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L\FileServer\04_総務部\03_財務課\03_財政係\99_財政係\★受付\☆R06\照会関係\R070204【依頼：212（水）〆】令和４年度財政状況資料集の作成について（２回目再出力後）\回答\03_結合データ\"/>
    </mc:Choice>
  </mc:AlternateContent>
  <bookViews>
    <workbookView xWindow="0" yWindow="0" windowWidth="15360" windowHeight="7635"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A69" i="12"/>
  <c r="AA68" i="12" l="1"/>
  <c r="AA23" i="12"/>
  <c r="AP63" i="12"/>
  <c r="CR102" i="12"/>
  <c r="AA29" i="12" l="1"/>
  <c r="AA30" i="12"/>
  <c r="AA31" i="12"/>
  <c r="AA32" i="12"/>
  <c r="AA33" i="12"/>
  <c r="AA34" i="12"/>
  <c r="AA35" i="12"/>
  <c r="AA28" i="12"/>
  <c r="AA7" i="12"/>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<sst xmlns="http://schemas.openxmlformats.org/spreadsheetml/2006/main" count="1095" uniqueCount="609">
  <si>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</si>
  <si>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</si>
  <si>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</si>
  <si>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</si>
  <si>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</si>
  <si>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</si>
  <si>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</si>
  <si>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</si>
  <si>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</si>
  <si>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</si>
  <si>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</si>
  <si>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</si>
  <si>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</si>
  <si>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</si>
  <si>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</si>
  <si>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</si>
  <si>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</si>
  <si>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</si>
  <si>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</si>
  <si>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</si>
  <si>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</si>
  <si>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</si>
  <si>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</si>
  <si>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</si>
  <si>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</si>
  <si>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</si>
  <si>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</si>
  <si>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</si>
  <si>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</si>
  <si>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</si>
  <si>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</si>
  <si>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</si>
  <si>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</si>
  <si>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</si>
  <si>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</si>
  <si>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</si>
  <si>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</si>
  <si>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</si>
  <si>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</si>
  <si>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</si>
  <si>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</si>
  <si>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</si>
  <si>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</si>
  <si>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</si>
  <si>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</si>
  <si>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</si>
  <si>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</si>
  <si>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</si>
  <si>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</si>
  <si>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</si>
  <si>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</si>
  <si>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</si>
  <si>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</si>
  <si>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</si>
  <si>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</si>
  <si>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</si>
  <si>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</si>
  <si>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</si>
  <si>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</si>
  <si>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</si>
  <si>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</si>
  <si>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</si>
  <si>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</si>
  <si>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</si>
  <si>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</si>
  <si>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</si>
  <si>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</si>
  <si>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</si>
  <si>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</si>
  <si>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</si>
  <si>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</si>
  <si>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</si>
  <si>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</si>
  <si>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</si>
  <si>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</si>
  <si>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</si>
  <si>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</si>
  <si>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</si>
  <si>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</si>
  <si>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</si>
  <si>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</si>
  <si>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</si>
  <si>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</si>
  <si>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</si>
  <si>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</si>
  <si>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</si>
  <si>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</si>
  <si>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</si>
  <si>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</si>
  <si>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</si>
  <si>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</si>
  <si>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</si>
  <si>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</si>
  <si>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</si>
  <si>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</si>
  <si>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</si>
  <si>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</si>
  <si>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</si>
  <si>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</si>
  <si>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留萌市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</si>
  <si>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</si>
  <si>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</si>
  <si>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</si>
  <si>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</si>
  <si>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</si>
  <si>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</si>
  <si>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</si>
  <si>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</si>
  <si>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</si>
  <si>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</si>
  <si>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</si>
  <si>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</si>
  <si>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</si>
  <si>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</si>
  <si>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</si>
  <si>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</si>
  <si>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</si>
  <si>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</si>
  <si>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</si>
  <si>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</si>
  <si>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</si>
  <si>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</si>
  <si>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</si>
  <si>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</si>
  <si>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</si>
  <si>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</si>
  <si>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</si>
  <si>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</si>
  <si>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</si>
  <si>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</si>
  <si>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</si>
  <si>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</si>
  <si>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</si>
  <si>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</si>
  <si>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</si>
  <si>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</si>
  <si>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</si>
  <si>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</si>
  <si>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</si>
  <si>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</si>
  <si>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</si>
  <si>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</si>
  <si>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</si>
  <si>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</si>
  <si>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</si>
  <si>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</si>
  <si>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</si>
  <si>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</si>
  <si>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</si>
  <si>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</si>
  <si>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</si>
  <si>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</si>
  <si>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</si>
  <si>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</si>
  <si>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</si>
  <si>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</si>
  <si>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</si>
  <si>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</si>
  <si>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</si>
  <si>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</si>
  <si>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</si>
  <si>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</si>
  <si>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</si>
  <si>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</si>
  <si>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</si>
  <si>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</si>
  <si>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</si>
  <si>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</si>
  <si>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</si>
  <si>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</si>
  <si>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</si>
  <si>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</si>
  <si>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</si>
  <si>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</si>
  <si>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</si>
  <si>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</si>
  <si>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</si>
  <si>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</si>
  <si>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</si>
  <si>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</si>
  <si>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</si>
  <si>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</si>
  <si>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</si>
  <si>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</si>
  <si>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</si>
  <si>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</si>
  <si>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</si>
  <si>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</si>
  <si>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</si>
  <si>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</si>
  <si>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</si>
  <si>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</si>
  <si>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</si>
  <si>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</si>
  <si>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</si>
  <si>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</si>
  <si>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</si>
  <si>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</si>
  <si>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</si>
  <si>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</si>
  <si>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</si>
  <si>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</si>
  <si>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</si>
  <si>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</si>
  <si>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</si>
  <si>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</si>
  <si>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</si>
  <si>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</si>
  <si>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</si>
  <si>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</si>
  <si>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</si>
  <si>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</si>
  <si>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</si>
  <si>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</si>
  <si>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</si>
  <si>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</si>
  <si>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</si>
  <si>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</si>
  <si>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</si>
  <si>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</si>
  <si>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</si>
  <si>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北海道留萌市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</si>
  <si>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</si>
  <si>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</si>
  <si>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</si>
  <si>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</si>
  <si>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</si>
  <si>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</si>
  <si>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</si>
  <si>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</si>
  <si>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</si>
  <si>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</si>
  <si>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</si>
  <si>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</si>
  <si>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</si>
  <si>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</si>
  <si>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</si>
  <si>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</si>
  <si>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</si>
  <si>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</si>
  <si>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</si>
  <si>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</si>
  <si>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</si>
  <si>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</si>
  <si>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</si>
  <si>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</si>
  <si>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</si>
  <si>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</si>
  <si>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</si>
  <si>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</si>
  <si>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</si>
  <si>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</si>
  <si>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</si>
  <si>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</si>
  <si>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</si>
  <si>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</si>
  <si>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</si>
  <si>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</si>
  <si>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</si>
  <si>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</si>
  <si>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</si>
  <si>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</si>
  <si>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</si>
  <si>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</si>
  <si>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</si>
  <si>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</si>
  <si>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</si>
  <si>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</si>
  <si>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</si>
  <si>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</si>
  <si>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</si>
  <si>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</si>
  <si>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</si>
  <si>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</si>
  <si>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</si>
  <si>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</si>
  <si>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</si>
  <si>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</si>
  <si>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</si>
  <si>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</si>
  <si>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</si>
  <si>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</si>
  <si>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</si>
  <si>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</si>
  <si>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</si>
  <si>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</si>
  <si>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</si>
  <si>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</si>
  <si>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</si>
  <si>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</si>
  <si>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</si>
  <si>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</si>
  <si>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</si>
  <si>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</si>
  <si>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</si>
  <si>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</si>
  <si>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</si>
  <si>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</si>
  <si>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</si>
  <si>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</si>
  <si>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</si>
  <si>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</si>
  <si>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</si>
  <si>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</si>
  <si>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</si>
  <si>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</si>
  <si>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</si>
  <si>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</si>
  <si>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</si>
  <si>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</si>
  <si>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</si>
  <si>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</si>
  <si>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</si>
  <si>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</si>
  <si>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</si>
  <si>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</si>
  <si>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</si>
  <si>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</si>
  <si>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</si>
  <si>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</si>
  <si>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</si>
  <si>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</si>
  <si>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</si>
  <si>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</si>
  <si>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</si>
  <si>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</si>
  <si>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</si>
  <si>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</si>
  <si>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</si>
  <si>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</si>
  <si>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</si>
  <si>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</si>
  <si>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</si>
  <si>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</si>
  <si>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</si>
  <si>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</si>
  <si>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</si>
  <si>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</si>
  <si>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</si>
  <si>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</si>
  <si>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</si>
  <si>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</si>
  <si>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</si>
  <si>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</si>
  <si>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</si>
  <si>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</si>
  <si>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</si>
  <si>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</si>
  <si>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</si>
  <si>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</si>
  <si>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港湾整備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</si>
  <si>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</si>
  <si>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</si>
  <si>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</si>
  <si>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</si>
  <si>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</si>
  <si>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</si>
  <si>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</si>
  <si>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</si>
  <si>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</si>
  <si>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</si>
  <si>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</si>
  <si>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</si>
  <si>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</si>
  <si>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</si>
  <si>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</si>
  <si>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</si>
  <si>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</si>
  <si>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</si>
  <si>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</si>
  <si>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</si>
  <si>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</si>
  <si>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</si>
  <si>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北海道留萌市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</si>
  <si>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</si>
  <si>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</si>
  <si>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</si>
  <si>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</si>
  <si>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</si>
  <si>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</si>
  <si>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</si>
  <si>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</si>
  <si>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</si>
  <si>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</si>
  <si>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</si>
  <si>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</si>
  <si>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</si>
  <si>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</si>
  <si>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</si>
  <si>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</si>
  <si>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</si>
  <si>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</si>
  <si>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</si>
  <si>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</si>
  <si>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</si>
  <si>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</si>
  <si>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</si>
  <si>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</si>
  <si>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</si>
  <si>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</si>
  <si>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</si>
  <si>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</si>
  <si>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</si>
  <si>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</si>
  <si>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</si>
  <si>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</si>
  <si>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</si>
  <si>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</si>
  <si>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</si>
  <si>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</si>
  <si>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</si>
  <si>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</si>
  <si>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</si>
  <si>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</si>
  <si>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</si>
  <si>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港湾事業特別会計(臨海除く)</t>
    <phoneticPr fontId="5"/>
  </si>
  <si>
    <t>港湾事業特別会計(臨海)</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</si>
  <si>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</si>
  <si>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</si>
  <si>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</si>
  <si>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</si>
  <si>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</si>
  <si>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</si>
  <si>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</si>
  <si>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</si>
  <si>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</si>
  <si>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</si>
  <si>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</si>
  <si>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</si>
  <si>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</si>
  <si>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</si>
  <si>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</si>
  <si>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</si>
  <si>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</si>
  <si>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</si>
  <si>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</si>
  <si>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</si>
  <si>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</si>
  <si>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</si>
  <si>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</si>
  <si>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</si>
  <si>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</si>
  <si>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</si>
  <si>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</si>
  <si>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</si>
  <si>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</si>
  <si>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</si>
  <si>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</si>
  <si>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</si>
  <si>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</si>
  <si>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</si>
  <si>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</si>
  <si>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</si>
  <si>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</si>
  <si>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</si>
  <si>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</si>
  <si>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</si>
  <si>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</si>
  <si>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</si>
  <si>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</si>
  <si>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</si>
  <si>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</si>
  <si>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</si>
  <si>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</si>
  <si>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</si>
  <si>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</si>
  <si>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</si>
  <si>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</si>
  <si>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</si>
  <si>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</si>
  <si>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</si>
  <si>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</si>
  <si>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</si>
  <si>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</si>
  <si>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</si>
  <si>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</si>
  <si>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</si>
  <si>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</si>
  <si>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</si>
  <si>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港湾事業特別会計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</si>
  <si>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</si>
  <si>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</si>
  <si>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</si>
  <si>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</si>
  <si>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</si>
  <si>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</si>
  <si>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</si>
  <si>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</si>
  <si>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</si>
  <si>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</si>
  <si>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</si>
  <si>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</si>
  <si>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</si>
  <si>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</si>
  <si>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</si>
  <si>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</si>
  <si>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</si>
  <si>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</si>
  <si>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</si>
  <si>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</si>
  <si>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</si>
  <si>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</si>
  <si>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</si>
  <si>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</si>
  <si>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</si>
  <si>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</si>
  <si>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</si>
  <si>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</si>
  <si>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</si>
  <si>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</si>
  <si>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</si>
  <si>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</si>
  <si>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</si>
  <si>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</si>
  <si>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</si>
  <si>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</si>
  <si>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</si>
  <si>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</si>
  <si>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</si>
  <si>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</si>
  <si>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</si>
  <si>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</si>
  <si>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</si>
  <si>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</si>
  <si>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</si>
  <si>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</si>
  <si>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</si>
  <si>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</si>
  <si>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</si>
  <si>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</si>
  <si>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</si>
  <si>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</si>
  <si>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</si>
  <si>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</si>
  <si>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</si>
  <si>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</si>
  <si>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</si>
  <si>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</si>
  <si>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</si>
  <si>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</si>
  <si>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</si>
  <si>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</si>
  <si>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</si>
  <si>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</si>
  <si>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</si>
  <si>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</si>
  <si>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</si>
  <si>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</si>
  <si>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</si>
  <si>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</si>
  <si>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</si>
  <si>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</si>
  <si>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</si>
  <si>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</si>
  <si>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</si>
  <si>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</si>
  <si>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</si>
  <si>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</si>
  <si>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</si>
  <si>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</si>
  <si>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</si>
  <si>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</si>
  <si>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</si>
  <si>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</si>
  <si>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</si>
  <si>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</si>
  <si>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</si>
  <si>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5.90</t>
  </si>
  <si>
    <t>病院事業会計</t>
  </si>
  <si>
    <t>▲ 4.70</t>
  </si>
  <si>
    <t>▲ 5.91</t>
  </si>
  <si>
    <t>一般会計</t>
  </si>
  <si>
    <t>水道事業会計</t>
  </si>
  <si>
    <t>介護保険事業特別会計</t>
  </si>
  <si>
    <t>国民健康保険事業特別会計</t>
  </si>
  <si>
    <t>後期高齢者医療事業特別会計</t>
  </si>
  <si>
    <t>下水道事業特別会計</t>
  </si>
  <si>
    <t>港湾事業特別会計(臨海除く)</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</si>
  <si>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</si>
  <si>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</si>
  <si>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</si>
  <si>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</si>
  <si>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</si>
  <si>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</si>
  <si>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</si>
  <si>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</si>
  <si>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rPh sb="0" eb="4">
      <t>コウキョウシセツ</t>
    </rPh>
    <rPh sb="4" eb="8">
      <t>セイビキキン</t>
    </rPh>
    <phoneticPr fontId="5"/>
  </si>
  <si>
    <t>留萌市応援基金</t>
    <rPh sb="0" eb="3">
      <t>ルモイシ</t>
    </rPh>
    <rPh sb="3" eb="7">
      <t>オウエンキキン</t>
    </rPh>
    <phoneticPr fontId="2"/>
  </si>
  <si>
    <t>ＪＲ留萌線代替輸送事業基金</t>
    <rPh sb="2" eb="5">
      <t>ルモイセン</t>
    </rPh>
    <rPh sb="5" eb="9">
      <t>ダイタイユソウ</t>
    </rPh>
    <rPh sb="9" eb="13">
      <t>ジギョウキキン</t>
    </rPh>
    <phoneticPr fontId="2"/>
  </si>
  <si>
    <t>－</t>
    <phoneticPr fontId="2"/>
  </si>
  <si>
    <t>社会福祉振興基金</t>
    <rPh sb="0" eb="4">
      <t>シャカイフクシ</t>
    </rPh>
    <rPh sb="4" eb="8">
      <t>シンコウキキン</t>
    </rPh>
    <phoneticPr fontId="2"/>
  </si>
  <si>
    <t>新型コロナウイルス感染症対策基金</t>
    <rPh sb="0" eb="2">
      <t>シンガタ</t>
    </rPh>
    <rPh sb="9" eb="12">
      <t>カンセンショウ</t>
    </rPh>
    <rPh sb="12" eb="14">
      <t>タイサク</t>
    </rPh>
    <rPh sb="14" eb="16">
      <t>キキン</t>
    </rPh>
    <phoneticPr fontId="2"/>
  </si>
  <si>
    <t>-</t>
    <phoneticPr fontId="2"/>
  </si>
  <si>
    <t>〇</t>
    <phoneticPr fontId="2"/>
  </si>
  <si>
    <t>留萌市土地開発公社</t>
    <phoneticPr fontId="2"/>
  </si>
  <si>
    <t>-</t>
    <phoneticPr fontId="2"/>
  </si>
  <si>
    <t>留萌南部衛生組合</t>
    <rPh sb="0" eb="8">
      <t>ルモイナンブエイセイクミアイ</t>
    </rPh>
    <phoneticPr fontId="2"/>
  </si>
  <si>
    <t>留萌消防組合</t>
    <rPh sb="0" eb="6">
      <t>ルモイショウボウクミアイ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</si>
  <si>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</si>
  <si>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</si>
  <si>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市債発行の抑制、繰上償還及び応援寄附金の増加によって、将来負担比率は順調に改善している。
　一方で、有形固定資産減価償却率は増加傾向のため、老朽化する施設等の改修や維持補修を、中期財政計画の財政規律で定める将来負担比率を超過しないよう計画的に行う必要がある。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</si>
  <si>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</si>
  <si>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</si>
  <si>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</si>
  <si>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</si>
  <si>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</si>
  <si>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</si>
  <si>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市債発行の抑制、繰上償還及び応援寄附金の増加によって、両比率ともに順調に減少しており、R4決算では将来負担比率については類似団体平均値を下回ることができたが、実質公債比率について類似団体内平均値と比較して高い状態である。
　当市は市税等の自主財源が乏しく、建設事業やインフラ整備の地方債への依存度が高いことが要因であるが、公共施設の老朽化も進んでいるため、限られた財源の中で有効的に改修及び維持補修できるよう努めていく。</t>
    <rPh sb="46" eb="48">
      <t>ケッサン</t>
    </rPh>
    <rPh sb="50" eb="56">
      <t>ショウライフタンヒリツ</t>
    </rPh>
    <rPh sb="61" eb="68">
      <t>ルイジダンタイヘイキンチ</t>
    </rPh>
    <rPh sb="69" eb="71">
      <t>シタマワ</t>
    </rPh>
    <rPh sb="80" eb="86">
      <t>ジッシツコウサイヒリツ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</si>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</sst>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A301-457C-A8DE-189F182A31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50146</c:v>
                </c:pt>
                <c:pt idx="1">
                  <c:v>50406</c:v>
                </c:pt>
                <c:pt idx="2">
                  <c:v>81641</c:v>
                </c:pt>
                <c:pt idx="3">
                  <c:v>91724</c:v>
                </c:pt>
                <c:pt idx="4">
                  <c:v>56404</c:v>
                </c:pt>
              </c:numCache>
            </c:numRef>
          </c:val>
          <c:smooth val="0"/>
          <c:extLst>
            <c:ext xmlns:c16="http://schemas.microsoft.com/office/drawing/2014/chart" uri="{C3380CC4-5D6E-409C-BE32-E72D297353CC}">
              <c16:uniqueId val="{00000001-A301-457C-A8DE-189F182A31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2.88</c:v>
                </c:pt>
                <c:pt idx="1">
                  <c:v>3.9</c:v>
                </c:pt>
                <c:pt idx="2">
                  <c:v>3.8</c:v>
                </c:pt>
                <c:pt idx="3">
                  <c:v>7.24</c:v>
                </c:pt>
                <c:pt idx="4">
                  <c:v>6.11</c:v>
                </c:pt>
              </c:numCache>
            </c:numRef>
          </c:val>
          <c:extLst>
            <c:ext xmlns:c16="http://schemas.microsoft.com/office/drawing/2014/chart" uri="{C3380CC4-5D6E-409C-BE32-E72D297353CC}">
              <c16:uniqueId val="{00000000-479D-4BFC-A079-0914035564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17.62</c:v>
                </c:pt>
                <c:pt idx="1">
                  <c:v>14.55</c:v>
                </c:pt>
                <c:pt idx="2">
                  <c:v>16.149999999999999</c:v>
                </c:pt>
                <c:pt idx="3">
                  <c:v>17.399999999999999</c:v>
                </c:pt>
                <c:pt idx="4">
                  <c:v>21.94</c:v>
                </c:pt>
              </c:numCache>
            </c:numRef>
          </c:val>
          <c:extLst>
            <c:ext xmlns:c16="http://schemas.microsoft.com/office/drawing/2014/chart" uri="{C3380CC4-5D6E-409C-BE32-E72D297353CC}">
              <c16:uniqueId val="{00000001-479D-4BFC-A079-0914035564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-5.9</c:v>
                </c:pt>
                <c:pt idx="1">
                  <c:v>2.38</c:v>
                </c:pt>
                <c:pt idx="2">
                  <c:v>1.89</c:v>
                </c:pt>
                <c:pt idx="3">
                  <c:v>5.41</c:v>
                </c:pt>
                <c:pt idx="4">
                  <c:v>2.71</c:v>
                </c:pt>
              </c:numCache>
            </c:numRef>
          </c:val>
          <c:smooth val="0"/>
          <c:extLst>
            <c:ext xmlns:c16="http://schemas.microsoft.com/office/drawing/2014/chart" uri="{C3380CC4-5D6E-409C-BE32-E72D297353CC}">
              <c16:uniqueId val="{00000002-479D-4BFC-A079-0914035564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77E-4085-8CF0-C8C2FC6D9A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7E-4085-8CF0-C8C2FC6D9AEC}"/>
            </c:ext>
          </c:extLst>
        </c:ser>
        <c:ser>
          <c:idx val="2"/>
          <c:order val="2"/>
          <c:tx>
            <c:strRef>
              <c:f>データシート!$A$29</c:f>
              <c:strCache>
                <c:ptCount val="1"/>
                <c:pt idx="0">
                  <c:v>港湾事業特別会計(臨海除く)</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77E-4085-8CF0-C8C2FC6D9AE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77E-4085-8CF0-C8C2FC6D9AE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377E-4085-8CF0-C8C2FC6D9AE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0.42</c:v>
                </c:pt>
                <c:pt idx="2">
                  <c:v>#N/A</c:v>
                </c:pt>
                <c:pt idx="3">
                  <c:v>0.4</c:v>
                </c:pt>
                <c:pt idx="4">
                  <c:v>#N/A</c:v>
                </c:pt>
                <c:pt idx="5">
                  <c:v>0.45</c:v>
                </c:pt>
                <c:pt idx="6">
                  <c:v>#N/A</c:v>
                </c:pt>
                <c:pt idx="7">
                  <c:v>0.32</c:v>
                </c:pt>
                <c:pt idx="8">
                  <c:v>#N/A</c:v>
                </c:pt>
                <c:pt idx="9">
                  <c:v>0.17</c:v>
                </c:pt>
              </c:numCache>
            </c:numRef>
          </c:val>
          <c:extLst>
            <c:ext xmlns:c16="http://schemas.microsoft.com/office/drawing/2014/chart" uri="{C3380CC4-5D6E-409C-BE32-E72D297353CC}">
              <c16:uniqueId val="{00000005-377E-4085-8CF0-C8C2FC6D9AE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0.71</c:v>
                </c:pt>
                <c:pt idx="2">
                  <c:v>#N/A</c:v>
                </c:pt>
                <c:pt idx="3">
                  <c:v>0.94</c:v>
                </c:pt>
                <c:pt idx="4">
                  <c:v>#N/A</c:v>
                </c:pt>
                <c:pt idx="5">
                  <c:v>0.79</c:v>
                </c:pt>
                <c:pt idx="6">
                  <c:v>#N/A</c:v>
                </c:pt>
                <c:pt idx="7">
                  <c:v>0.98</c:v>
                </c:pt>
                <c:pt idx="8">
                  <c:v>#N/A</c:v>
                </c:pt>
                <c:pt idx="9">
                  <c:v>1.4</c:v>
                </c:pt>
              </c:numCache>
            </c:numRef>
          </c:val>
          <c:extLst>
            <c:ext xmlns:c16="http://schemas.microsoft.com/office/drawing/2014/chart" uri="{C3380CC4-5D6E-409C-BE32-E72D297353CC}">
              <c16:uniqueId val="{00000006-377E-4085-8CF0-C8C2FC6D9AE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3.78</c:v>
                </c:pt>
                <c:pt idx="2">
                  <c:v>#N/A</c:v>
                </c:pt>
                <c:pt idx="3">
                  <c:v>3.61</c:v>
                </c:pt>
                <c:pt idx="4">
                  <c:v>#N/A</c:v>
                </c:pt>
                <c:pt idx="5">
                  <c:v>3.1</c:v>
                </c:pt>
                <c:pt idx="6">
                  <c:v>#N/A</c:v>
                </c:pt>
                <c:pt idx="7">
                  <c:v>2.59</c:v>
                </c:pt>
                <c:pt idx="8">
                  <c:v>#N/A</c:v>
                </c:pt>
                <c:pt idx="9">
                  <c:v>2.37</c:v>
                </c:pt>
              </c:numCache>
            </c:numRef>
          </c:val>
          <c:extLst>
            <c:ext xmlns:c16="http://schemas.microsoft.com/office/drawing/2014/chart" uri="{C3380CC4-5D6E-409C-BE32-E72D297353CC}">
              <c16:uniqueId val="{00000007-377E-4085-8CF0-C8C2FC6D9A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2.88</c:v>
                </c:pt>
                <c:pt idx="2">
                  <c:v>#N/A</c:v>
                </c:pt>
                <c:pt idx="3">
                  <c:v>3.9</c:v>
                </c:pt>
                <c:pt idx="4">
                  <c:v>#N/A</c:v>
                </c:pt>
                <c:pt idx="5">
                  <c:v>3.8</c:v>
                </c:pt>
                <c:pt idx="6">
                  <c:v>#N/A</c:v>
                </c:pt>
                <c:pt idx="7">
                  <c:v>7.23</c:v>
                </c:pt>
                <c:pt idx="8">
                  <c:v>#N/A</c:v>
                </c:pt>
                <c:pt idx="9">
                  <c:v>6.11</c:v>
                </c:pt>
              </c:numCache>
            </c:numRef>
          </c:val>
          <c:extLst>
            <c:ext xmlns:c16="http://schemas.microsoft.com/office/drawing/2014/chart" uri="{C3380CC4-5D6E-409C-BE32-E72D297353CC}">
              <c16:uniqueId val="{00000008-377E-4085-8CF0-C8C2FC6D9AE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4.7</c:v>
                </c:pt>
                <c:pt idx="1">
                  <c:v>#N/A</c:v>
                </c:pt>
                <c:pt idx="2">
                  <c:v>5.91</c:v>
                </c:pt>
                <c:pt idx="3">
                  <c:v>#N/A</c:v>
                </c:pt>
                <c:pt idx="4">
                  <c:v>#N/A</c:v>
                </c:pt>
                <c:pt idx="5">
                  <c:v>4.25</c:v>
                </c:pt>
                <c:pt idx="6">
                  <c:v>#N/A</c:v>
                </c:pt>
                <c:pt idx="7">
                  <c:v>9.41</c:v>
                </c:pt>
                <c:pt idx="8">
                  <c:v>#N/A</c:v>
                </c:pt>
                <c:pt idx="9">
                  <c:v>11.23</c:v>
                </c:pt>
              </c:numCache>
            </c:numRef>
          </c:val>
          <c:extLst>
            <c:ext xmlns:c16="http://schemas.microsoft.com/office/drawing/2014/chart" uri="{C3380CC4-5D6E-409C-BE32-E72D297353CC}">
              <c16:uniqueId val="{00000009-377E-4085-8CF0-C8C2FC6D9A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1690</c:v>
                </c:pt>
                <c:pt idx="5">
                  <c:v>1633</c:v>
                </c:pt>
                <c:pt idx="8">
                  <c:v>1587</c:v>
                </c:pt>
                <c:pt idx="11">
                  <c:v>1577</c:v>
                </c:pt>
                <c:pt idx="14">
                  <c:v>1582</c:v>
                </c:pt>
              </c:numCache>
            </c:numRef>
          </c:val>
          <c:extLst>
            <c:ext xmlns:c16="http://schemas.microsoft.com/office/drawing/2014/chart" uri="{C3380CC4-5D6E-409C-BE32-E72D297353CC}">
              <c16:uniqueId val="{00000000-6275-4234-B78D-16B1914B2C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75-4234-B78D-16B1914B2C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275-4234-B78D-16B1914B2C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110</c:v>
                </c:pt>
                <c:pt idx="3">
                  <c:v>92</c:v>
                </c:pt>
                <c:pt idx="6">
                  <c:v>91</c:v>
                </c:pt>
                <c:pt idx="9">
                  <c:v>91</c:v>
                </c:pt>
                <c:pt idx="12">
                  <c:v>91</c:v>
                </c:pt>
              </c:numCache>
            </c:numRef>
          </c:val>
          <c:extLst>
            <c:ext xmlns:c16="http://schemas.microsoft.com/office/drawing/2014/chart" uri="{C3380CC4-5D6E-409C-BE32-E72D297353CC}">
              <c16:uniqueId val="{00000003-6275-4234-B78D-16B1914B2C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800</c:v>
                </c:pt>
                <c:pt idx="3">
                  <c:v>813</c:v>
                </c:pt>
                <c:pt idx="6">
                  <c:v>804</c:v>
                </c:pt>
                <c:pt idx="9">
                  <c:v>838</c:v>
                </c:pt>
                <c:pt idx="12">
                  <c:v>870</c:v>
                </c:pt>
              </c:numCache>
            </c:numRef>
          </c:val>
          <c:extLst>
            <c:ext xmlns:c16="http://schemas.microsoft.com/office/drawing/2014/chart" uri="{C3380CC4-5D6E-409C-BE32-E72D297353CC}">
              <c16:uniqueId val="{00000004-6275-4234-B78D-16B1914B2C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75-4234-B78D-16B1914B2C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75-4234-B78D-16B1914B2C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1646</c:v>
                </c:pt>
                <c:pt idx="3">
                  <c:v>1599</c:v>
                </c:pt>
                <c:pt idx="6">
                  <c:v>1248</c:v>
                </c:pt>
                <c:pt idx="9">
                  <c:v>1273</c:v>
                </c:pt>
                <c:pt idx="12">
                  <c:v>1243</c:v>
                </c:pt>
              </c:numCache>
            </c:numRef>
          </c:val>
          <c:extLst>
            <c:ext xmlns:c16="http://schemas.microsoft.com/office/drawing/2014/chart" uri="{C3380CC4-5D6E-409C-BE32-E72D297353CC}">
              <c16:uniqueId val="{00000007-6275-4234-B78D-16B1914B2C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866</c:v>
                </c:pt>
                <c:pt idx="2">
                  <c:v>#N/A</c:v>
                </c:pt>
                <c:pt idx="3">
                  <c:v>#N/A</c:v>
                </c:pt>
                <c:pt idx="4">
                  <c:v>871</c:v>
                </c:pt>
                <c:pt idx="5">
                  <c:v>#N/A</c:v>
                </c:pt>
                <c:pt idx="6">
                  <c:v>#N/A</c:v>
                </c:pt>
                <c:pt idx="7">
                  <c:v>556</c:v>
                </c:pt>
                <c:pt idx="8">
                  <c:v>#N/A</c:v>
                </c:pt>
                <c:pt idx="9">
                  <c:v>#N/A</c:v>
                </c:pt>
                <c:pt idx="10">
                  <c:v>625</c:v>
                </c:pt>
                <c:pt idx="11">
                  <c:v>#N/A</c:v>
                </c:pt>
                <c:pt idx="12">
                  <c:v>#N/A</c:v>
                </c:pt>
                <c:pt idx="13">
                  <c:v>622</c:v>
                </c:pt>
                <c:pt idx="14">
                  <c:v>#N/A</c:v>
                </c:pt>
              </c:numCache>
            </c:numRef>
          </c:val>
          <c:smooth val="0"/>
          <c:extLst>
            <c:ext xmlns:c16="http://schemas.microsoft.com/office/drawing/2014/chart" uri="{C3380CC4-5D6E-409C-BE32-E72D297353CC}">
              <c16:uniqueId val="{00000008-6275-4234-B78D-16B1914B2C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15435</c:v>
                </c:pt>
                <c:pt idx="5">
                  <c:v>15363</c:v>
                </c:pt>
                <c:pt idx="8">
                  <c:v>15324</c:v>
                </c:pt>
                <c:pt idx="11">
                  <c:v>14965</c:v>
                </c:pt>
                <c:pt idx="14">
                  <c:v>14432</c:v>
                </c:pt>
              </c:numCache>
            </c:numRef>
          </c:val>
          <c:extLst>
            <c:ext xmlns:c16="http://schemas.microsoft.com/office/drawing/2014/chart" uri="{C3380CC4-5D6E-409C-BE32-E72D297353CC}">
              <c16:uniqueId val="{00000000-15FC-4FD0-8F2C-29FA2B535E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2330</c:v>
                </c:pt>
                <c:pt idx="5">
                  <c:v>2090</c:v>
                </c:pt>
                <c:pt idx="8">
                  <c:v>2058</c:v>
                </c:pt>
                <c:pt idx="11">
                  <c:v>2013</c:v>
                </c:pt>
                <c:pt idx="14">
                  <c:v>1920</c:v>
                </c:pt>
              </c:numCache>
            </c:numRef>
          </c:val>
          <c:extLst>
            <c:ext xmlns:c16="http://schemas.microsoft.com/office/drawing/2014/chart" uri="{C3380CC4-5D6E-409C-BE32-E72D297353CC}">
              <c16:uniqueId val="{00000001-15FC-4FD0-8F2C-29FA2B535E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3142</c:v>
                </c:pt>
                <c:pt idx="5">
                  <c:v>2669</c:v>
                </c:pt>
                <c:pt idx="8">
                  <c:v>3492</c:v>
                </c:pt>
                <c:pt idx="11">
                  <c:v>4387</c:v>
                </c:pt>
                <c:pt idx="14">
                  <c:v>5794</c:v>
                </c:pt>
              </c:numCache>
            </c:numRef>
          </c:val>
          <c:extLst>
            <c:ext xmlns:c16="http://schemas.microsoft.com/office/drawing/2014/chart" uri="{C3380CC4-5D6E-409C-BE32-E72D297353CC}">
              <c16:uniqueId val="{00000002-15FC-4FD0-8F2C-29FA2B535E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FC-4FD0-8F2C-29FA2B535E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FC-4FD0-8F2C-29FA2B535E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259</c:v>
                </c:pt>
                <c:pt idx="3">
                  <c:v>194</c:v>
                </c:pt>
                <c:pt idx="6">
                  <c:v>144</c:v>
                </c:pt>
                <c:pt idx="9">
                  <c:v>56</c:v>
                </c:pt>
                <c:pt idx="12">
                  <c:v>0</c:v>
                </c:pt>
              </c:numCache>
            </c:numRef>
          </c:val>
          <c:extLst>
            <c:ext xmlns:c16="http://schemas.microsoft.com/office/drawing/2014/chart" uri="{C3380CC4-5D6E-409C-BE32-E72D297353CC}">
              <c16:uniqueId val="{00000005-15FC-4FD0-8F2C-29FA2B535E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1882</c:v>
                </c:pt>
                <c:pt idx="3">
                  <c:v>1784</c:v>
                </c:pt>
                <c:pt idx="6">
                  <c:v>1781</c:v>
                </c:pt>
                <c:pt idx="9">
                  <c:v>1668</c:v>
                </c:pt>
                <c:pt idx="12">
                  <c:v>1679</c:v>
                </c:pt>
              </c:numCache>
            </c:numRef>
          </c:val>
          <c:extLst>
            <c:ext xmlns:c16="http://schemas.microsoft.com/office/drawing/2014/chart" uri="{C3380CC4-5D6E-409C-BE32-E72D297353CC}">
              <c16:uniqueId val="{00000006-15FC-4FD0-8F2C-29FA2B535E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849</c:v>
                </c:pt>
                <c:pt idx="3">
                  <c:v>757</c:v>
                </c:pt>
                <c:pt idx="6">
                  <c:v>666</c:v>
                </c:pt>
                <c:pt idx="9">
                  <c:v>575</c:v>
                </c:pt>
                <c:pt idx="12">
                  <c:v>484</c:v>
                </c:pt>
              </c:numCache>
            </c:numRef>
          </c:val>
          <c:extLst>
            <c:ext xmlns:c16="http://schemas.microsoft.com/office/drawing/2014/chart" uri="{C3380CC4-5D6E-409C-BE32-E72D297353CC}">
              <c16:uniqueId val="{00000007-15FC-4FD0-8F2C-29FA2B535E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9682</c:v>
                </c:pt>
                <c:pt idx="3">
                  <c:v>9848</c:v>
                </c:pt>
                <c:pt idx="6">
                  <c:v>9390</c:v>
                </c:pt>
                <c:pt idx="9">
                  <c:v>8940</c:v>
                </c:pt>
                <c:pt idx="12">
                  <c:v>8290</c:v>
                </c:pt>
              </c:numCache>
            </c:numRef>
          </c:val>
          <c:extLst>
            <c:ext xmlns:c16="http://schemas.microsoft.com/office/drawing/2014/chart" uri="{C3380CC4-5D6E-409C-BE32-E72D297353CC}">
              <c16:uniqueId val="{00000008-15FC-4FD0-8F2C-29FA2B535E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FC-4FD0-8F2C-29FA2B535E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12984</c:v>
                </c:pt>
                <c:pt idx="3">
                  <c:v>12080</c:v>
                </c:pt>
                <c:pt idx="6">
                  <c:v>12392</c:v>
                </c:pt>
                <c:pt idx="9">
                  <c:v>12404</c:v>
                </c:pt>
                <c:pt idx="12">
                  <c:v>12005</c:v>
                </c:pt>
              </c:numCache>
            </c:numRef>
          </c:val>
          <c:extLst>
            <c:ext xmlns:c16="http://schemas.microsoft.com/office/drawing/2014/chart" uri="{C3380CC4-5D6E-409C-BE32-E72D297353CC}">
              <c16:uniqueId val="{0000000A-15FC-4FD0-8F2C-29FA2B535E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4749</c:v>
                </c:pt>
                <c:pt idx="2">
                  <c:v>#N/A</c:v>
                </c:pt>
                <c:pt idx="3">
                  <c:v>#N/A</c:v>
                </c:pt>
                <c:pt idx="4">
                  <c:v>4542</c:v>
                </c:pt>
                <c:pt idx="5">
                  <c:v>#N/A</c:v>
                </c:pt>
                <c:pt idx="6">
                  <c:v>#N/A</c:v>
                </c:pt>
                <c:pt idx="7">
                  <c:v>3499</c:v>
                </c:pt>
                <c:pt idx="8">
                  <c:v>#N/A</c:v>
                </c:pt>
                <c:pt idx="9">
                  <c:v>#N/A</c:v>
                </c:pt>
                <c:pt idx="10">
                  <c:v>2278</c:v>
                </c:pt>
                <c:pt idx="11">
                  <c:v>#N/A</c:v>
                </c:pt>
                <c:pt idx="12">
                  <c:v>#N/A</c:v>
                </c:pt>
                <c:pt idx="13">
                  <c:v>311</c:v>
                </c:pt>
                <c:pt idx="14">
                  <c:v>#N/A</c:v>
                </c:pt>
              </c:numCache>
            </c:numRef>
          </c:val>
          <c:smooth val="0"/>
          <c:extLst>
            <c:ext xmlns:c16="http://schemas.microsoft.com/office/drawing/2014/chart" uri="{C3380CC4-5D6E-409C-BE32-E72D297353CC}">
              <c16:uniqueId val="{0000000B-15FC-4FD0-8F2C-29FA2B535E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1231</c:v>
                </c:pt>
                <c:pt idx="1">
                  <c:v>1376</c:v>
                </c:pt>
                <c:pt idx="2">
                  <c:v>1688</c:v>
                </c:pt>
              </c:numCache>
            </c:numRef>
          </c:val>
          <c:extLst>
            <c:ext xmlns:c16="http://schemas.microsoft.com/office/drawing/2014/chart" uri="{C3380CC4-5D6E-409C-BE32-E72D297353CC}">
              <c16:uniqueId val="{00000000-ADE4-4FC4-B3C3-72D0E249E0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34</c:v>
                </c:pt>
                <c:pt idx="1">
                  <c:v>34</c:v>
                </c:pt>
                <c:pt idx="2">
                  <c:v>100</c:v>
                </c:pt>
              </c:numCache>
            </c:numRef>
          </c:val>
          <c:extLst>
            <c:ext xmlns:c16="http://schemas.microsoft.com/office/drawing/2014/chart" uri="{C3380CC4-5D6E-409C-BE32-E72D297353CC}">
              <c16:uniqueId val="{00000001-ADE4-4FC4-B3C3-72D0E249E0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1942</c:v>
                </c:pt>
                <c:pt idx="1">
                  <c:v>2647</c:v>
                </c:pt>
                <c:pt idx="2">
                  <c:v>3621</c:v>
                </c:pt>
              </c:numCache>
            </c:numRef>
          </c:val>
          <c:extLst>
            <c:ext xmlns:c16="http://schemas.microsoft.com/office/drawing/2014/chart" uri="{C3380CC4-5D6E-409C-BE32-E72D297353CC}">
              <c16:uniqueId val="{00000002-ADE4-4FC4-B3C3-72D0E249E0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{33D9CB38-A907-4F66-8D5B-35998D626E24}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99E-48EE-8070-D2FD09D0EC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{F5A81E0C-E138-429B-B7A0-FBBC2E1511EB}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9E-48EE-8070-D2FD09D0EC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{88B8AAE7-E1C2-47AB-A258-25A4B5DFCB12}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9E-48EE-8070-D2FD09D0EC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{1C3E96E9-1D3B-42AC-9D95-AF567CB70271}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9E-48EE-8070-D2FD09D0EC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{AB6C2350-75B7-4988-A7DB-01F79A39236C}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9E-48EE-8070-D2FD09D0EC6C}"/>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{C011049B-71A9-44DE-B3E8-B1C4213EEF55}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99E-48EE-8070-D2FD09D0EC6C}"/>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{16D565F4-0230-4979-9724-43D346D66C64}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99E-48EE-8070-D2FD09D0EC6C}"/>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{1E62982B-A3C4-4953-ACC2-C084EBB5A788}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99E-48EE-8070-D2FD09D0EC6C}"/>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{B2AE1196-3CC2-4B1F-9CF3-18AF91128153}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99E-48EE-8070-D2FD09D0EC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63.5</c:v>
                </c:pt>
                <c:pt idx="16">
                  <c:v>64.599999999999994</c:v>
                </c:pt>
                <c:pt idx="24">
                  <c:v>65.7</c:v>
                </c:pt>
                <c:pt idx="32">
                  <c:v>67.2</c:v>
                </c:pt>
              </c:numCache>
            </c:numRef>
          </c:xVal>
          <c:yVal>
            <c:numRef>
              <c:f>公会計指標分析・財政指標組合せ分析表!$BP$51:$DC$51</c:f>
              <c:numCache>
                <c:formatCode>#,##0.0;"▲ "#,##0.0</c:formatCode>
                <c:ptCount val="40"/>
                <c:pt idx="0">
                  <c:v>78.400000000000006</c:v>
                </c:pt>
                <c:pt idx="8">
                  <c:v>74.7</c:v>
                </c:pt>
                <c:pt idx="16">
                  <c:v>56.3</c:v>
                </c:pt>
                <c:pt idx="24">
                  <c:v>35</c:v>
                </c:pt>
                <c:pt idx="32">
                  <c:v>4.9000000000000004</c:v>
                </c:pt>
              </c:numCache>
            </c:numRef>
          </c:yVal>
          <c:smooth val="0"/>
          <c:extLst>
            <c:ext xmlns:c16="http://schemas.microsoft.com/office/drawing/2014/chart" uri="{C3380CC4-5D6E-409C-BE32-E72D297353CC}">
              <c16:uniqueId val="{00000009-C99E-48EE-8070-D2FD09D0EC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{5816CB55-A922-4968-A08C-3A554BFFC756}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99E-48EE-8070-D2FD09D0EC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{48F198DF-2FA9-4D91-A203-E8F163163866}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9E-48EE-8070-D2FD09D0EC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{A9B872E0-BEA3-4258-AF36-8B382255FCCD}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9E-48EE-8070-D2FD09D0EC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{EB0E3FE7-5001-474E-A4B4-E733FBBBC764}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9E-48EE-8070-D2FD09D0EC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{D4136250-F224-43FC-A737-B39D1F82D2D2}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9E-48EE-8070-D2FD09D0EC6C}"/>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{52B4649B-945F-4FF6-8E3C-33873F32BFCA}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99E-48EE-8070-D2FD09D0EC6C}"/>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{62F2E283-879D-47B4-A3B0-2701CBAECFB2}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99E-48EE-8070-D2FD09D0EC6C}"/>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{08928A3C-8E63-452D-97DF-702806A36E0A}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99E-48EE-8070-D2FD09D0EC6C}"/>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{975BCD58-ABDC-4A9F-9DA6-A8FF4CF0FEB1}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99E-48EE-8070-D2FD09D0EC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61.4</c:v>
                </c:pt>
                <c:pt idx="16">
                  <c:v>62.6</c:v>
                </c:pt>
                <c:pt idx="24">
                  <c:v>62.8</c:v>
                </c:pt>
                <c:pt idx="32">
                  <c:v>63.9</c:v>
                </c:pt>
              </c:numCache>
            </c:numRef>
          </c:xVal>
          <c:yVal>
            <c:numRef>
              <c:f>公会計指標分析・財政指標組合せ分析表!$BP$55:$DC$55</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C99E-48EE-8070-D2FD09D0EC6C}"/>
            </c:ext>
          </c:extLst>
        </c:ser>
        <c:dLbls>
          <c:showLegendKey val="0"/>
          <c:showVal val="1"/>
          <c:showCatName val="0"/>
          <c:showSerName val="0"/>
          <c:showPercent val="0"/>
          <c:showBubbleSize val="0"/>
        </c:dLbls>
        <c:axId val="46179840"/>
        <c:axId val="46181760"/>
      </c:scatterChart>
      <c:valAx>
        <c:axId val="46179840"/>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{14CBDA75-A302-446C-8D37-8283FFEA74E9}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4F2-4671-AADF-FE2DD334C6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{262EFC4E-8958-459C-9331-292A0C4E1CE0}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F2-4671-AADF-FE2DD334C6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{83999E22-7B26-4BE8-BEA6-241F4C96D22B}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F2-4671-AADF-FE2DD334C6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{4BE6A807-41A2-4606-801E-9C4BBA491FED}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F2-4671-AADF-FE2DD334C6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{0A3E22A5-8C70-4936-A258-0636FABD7669}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F2-4671-AADF-FE2DD334C63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{A92CFD6B-375C-4E28-AD45-8985658EA539}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4F2-4671-AADF-FE2DD334C63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{CF4737CD-7CCD-414B-87BB-07E644D7091B}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4F2-4671-AADF-FE2DD334C63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{4BAC3645-9BE5-4868-96CE-1DD2B8BD0F9B}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4F2-4671-AADF-FE2DD334C63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{BADDA6BF-20EE-4033-8B58-57AE814D0FDA}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4F2-4671-AADF-FE2DD334C6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14.3</c:v>
                </c:pt>
                <c:pt idx="16">
                  <c:v>12.5</c:v>
                </c:pt>
                <c:pt idx="24">
                  <c:v>10.9</c:v>
                </c:pt>
                <c:pt idx="32">
                  <c:v>9.4</c:v>
                </c:pt>
              </c:numCache>
            </c:numRef>
          </c:xVal>
          <c:yVal>
            <c:numRef>
              <c:f>公会計指標分析・財政指標組合せ分析表!$BP$73:$DC$73</c:f>
              <c:numCache>
                <c:formatCode>#,##0.0;"▲ "#,##0.0</c:formatCode>
                <c:ptCount val="40"/>
                <c:pt idx="0">
                  <c:v>78.400000000000006</c:v>
                </c:pt>
                <c:pt idx="8">
                  <c:v>74.7</c:v>
                </c:pt>
                <c:pt idx="16">
                  <c:v>56.3</c:v>
                </c:pt>
                <c:pt idx="24">
                  <c:v>35</c:v>
                </c:pt>
                <c:pt idx="32">
                  <c:v>4.9000000000000004</c:v>
                </c:pt>
              </c:numCache>
            </c:numRef>
          </c:yVal>
          <c:smooth val="0"/>
          <c:extLst>
            <c:ext xmlns:c16="http://schemas.microsoft.com/office/drawing/2014/chart" uri="{C3380CC4-5D6E-409C-BE32-E72D297353CC}">
              <c16:uniqueId val="{00000009-C4F2-4671-AADF-FE2DD334C6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081952480534719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{8A5D59BE-8BEC-457B-AF2C-64F2728C6F38}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4F2-4671-AADF-FE2DD334C6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{36FB40A5-6332-4CC8-AF36-C17B57A1814D}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F2-4671-AADF-FE2DD334C6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{50D6241F-AE7E-43B7-B4BF-0D7E36A8B57E}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F2-4671-AADF-FE2DD334C6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{581E6A99-F600-4A1C-ABB7-4F81B2543904}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F2-4671-AADF-FE2DD334C6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{1CD45C23-77CB-4BB0-8A1B-4DB56B12A310}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F2-4671-AADF-FE2DD334C63B}"/>
                </c:ext>
              </c:extLst>
            </c:dLbl>
            <c:dLbl>
              <c:idx val="8"/>
              <c:layout>
                <c:manualLayout>
                  <c:x val="0"/>
                  <c:y val="2.123285935336969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{60B1DBD5-6965-49B2-AE1C-706261CE3D88}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4F2-4671-AADF-FE2DD334C63B}"/>
                </c:ext>
              </c:extLst>
            </c:dLbl>
            <c:dLbl>
              <c:idx val="16"/>
              <c:layout>
                <c:manualLayout>
                  <c:x val="0"/>
                  <c:y val="-1.041230708531433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{1C5FF3F9-A2AE-4220-B04E-AC8FF1A9D71F}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4F2-4671-AADF-FE2DD334C63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{2ACF3E05-B9FC-4935-A454-A671E64B2643}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4F2-4671-AADF-FE2DD334C63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{34DCDE42-0315-4D43-AECB-B26CB83AEB69}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4F2-4671-AADF-FE2DD334C6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8.8000000000000007</c:v>
                </c:pt>
                <c:pt idx="16">
                  <c:v>8.6999999999999993</c:v>
                </c:pt>
                <c:pt idx="24">
                  <c:v>8.1999999999999993</c:v>
                </c:pt>
                <c:pt idx="32">
                  <c:v>8</c:v>
                </c:pt>
              </c:numCache>
            </c:numRef>
          </c:xVal>
          <c:yVal>
            <c:numRef>
              <c:f>公会計指標分析・財政指標組合せ分析表!$BP$77:$DC$77</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C4F2-4671-AADF-FE2DD334C63B}"/>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19,234
19,072
297.84
16,249,208
15,764,347
469,995
7,691,472
12,004,904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燃料・電気料高騰の影響</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や特別会計や一部事務組合への繰り出しなどの歳出の増加に対し、市税等の歳入増加が追い付かず、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期留萌市中期財政計画に基づく</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つの財政規律を守りながら、健全で持続可能な財政運営に取り組むこととしている。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94343</xdr:rowOff>
    </xdr:to>
    <xdr:cxnSp macro="">
      <xdr:nvCxnSpPr>
        <xdr:cNvPr id="70" name="直線コネクタ 69"/>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94343</xdr:rowOff>
    </xdr:to>
    <xdr:cxnSp macro="">
      <xdr:nvCxnSpPr>
        <xdr:cNvPr id="73" name="直線コネクタ 72"/>
        <xdr:cNvCxnSpPr/>
      </xdr:nvCxnSpPr>
      <xdr:spPr>
        <a:xfrm>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94343</xdr:rowOff>
    </xdr:to>
    <xdr:cxnSp macro="">
      <xdr:nvCxnSpPr>
        <xdr:cNvPr id="76" name="直線コネクタ 75"/>
        <xdr:cNvCxnSpPr/>
      </xdr:nvCxnSpPr>
      <xdr:spPr>
        <a:xfrm flipV="1">
          <a:off x="2336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79" name="直線コネクタ 78"/>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2" name="テキスト ボックス 91"/>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3" name="楕円 92"/>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112684</xdr:rowOff>
    </xdr:from>
    <xdr:ext cx="762000" cy="259045"/>
    <xdr:sp macro="" textlink="">
      <xdr:nvSpPr>
        <xdr:cNvPr id="94" name="テキスト ボックス 93"/>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6" name="テキスト ボックス 95"/>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8" name="テキスト ボックス 97"/>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歳入側では地方交付税及び臨時財政対策債等が減</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少し</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、歳出側</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では</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や公債費</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少したものの、燃料・電気料高</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騰の影響に伴う物件費の増加のほか、南部衛生組合負担金や下水道事業特別会計繰出金などの増加により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ポイント悪化したものの、類似団体との比較においては平均水準となっている。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今後も、社会保障費の増加や市税の減少などにより、財政の硬直化が懸念されるため、更なる経常経費の抑制に努めていく。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63</xdr:row>
      <xdr:rowOff>144463</xdr:rowOff>
    </xdr:to>
    <xdr:cxnSp macro="">
      <xdr:nvCxnSpPr>
        <xdr:cNvPr id="129" name="直線コネクタ 128"/>
        <xdr:cNvCxnSpPr/>
      </xdr:nvCxnSpPr>
      <xdr:spPr>
        <a:xfrm>
          <a:off x="4114800" y="10831195"/>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64</xdr:row>
      <xdr:rowOff>99695</xdr:rowOff>
    </xdr:to>
    <xdr:cxnSp macro="">
      <xdr:nvCxnSpPr>
        <xdr:cNvPr id="132" name="直線コネクタ 131"/>
        <xdr:cNvCxnSpPr/>
      </xdr:nvCxnSpPr>
      <xdr:spPr>
        <a:xfrm flipV="1">
          <a:off x="3225800" y="108311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99695</xdr:rowOff>
    </xdr:from>
    <xdr:to>
      <xdr:col>15</xdr:col>
      <xdr:colOff>82550</xdr:colOff>
      <xdr:row>65</xdr:row>
      <xdr:rowOff>54928</xdr:rowOff>
    </xdr:to>
    <xdr:cxnSp macro="">
      <xdr:nvCxnSpPr>
        <xdr:cNvPr id="135" name="直線コネクタ 134"/>
        <xdr:cNvCxnSpPr/>
      </xdr:nvCxnSpPr>
      <xdr:spPr>
        <a:xfrm flipV="1">
          <a:off x="2336800" y="1107249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82249</xdr:rowOff>
    </xdr:from>
    <xdr:ext cx="762000" cy="259045"/>
    <xdr:sp macro="" textlink="">
      <xdr:nvSpPr>
        <xdr:cNvPr id="137" name="テキスト ボックス 136"/>
        <xdr:cNvSpPr txBox="1"/>
      </xdr:nvSpPr>
      <xdr:spPr>
        <a:xfrm>
          <a:off x="2844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57468</xdr:rowOff>
    </xdr:from>
    <xdr:to>
      <xdr:col>11</xdr:col>
      <xdr:colOff>31750</xdr:colOff>
      <xdr:row>65</xdr:row>
      <xdr:rowOff>54928</xdr:rowOff>
    </xdr:to>
    <xdr:cxnSp macro="">
      <xdr:nvCxnSpPr>
        <xdr:cNvPr id="138" name="直線コネクタ 137"/>
        <xdr:cNvCxnSpPr/>
      </xdr:nvCxnSpPr>
      <xdr:spPr>
        <a:xfrm>
          <a:off x="1447800" y="1103026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xdr:cNvSpPr/>
      </xdr:nvSpPr>
      <xdr:spPr>
        <a:xfrm>
          <a:off x="2286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166705</xdr:rowOff>
    </xdr:from>
    <xdr:ext cx="762000" cy="259045"/>
    <xdr:sp macro="" textlink="">
      <xdr:nvSpPr>
        <xdr:cNvPr id="140" name="テキスト ボックス 139"/>
        <xdr:cNvSpPr txBox="1"/>
      </xdr:nvSpPr>
      <xdr:spPr>
        <a:xfrm>
          <a:off x="1955800" y="1079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2" name="テキスト ボックス 141"/>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48" name="楕円 147"/>
        <xdr:cNvSpPr/>
      </xdr:nvSpPr>
      <xdr:spPr>
        <a:xfrm>
          <a:off x="49022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65740</xdr:rowOff>
    </xdr:from>
    <xdr:ext cx="762000" cy="259045"/>
    <xdr:sp macro="" textlink="">
      <xdr:nvSpPr>
        <xdr:cNvPr id="149" name="財政構造の弾力性該当値テキスト"/>
        <xdr:cNvSpPr txBox="1"/>
      </xdr:nvSpPr>
      <xdr:spPr>
        <a:xfrm>
          <a:off x="5041900" y="1086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150495</xdr:rowOff>
    </xdr:from>
    <xdr:to>
      <xdr:col>19</xdr:col>
      <xdr:colOff>184150</xdr:colOff>
      <xdr:row>63</xdr:row>
      <xdr:rowOff>80645</xdr:rowOff>
    </xdr:to>
    <xdr:sp macro="" textlink="">
      <xdr:nvSpPr>
        <xdr:cNvPr id="150" name="楕円 149"/>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65422</xdr:rowOff>
    </xdr:from>
    <xdr:ext cx="736600" cy="259045"/>
    <xdr:sp macro="" textlink="">
      <xdr:nvSpPr>
        <xdr:cNvPr id="151" name="テキスト ボックス 150"/>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48895</xdr:rowOff>
    </xdr:from>
    <xdr:to>
      <xdr:col>15</xdr:col>
      <xdr:colOff>133350</xdr:colOff>
      <xdr:row>64</xdr:row>
      <xdr:rowOff>150495</xdr:rowOff>
    </xdr:to>
    <xdr:sp macro="" textlink="">
      <xdr:nvSpPr>
        <xdr:cNvPr id="152" name="楕円 151"/>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135272</xdr:rowOff>
    </xdr:from>
    <xdr:ext cx="762000" cy="259045"/>
    <xdr:sp macro="" textlink="">
      <xdr:nvSpPr>
        <xdr:cNvPr id="153" name="テキスト ボックス 152"/>
        <xdr:cNvSpPr txBox="1"/>
      </xdr:nvSpPr>
      <xdr:spPr>
        <a:xfrm>
          <a:off x="2844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4128</xdr:rowOff>
    </xdr:from>
    <xdr:to>
      <xdr:col>11</xdr:col>
      <xdr:colOff>82550</xdr:colOff>
      <xdr:row>65</xdr:row>
      <xdr:rowOff>105728</xdr:rowOff>
    </xdr:to>
    <xdr:sp macro="" textlink="">
      <xdr:nvSpPr>
        <xdr:cNvPr id="154" name="楕円 153"/>
        <xdr:cNvSpPr/>
      </xdr:nvSpPr>
      <xdr:spPr>
        <a:xfrm>
          <a:off x="2286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90505</xdr:rowOff>
    </xdr:from>
    <xdr:ext cx="762000" cy="259045"/>
    <xdr:sp macro="" textlink="">
      <xdr:nvSpPr>
        <xdr:cNvPr id="155" name="テキスト ボックス 154"/>
        <xdr:cNvSpPr txBox="1"/>
      </xdr:nvSpPr>
      <xdr:spPr>
        <a:xfrm>
          <a:off x="1955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6668</xdr:rowOff>
    </xdr:from>
    <xdr:to>
      <xdr:col>7</xdr:col>
      <xdr:colOff>31750</xdr:colOff>
      <xdr:row>64</xdr:row>
      <xdr:rowOff>108268</xdr:rowOff>
    </xdr:to>
    <xdr:sp macro="" textlink="">
      <xdr:nvSpPr>
        <xdr:cNvPr id="156" name="楕円 155"/>
        <xdr:cNvSpPr/>
      </xdr:nvSpPr>
      <xdr:spPr>
        <a:xfrm>
          <a:off x="1397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118445</xdr:rowOff>
    </xdr:from>
    <xdr:ext cx="762000" cy="259045"/>
    <xdr:sp macro="" textlink="">
      <xdr:nvSpPr>
        <xdr:cNvPr id="157" name="テキスト ボックス 156"/>
        <xdr:cNvSpPr txBox="1"/>
      </xdr:nvSpPr>
      <xdr:spPr>
        <a:xfrm>
          <a:off x="1066800" y="1074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人件費において定年延長の影響により退職手当が減少しているものの、物件費においては、燃料、電気料をはじめとする物価高騰の影響や施設修繕の増加などにより、前年度と比較すると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17,694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今後も、定員適正化計画に基づき職員数を管理しながら、経常経費を中心とした支出の抑制に努めていく。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93835</xdr:rowOff>
    </xdr:from>
    <xdr:to>
      <xdr:col>23</xdr:col>
      <xdr:colOff>133350</xdr:colOff>
      <xdr:row>82</xdr:row>
      <xdr:rowOff>154829</xdr:rowOff>
    </xdr:to>
    <xdr:cxnSp macro="">
      <xdr:nvCxnSpPr>
        <xdr:cNvPr id="194" name="直線コネクタ 193"/>
        <xdr:cNvCxnSpPr/>
      </xdr:nvCxnSpPr>
      <xdr:spPr>
        <a:xfrm>
          <a:off x="4114800" y="14152735"/>
          <a:ext cx="838200" cy="6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101833</xdr:rowOff>
    </xdr:from>
    <xdr:ext cx="762000" cy="259045"/>
    <xdr:sp macro="" textlink="">
      <xdr:nvSpPr>
        <xdr:cNvPr id="195" name="人件費・物件費等の状況平均値テキスト"/>
        <xdr:cNvSpPr txBox="1"/>
      </xdr:nvSpPr>
      <xdr:spPr>
        <a:xfrm>
          <a:off x="5041900" y="1381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19507</xdr:rowOff>
    </xdr:from>
    <xdr:to>
      <xdr:col>19</xdr:col>
      <xdr:colOff>133350</xdr:colOff>
      <xdr:row>82</xdr:row>
      <xdr:rowOff>93835</xdr:rowOff>
    </xdr:to>
    <xdr:cxnSp macro="">
      <xdr:nvCxnSpPr>
        <xdr:cNvPr id="197" name="直線コネクタ 196"/>
        <xdr:cNvCxnSpPr/>
      </xdr:nvCxnSpPr>
      <xdr:spPr>
        <a:xfrm>
          <a:off x="3225800" y="14078407"/>
          <a:ext cx="889000" cy="7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9631</xdr:rowOff>
    </xdr:from>
    <xdr:ext cx="736600" cy="259045"/>
    <xdr:sp macro="" textlink="">
      <xdr:nvSpPr>
        <xdr:cNvPr id="199" name="テキスト ボックス 198"/>
        <xdr:cNvSpPr txBox="1"/>
      </xdr:nvSpPr>
      <xdr:spPr>
        <a:xfrm>
          <a:off x="3733800" y="1372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90359</xdr:rowOff>
    </xdr:from>
    <xdr:to>
      <xdr:col>15</xdr:col>
      <xdr:colOff>82550</xdr:colOff>
      <xdr:row>82</xdr:row>
      <xdr:rowOff>19507</xdr:rowOff>
    </xdr:to>
    <xdr:cxnSp macro="">
      <xdr:nvCxnSpPr>
        <xdr:cNvPr id="200" name="直線コネクタ 199"/>
        <xdr:cNvCxnSpPr/>
      </xdr:nvCxnSpPr>
      <xdr:spPr>
        <a:xfrm>
          <a:off x="2336800" y="13977809"/>
          <a:ext cx="889000" cy="10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xdr:cNvSpPr/>
      </xdr:nvSpPr>
      <xdr:spPr>
        <a:xfrm>
          <a:off x="3175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27723</xdr:rowOff>
    </xdr:from>
    <xdr:ext cx="762000" cy="259045"/>
    <xdr:sp macro="" textlink="">
      <xdr:nvSpPr>
        <xdr:cNvPr id="202" name="テキスト ボックス 201"/>
        <xdr:cNvSpPr txBox="1"/>
      </xdr:nvSpPr>
      <xdr:spPr>
        <a:xfrm>
          <a:off x="2844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90359</xdr:rowOff>
    </xdr:from>
    <xdr:to>
      <xdr:col>11</xdr:col>
      <xdr:colOff>31750</xdr:colOff>
      <xdr:row>81</xdr:row>
      <xdr:rowOff>106152</xdr:rowOff>
    </xdr:to>
    <xdr:cxnSp macro="">
      <xdr:nvCxnSpPr>
        <xdr:cNvPr id="203" name="直線コネクタ 202"/>
        <xdr:cNvCxnSpPr/>
      </xdr:nvCxnSpPr>
      <xdr:spPr>
        <a:xfrm flipV="1">
          <a:off x="1447800" y="13977809"/>
          <a:ext cx="8890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xdr:cNvSpPr/>
      </xdr:nvSpPr>
      <xdr:spPr>
        <a:xfrm>
          <a:off x="2286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125196</xdr:rowOff>
    </xdr:from>
    <xdr:ext cx="762000" cy="259045"/>
    <xdr:sp macro="" textlink="">
      <xdr:nvSpPr>
        <xdr:cNvPr id="205" name="テキスト ボックス 204"/>
        <xdr:cNvSpPr txBox="1"/>
      </xdr:nvSpPr>
      <xdr:spPr>
        <a:xfrm>
          <a:off x="1955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xdr:cNvSpPr/>
      </xdr:nvSpPr>
      <xdr:spPr>
        <a:xfrm>
          <a:off x="1397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112560</xdr:rowOff>
    </xdr:from>
    <xdr:ext cx="762000" cy="259045"/>
    <xdr:sp macro="" textlink="">
      <xdr:nvSpPr>
        <xdr:cNvPr id="207" name="テキスト ボックス 206"/>
        <xdr:cNvSpPr txBox="1"/>
      </xdr:nvSpPr>
      <xdr:spPr>
        <a:xfrm>
          <a:off x="1066800" y="136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104029</xdr:rowOff>
    </xdr:from>
    <xdr:to>
      <xdr:col>23</xdr:col>
      <xdr:colOff>184150</xdr:colOff>
      <xdr:row>83</xdr:row>
      <xdr:rowOff>34179</xdr:rowOff>
    </xdr:to>
    <xdr:sp macro="" textlink="">
      <xdr:nvSpPr>
        <xdr:cNvPr id="213" name="楕円 212"/>
        <xdr:cNvSpPr/>
      </xdr:nvSpPr>
      <xdr:spPr>
        <a:xfrm>
          <a:off x="4902200" y="141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76106</xdr:rowOff>
    </xdr:from>
    <xdr:ext cx="762000" cy="259045"/>
    <xdr:sp macro="" textlink="">
      <xdr:nvSpPr>
        <xdr:cNvPr id="214" name="人件費・物件費等の状況該当値テキスト"/>
        <xdr:cNvSpPr txBox="1"/>
      </xdr:nvSpPr>
      <xdr:spPr>
        <a:xfrm>
          <a:off x="5041900" y="1413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43035</xdr:rowOff>
    </xdr:from>
    <xdr:to>
      <xdr:col>19</xdr:col>
      <xdr:colOff>184150</xdr:colOff>
      <xdr:row>82</xdr:row>
      <xdr:rowOff>144635</xdr:rowOff>
    </xdr:to>
    <xdr:sp macro="" textlink="">
      <xdr:nvSpPr>
        <xdr:cNvPr id="215" name="楕円 214"/>
        <xdr:cNvSpPr/>
      </xdr:nvSpPr>
      <xdr:spPr>
        <a:xfrm>
          <a:off x="4064000" y="141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129412</xdr:rowOff>
    </xdr:from>
    <xdr:ext cx="736600" cy="259045"/>
    <xdr:sp macro="" textlink="">
      <xdr:nvSpPr>
        <xdr:cNvPr id="216" name="テキスト ボックス 215"/>
        <xdr:cNvSpPr txBox="1"/>
      </xdr:nvSpPr>
      <xdr:spPr>
        <a:xfrm>
          <a:off x="3733800" y="14188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140157</xdr:rowOff>
    </xdr:from>
    <xdr:to>
      <xdr:col>15</xdr:col>
      <xdr:colOff>133350</xdr:colOff>
      <xdr:row>82</xdr:row>
      <xdr:rowOff>70307</xdr:rowOff>
    </xdr:to>
    <xdr:sp macro="" textlink="">
      <xdr:nvSpPr>
        <xdr:cNvPr id="217" name="楕円 216"/>
        <xdr:cNvSpPr/>
      </xdr:nvSpPr>
      <xdr:spPr>
        <a:xfrm>
          <a:off x="3175000" y="140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55084</xdr:rowOff>
    </xdr:from>
    <xdr:ext cx="762000" cy="259045"/>
    <xdr:sp macro="" textlink="">
      <xdr:nvSpPr>
        <xdr:cNvPr id="218" name="テキスト ボックス 217"/>
        <xdr:cNvSpPr txBox="1"/>
      </xdr:nvSpPr>
      <xdr:spPr>
        <a:xfrm>
          <a:off x="2844800" y="1411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39559</xdr:rowOff>
    </xdr:from>
    <xdr:to>
      <xdr:col>11</xdr:col>
      <xdr:colOff>82550</xdr:colOff>
      <xdr:row>81</xdr:row>
      <xdr:rowOff>141159</xdr:rowOff>
    </xdr:to>
    <xdr:sp macro="" textlink="">
      <xdr:nvSpPr>
        <xdr:cNvPr id="219" name="楕円 218"/>
        <xdr:cNvSpPr/>
      </xdr:nvSpPr>
      <xdr:spPr>
        <a:xfrm>
          <a:off x="2286000" y="1392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125936</xdr:rowOff>
    </xdr:from>
    <xdr:ext cx="762000" cy="259045"/>
    <xdr:sp macro="" textlink="">
      <xdr:nvSpPr>
        <xdr:cNvPr id="220" name="テキスト ボックス 219"/>
        <xdr:cNvSpPr txBox="1"/>
      </xdr:nvSpPr>
      <xdr:spPr>
        <a:xfrm>
          <a:off x="1955800" y="140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55352</xdr:rowOff>
    </xdr:from>
    <xdr:to>
      <xdr:col>7</xdr:col>
      <xdr:colOff>31750</xdr:colOff>
      <xdr:row>81</xdr:row>
      <xdr:rowOff>156952</xdr:rowOff>
    </xdr:to>
    <xdr:sp macro="" textlink="">
      <xdr:nvSpPr>
        <xdr:cNvPr id="221" name="楕円 220"/>
        <xdr:cNvSpPr/>
      </xdr:nvSpPr>
      <xdr:spPr>
        <a:xfrm>
          <a:off x="1397000" y="1394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141729</xdr:rowOff>
    </xdr:from>
    <xdr:ext cx="762000" cy="259045"/>
    <xdr:sp macro="" textlink="">
      <xdr:nvSpPr>
        <xdr:cNvPr id="222" name="テキスト ボックス 221"/>
        <xdr:cNvSpPr txBox="1"/>
      </xdr:nvSpPr>
      <xdr:spPr>
        <a:xfrm>
          <a:off x="1066800" y="1402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給与制度については国公準拠を基本としているが、給与構造の違いなどにより、全国と比較して低い水準となっている。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97064</xdr:rowOff>
    </xdr:from>
    <xdr:to>
      <xdr:col>81</xdr:col>
      <xdr:colOff>44450</xdr:colOff>
      <xdr:row>81</xdr:row>
      <xdr:rowOff>114300</xdr:rowOff>
    </xdr:to>
    <xdr:cxnSp macro="">
      <xdr:nvCxnSpPr>
        <xdr:cNvPr id="258" name="直線コネクタ 257"/>
        <xdr:cNvCxnSpPr/>
      </xdr:nvCxnSpPr>
      <xdr:spPr>
        <a:xfrm>
          <a:off x="16179800" y="1398451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97064</xdr:rowOff>
    </xdr:from>
    <xdr:to>
      <xdr:col>77</xdr:col>
      <xdr:colOff>44450</xdr:colOff>
      <xdr:row>81</xdr:row>
      <xdr:rowOff>97064</xdr:rowOff>
    </xdr:to>
    <xdr:cxnSp macro="">
      <xdr:nvCxnSpPr>
        <xdr:cNvPr id="261" name="直線コネクタ 260"/>
        <xdr:cNvCxnSpPr/>
      </xdr:nvCxnSpPr>
      <xdr:spPr>
        <a:xfrm>
          <a:off x="15290800" y="1398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63" name="テキスト ボックス 262"/>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97064</xdr:rowOff>
    </xdr:from>
    <xdr:to>
      <xdr:col>72</xdr:col>
      <xdr:colOff>203200</xdr:colOff>
      <xdr:row>82</xdr:row>
      <xdr:rowOff>29029</xdr:rowOff>
    </xdr:to>
    <xdr:cxnSp macro="">
      <xdr:nvCxnSpPr>
        <xdr:cNvPr id="264" name="直線コネクタ 263"/>
        <xdr:cNvCxnSpPr/>
      </xdr:nvCxnSpPr>
      <xdr:spPr>
        <a:xfrm flipV="1">
          <a:off x="14401800" y="139845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30843</xdr:rowOff>
    </xdr:from>
    <xdr:to>
      <xdr:col>73</xdr:col>
      <xdr:colOff>44450</xdr:colOff>
      <xdr:row>83</xdr:row>
      <xdr:rowOff>132443</xdr:rowOff>
    </xdr:to>
    <xdr:sp macro="" textlink="">
      <xdr:nvSpPr>
        <xdr:cNvPr id="265" name="フローチャート: 判断 264"/>
        <xdr:cNvSpPr/>
      </xdr:nvSpPr>
      <xdr:spPr>
        <a:xfrm>
          <a:off x="15240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117220</xdr:rowOff>
    </xdr:from>
    <xdr:ext cx="762000" cy="259045"/>
    <xdr:sp macro="" textlink="">
      <xdr:nvSpPr>
        <xdr:cNvPr id="266" name="テキスト ボックス 265"/>
        <xdr:cNvSpPr txBox="1"/>
      </xdr:nvSpPr>
      <xdr:spPr>
        <a:xfrm>
          <a:off x="149098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82</xdr:row>
      <xdr:rowOff>29029</xdr:rowOff>
    </xdr:to>
    <xdr:cxnSp macro="">
      <xdr:nvCxnSpPr>
        <xdr:cNvPr id="267" name="直線コネクタ 266"/>
        <xdr:cNvCxnSpPr/>
      </xdr:nvCxnSpPr>
      <xdr:spPr>
        <a:xfrm>
          <a:off x="13512800" y="138811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68" name="フローチャート: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0" name="フローチャート: 判断 269"/>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151691</xdr:rowOff>
    </xdr:from>
    <xdr:ext cx="762000" cy="259045"/>
    <xdr:sp macro="" textlink="">
      <xdr:nvSpPr>
        <xdr:cNvPr id="271" name="テキスト ボックス 270"/>
        <xdr:cNvSpPr txBox="1"/>
      </xdr:nvSpPr>
      <xdr:spPr>
        <a:xfrm>
          <a:off x="13131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7" name="楕円 276"/>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78" name="給与水準   （国との比較）該当値テキスト"/>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46264</xdr:rowOff>
    </xdr:from>
    <xdr:to>
      <xdr:col>77</xdr:col>
      <xdr:colOff>95250</xdr:colOff>
      <xdr:row>81</xdr:row>
      <xdr:rowOff>147864</xdr:rowOff>
    </xdr:to>
    <xdr:sp macro="" textlink="">
      <xdr:nvSpPr>
        <xdr:cNvPr id="279" name="楕円 278"/>
        <xdr:cNvSpPr/>
      </xdr:nvSpPr>
      <xdr:spPr>
        <a:xfrm>
          <a:off x="16129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158041</xdr:rowOff>
    </xdr:from>
    <xdr:ext cx="736600" cy="259045"/>
    <xdr:sp macro="" textlink="">
      <xdr:nvSpPr>
        <xdr:cNvPr id="280" name="テキスト ボックス 279"/>
        <xdr:cNvSpPr txBox="1"/>
      </xdr:nvSpPr>
      <xdr:spPr>
        <a:xfrm>
          <a:off x="15798800" y="137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46264</xdr:rowOff>
    </xdr:from>
    <xdr:to>
      <xdr:col>73</xdr:col>
      <xdr:colOff>44450</xdr:colOff>
      <xdr:row>81</xdr:row>
      <xdr:rowOff>147864</xdr:rowOff>
    </xdr:to>
    <xdr:sp macro="" textlink="">
      <xdr:nvSpPr>
        <xdr:cNvPr id="281" name="楕円 280"/>
        <xdr:cNvSpPr/>
      </xdr:nvSpPr>
      <xdr:spPr>
        <a:xfrm>
          <a:off x="15240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158041</xdr:rowOff>
    </xdr:from>
    <xdr:ext cx="762000" cy="259045"/>
    <xdr:sp macro="" textlink="">
      <xdr:nvSpPr>
        <xdr:cNvPr id="282" name="テキスト ボックス 281"/>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149679</xdr:rowOff>
    </xdr:from>
    <xdr:to>
      <xdr:col>68</xdr:col>
      <xdr:colOff>203200</xdr:colOff>
      <xdr:row>82</xdr:row>
      <xdr:rowOff>79829</xdr:rowOff>
    </xdr:to>
    <xdr:sp macro="" textlink="">
      <xdr:nvSpPr>
        <xdr:cNvPr id="283" name="楕円 282"/>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90006</xdr:rowOff>
    </xdr:from>
    <xdr:ext cx="762000" cy="259045"/>
    <xdr:sp macro="" textlink="">
      <xdr:nvSpPr>
        <xdr:cNvPr id="284" name="テキスト ボックス 283"/>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5" name="楕円 284"/>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6" name="テキスト ボックス 285"/>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令和元年度からの第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次定員適正化計画に基づき、今後も適正な職員数の確保に努めていく。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62399</xdr:rowOff>
    </xdr:from>
    <xdr:to>
      <xdr:col>81</xdr:col>
      <xdr:colOff>44450</xdr:colOff>
      <xdr:row>60</xdr:row>
      <xdr:rowOff>69638</xdr:rowOff>
    </xdr:to>
    <xdr:cxnSp macro="">
      <xdr:nvCxnSpPr>
        <xdr:cNvPr id="320" name="直線コネクタ 319"/>
        <xdr:cNvCxnSpPr/>
      </xdr:nvCxnSpPr>
      <xdr:spPr>
        <a:xfrm>
          <a:off x="16179800" y="1034939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163974</xdr:rowOff>
    </xdr:from>
    <xdr:ext cx="762000" cy="259045"/>
    <xdr:sp macro="" textlink="">
      <xdr:nvSpPr>
        <xdr:cNvPr id="321" name="定員管理の状況平均値テキスト"/>
        <xdr:cNvSpPr txBox="1"/>
      </xdr:nvSpPr>
      <xdr:spPr>
        <a:xfrm>
          <a:off x="17106900" y="10279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53149</xdr:rowOff>
    </xdr:from>
    <xdr:to>
      <xdr:col>77</xdr:col>
      <xdr:colOff>44450</xdr:colOff>
      <xdr:row>60</xdr:row>
      <xdr:rowOff>62399</xdr:rowOff>
    </xdr:to>
    <xdr:cxnSp macro="">
      <xdr:nvCxnSpPr>
        <xdr:cNvPr id="323" name="直線コネクタ 322"/>
        <xdr:cNvCxnSpPr/>
      </xdr:nvCxnSpPr>
      <xdr:spPr>
        <a:xfrm>
          <a:off x="15290800" y="10340149"/>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47117</xdr:rowOff>
    </xdr:from>
    <xdr:to>
      <xdr:col>72</xdr:col>
      <xdr:colOff>203200</xdr:colOff>
      <xdr:row>60</xdr:row>
      <xdr:rowOff>53149</xdr:rowOff>
    </xdr:to>
    <xdr:cxnSp macro="">
      <xdr:nvCxnSpPr>
        <xdr:cNvPr id="326" name="直線コネクタ 325"/>
        <xdr:cNvCxnSpPr/>
      </xdr:nvCxnSpPr>
      <xdr:spPr>
        <a:xfrm>
          <a:off x="14401800" y="1033411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7" name="フローチャート: 判断 326"/>
        <xdr:cNvSpPr/>
      </xdr:nvSpPr>
      <xdr:spPr>
        <a:xfrm>
          <a:off x="15240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125726</xdr:rowOff>
    </xdr:from>
    <xdr:ext cx="762000" cy="259045"/>
    <xdr:sp macro="" textlink="">
      <xdr:nvSpPr>
        <xdr:cNvPr id="328" name="テキスト ボックス 327"/>
        <xdr:cNvSpPr txBox="1"/>
      </xdr:nvSpPr>
      <xdr:spPr>
        <a:xfrm>
          <a:off x="14909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33845</xdr:rowOff>
    </xdr:from>
    <xdr:to>
      <xdr:col>68</xdr:col>
      <xdr:colOff>152400</xdr:colOff>
      <xdr:row>60</xdr:row>
      <xdr:rowOff>47117</xdr:rowOff>
    </xdr:to>
    <xdr:cxnSp macro="">
      <xdr:nvCxnSpPr>
        <xdr:cNvPr id="329" name="直線コネクタ 328"/>
        <xdr:cNvCxnSpPr/>
      </xdr:nvCxnSpPr>
      <xdr:spPr>
        <a:xfrm>
          <a:off x="13512800" y="10320845"/>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30" name="フローチャート: 判断 329"/>
        <xdr:cNvSpPr/>
      </xdr:nvSpPr>
      <xdr:spPr>
        <a:xfrm>
          <a:off x="14351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115671</xdr:rowOff>
    </xdr:from>
    <xdr:ext cx="762000" cy="259045"/>
    <xdr:sp macro="" textlink="">
      <xdr:nvSpPr>
        <xdr:cNvPr id="331" name="テキスト ボックス 330"/>
        <xdr:cNvSpPr txBox="1"/>
      </xdr:nvSpPr>
      <xdr:spPr>
        <a:xfrm>
          <a:off x="14020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32" name="フローチャート: 判断 331"/>
        <xdr:cNvSpPr/>
      </xdr:nvSpPr>
      <xdr:spPr>
        <a:xfrm>
          <a:off x="13462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112454</xdr:rowOff>
    </xdr:from>
    <xdr:ext cx="762000" cy="259045"/>
    <xdr:sp macro="" textlink="">
      <xdr:nvSpPr>
        <xdr:cNvPr id="333" name="テキスト ボックス 332"/>
        <xdr:cNvSpPr txBox="1"/>
      </xdr:nvSpPr>
      <xdr:spPr>
        <a:xfrm>
          <a:off x="13131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18838</xdr:rowOff>
    </xdr:from>
    <xdr:to>
      <xdr:col>81</xdr:col>
      <xdr:colOff>95250</xdr:colOff>
      <xdr:row>60</xdr:row>
      <xdr:rowOff>120438</xdr:rowOff>
    </xdr:to>
    <xdr:sp macro="" textlink="">
      <xdr:nvSpPr>
        <xdr:cNvPr id="339" name="楕円 338"/>
        <xdr:cNvSpPr/>
      </xdr:nvSpPr>
      <xdr:spPr>
        <a:xfrm>
          <a:off x="169672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35365</xdr:rowOff>
    </xdr:from>
    <xdr:ext cx="762000" cy="259045"/>
    <xdr:sp macro="" textlink="">
      <xdr:nvSpPr>
        <xdr:cNvPr id="340" name="定員管理の状況該当値テキスト"/>
        <xdr:cNvSpPr txBox="1"/>
      </xdr:nvSpPr>
      <xdr:spPr>
        <a:xfrm>
          <a:off x="17106900" y="1015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11599</xdr:rowOff>
    </xdr:from>
    <xdr:to>
      <xdr:col>77</xdr:col>
      <xdr:colOff>95250</xdr:colOff>
      <xdr:row>60</xdr:row>
      <xdr:rowOff>113199</xdr:rowOff>
    </xdr:to>
    <xdr:sp macro="" textlink="">
      <xdr:nvSpPr>
        <xdr:cNvPr id="341" name="楕円 340"/>
        <xdr:cNvSpPr/>
      </xdr:nvSpPr>
      <xdr:spPr>
        <a:xfrm>
          <a:off x="16129000" y="102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123376</xdr:rowOff>
    </xdr:from>
    <xdr:ext cx="736600" cy="259045"/>
    <xdr:sp macro="" textlink="">
      <xdr:nvSpPr>
        <xdr:cNvPr id="342" name="テキスト ボックス 341"/>
        <xdr:cNvSpPr txBox="1"/>
      </xdr:nvSpPr>
      <xdr:spPr>
        <a:xfrm>
          <a:off x="15798800" y="10067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2349</xdr:rowOff>
    </xdr:from>
    <xdr:to>
      <xdr:col>73</xdr:col>
      <xdr:colOff>44450</xdr:colOff>
      <xdr:row>60</xdr:row>
      <xdr:rowOff>103949</xdr:rowOff>
    </xdr:to>
    <xdr:sp macro="" textlink="">
      <xdr:nvSpPr>
        <xdr:cNvPr id="343" name="楕円 342"/>
        <xdr:cNvSpPr/>
      </xdr:nvSpPr>
      <xdr:spPr>
        <a:xfrm>
          <a:off x="15240000" y="1028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114126</xdr:rowOff>
    </xdr:from>
    <xdr:ext cx="762000" cy="259045"/>
    <xdr:sp macro="" textlink="">
      <xdr:nvSpPr>
        <xdr:cNvPr id="344" name="テキスト ボックス 343"/>
        <xdr:cNvSpPr txBox="1"/>
      </xdr:nvSpPr>
      <xdr:spPr>
        <a:xfrm>
          <a:off x="14909800" y="1005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167767</xdr:rowOff>
    </xdr:from>
    <xdr:to>
      <xdr:col>68</xdr:col>
      <xdr:colOff>203200</xdr:colOff>
      <xdr:row>60</xdr:row>
      <xdr:rowOff>97917</xdr:rowOff>
    </xdr:to>
    <xdr:sp macro="" textlink="">
      <xdr:nvSpPr>
        <xdr:cNvPr id="345" name="楕円 344"/>
        <xdr:cNvSpPr/>
      </xdr:nvSpPr>
      <xdr:spPr>
        <a:xfrm>
          <a:off x="143510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108094</xdr:rowOff>
    </xdr:from>
    <xdr:ext cx="762000" cy="259045"/>
    <xdr:sp macro="" textlink="">
      <xdr:nvSpPr>
        <xdr:cNvPr id="346" name="テキスト ボックス 345"/>
        <xdr:cNvSpPr txBox="1"/>
      </xdr:nvSpPr>
      <xdr:spPr>
        <a:xfrm>
          <a:off x="14020800" y="1005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154495</xdr:rowOff>
    </xdr:from>
    <xdr:to>
      <xdr:col>64</xdr:col>
      <xdr:colOff>152400</xdr:colOff>
      <xdr:row>60</xdr:row>
      <xdr:rowOff>84645</xdr:rowOff>
    </xdr:to>
    <xdr:sp macro="" textlink="">
      <xdr:nvSpPr>
        <xdr:cNvPr id="347" name="楕円 346"/>
        <xdr:cNvSpPr/>
      </xdr:nvSpPr>
      <xdr:spPr>
        <a:xfrm>
          <a:off x="13462000" y="102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94822</xdr:rowOff>
    </xdr:from>
    <xdr:ext cx="762000" cy="259045"/>
    <xdr:sp macro="" textlink="">
      <xdr:nvSpPr>
        <xdr:cNvPr id="348" name="テキスト ボックス 347"/>
        <xdr:cNvSpPr txBox="1"/>
      </xdr:nvSpPr>
      <xdr:spPr>
        <a:xfrm>
          <a:off x="13131800" y="1003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期中期財政計画に基づいた地方債の発行を進めてきたことから元利償還金が減少し、前年度より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ポイント良化したが、類似団体平均と比較して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類似団体平均との差は解消してきており、引き続き、第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期留萌市中期財政計画に基づいた財政運営を進め、比率の改善に努めていく。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42</xdr:row>
      <xdr:rowOff>112268</xdr:rowOff>
    </xdr:to>
    <xdr:cxnSp macro="">
      <xdr:nvCxnSpPr>
        <xdr:cNvPr id="380" name="直線コネクタ 379"/>
        <xdr:cNvCxnSpPr/>
      </xdr:nvCxnSpPr>
      <xdr:spPr>
        <a:xfrm flipV="1">
          <a:off x="16179800" y="716838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43</xdr:row>
      <xdr:rowOff>95250</xdr:rowOff>
    </xdr:to>
    <xdr:cxnSp macro="">
      <xdr:nvCxnSpPr>
        <xdr:cNvPr id="383" name="直線コネクタ 382"/>
        <xdr:cNvCxnSpPr/>
      </xdr:nvCxnSpPr>
      <xdr:spPr>
        <a:xfrm flipV="1">
          <a:off x="15290800" y="731316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5" name="テキスト ボックス 384"/>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44</xdr:row>
      <xdr:rowOff>97536</xdr:rowOff>
    </xdr:to>
    <xdr:cxnSp macro="">
      <xdr:nvCxnSpPr>
        <xdr:cNvPr id="386" name="直線コネクタ 385"/>
        <xdr:cNvCxnSpPr/>
      </xdr:nvCxnSpPr>
      <xdr:spPr>
        <a:xfrm flipV="1">
          <a:off x="14401800" y="74676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7" name="フローチャート: 判断 386"/>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8" name="テキスト ボックス 387"/>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68580</xdr:rowOff>
    </xdr:from>
    <xdr:to>
      <xdr:col>68</xdr:col>
      <xdr:colOff>152400</xdr:colOff>
      <xdr:row>44</xdr:row>
      <xdr:rowOff>97536</xdr:rowOff>
    </xdr:to>
    <xdr:cxnSp macro="">
      <xdr:nvCxnSpPr>
        <xdr:cNvPr id="389" name="直線コネクタ 388"/>
        <xdr:cNvCxnSpPr/>
      </xdr:nvCxnSpPr>
      <xdr:spPr>
        <a:xfrm>
          <a:off x="13512800" y="76123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92" name="フローチャート: 判断 391"/>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393" name="テキスト ボックス 392"/>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9" name="楕円 398"/>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400"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61468</xdr:rowOff>
    </xdr:from>
    <xdr:to>
      <xdr:col>77</xdr:col>
      <xdr:colOff>95250</xdr:colOff>
      <xdr:row>42</xdr:row>
      <xdr:rowOff>163068</xdr:rowOff>
    </xdr:to>
    <xdr:sp macro="" textlink="">
      <xdr:nvSpPr>
        <xdr:cNvPr id="401" name="楕円 400"/>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147845</xdr:rowOff>
    </xdr:from>
    <xdr:ext cx="736600" cy="259045"/>
    <xdr:sp macro="" textlink="">
      <xdr:nvSpPr>
        <xdr:cNvPr id="402" name="テキスト ボックス 401"/>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3" name="楕円 402"/>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4" name="テキスト ボックス 403"/>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46736</xdr:rowOff>
    </xdr:from>
    <xdr:to>
      <xdr:col>68</xdr:col>
      <xdr:colOff>203200</xdr:colOff>
      <xdr:row>44</xdr:row>
      <xdr:rowOff>148336</xdr:rowOff>
    </xdr:to>
    <xdr:sp macro="" textlink="">
      <xdr:nvSpPr>
        <xdr:cNvPr id="405" name="楕円 404"/>
        <xdr:cNvSpPr/>
      </xdr:nvSpPr>
      <xdr:spPr>
        <a:xfrm>
          <a:off x="14351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133113</xdr:rowOff>
    </xdr:from>
    <xdr:ext cx="762000" cy="259045"/>
    <xdr:sp macro="" textlink="">
      <xdr:nvSpPr>
        <xdr:cNvPr id="406" name="テキスト ボックス 405"/>
        <xdr:cNvSpPr txBox="1"/>
      </xdr:nvSpPr>
      <xdr:spPr>
        <a:xfrm>
          <a:off x="14020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07" name="楕円 406"/>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08" name="テキスト ボックス 407"/>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残高の減少やふるさと納税の増加に伴う留萌市応援基金及びＪＲ留萌線の廃線に伴う鉄道施設撤去費用や代替輸送に関する負担金の公共施設整備基金への積み立てにより充当可能基金が大きく増加し、昨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ポイント良化し、類似団体平均と比較して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類似団体平均との差は解消してきており、引き続き、第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期留萌市中期財政計画に基づいた財政運営を進め、比率の改善に努めていく。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98095</xdr:rowOff>
    </xdr:from>
    <xdr:to>
      <xdr:col>81</xdr:col>
      <xdr:colOff>44450</xdr:colOff>
      <xdr:row>16</xdr:row>
      <xdr:rowOff>45720</xdr:rowOff>
    </xdr:to>
    <xdr:cxnSp macro="">
      <xdr:nvCxnSpPr>
        <xdr:cNvPr id="440" name="直線コネクタ 439"/>
        <xdr:cNvCxnSpPr/>
      </xdr:nvCxnSpPr>
      <xdr:spPr>
        <a:xfrm flipV="1">
          <a:off x="16179800" y="2498395"/>
          <a:ext cx="838200" cy="2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121683</xdr:rowOff>
    </xdr:from>
    <xdr:ext cx="762000" cy="259045"/>
    <xdr:sp macro="" textlink="">
      <xdr:nvSpPr>
        <xdr:cNvPr id="441" name="将来負担の状況平均値テキスト"/>
        <xdr:cNvSpPr txBox="1"/>
      </xdr:nvSpPr>
      <xdr:spPr>
        <a:xfrm>
          <a:off x="17106900" y="252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45720</xdr:rowOff>
    </xdr:from>
    <xdr:to>
      <xdr:col>77</xdr:col>
      <xdr:colOff>44450</xdr:colOff>
      <xdr:row>17</xdr:row>
      <xdr:rowOff>79858</xdr:rowOff>
    </xdr:to>
    <xdr:cxnSp macro="">
      <xdr:nvCxnSpPr>
        <xdr:cNvPr id="443" name="直線コネクタ 442"/>
        <xdr:cNvCxnSpPr/>
      </xdr:nvCxnSpPr>
      <xdr:spPr>
        <a:xfrm flipV="1">
          <a:off x="15290800" y="2788920"/>
          <a:ext cx="8890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79858</xdr:rowOff>
    </xdr:from>
    <xdr:to>
      <xdr:col>72</xdr:col>
      <xdr:colOff>203200</xdr:colOff>
      <xdr:row>18</xdr:row>
      <xdr:rowOff>86004</xdr:rowOff>
    </xdr:to>
    <xdr:cxnSp macro="">
      <xdr:nvCxnSpPr>
        <xdr:cNvPr id="446" name="直線コネクタ 445"/>
        <xdr:cNvCxnSpPr/>
      </xdr:nvCxnSpPr>
      <xdr:spPr>
        <a:xfrm flipV="1">
          <a:off x="14401800" y="2994508"/>
          <a:ext cx="889000" cy="17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142240</xdr:rowOff>
    </xdr:from>
    <xdr:to>
      <xdr:col>73</xdr:col>
      <xdr:colOff>44450</xdr:colOff>
      <xdr:row>16</xdr:row>
      <xdr:rowOff>72390</xdr:rowOff>
    </xdr:to>
    <xdr:sp macro="" textlink="">
      <xdr:nvSpPr>
        <xdr:cNvPr id="447" name="フローチャート: 判断 446"/>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48" name="テキスト ボックス 447"/>
        <xdr:cNvSpPr txBox="1"/>
      </xdr:nvSpPr>
      <xdr:spPr>
        <a:xfrm>
          <a:off x="14909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86004</xdr:rowOff>
    </xdr:from>
    <xdr:to>
      <xdr:col>68</xdr:col>
      <xdr:colOff>152400</xdr:colOff>
      <xdr:row>18</xdr:row>
      <xdr:rowOff>121717</xdr:rowOff>
    </xdr:to>
    <xdr:cxnSp macro="">
      <xdr:nvCxnSpPr>
        <xdr:cNvPr id="449" name="直線コネクタ 448"/>
        <xdr:cNvCxnSpPr/>
      </xdr:nvCxnSpPr>
      <xdr:spPr>
        <a:xfrm flipV="1">
          <a:off x="13512800" y="3172104"/>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30632</xdr:rowOff>
    </xdr:from>
    <xdr:to>
      <xdr:col>68</xdr:col>
      <xdr:colOff>203200</xdr:colOff>
      <xdr:row>16</xdr:row>
      <xdr:rowOff>132232</xdr:rowOff>
    </xdr:to>
    <xdr:sp macro="" textlink="">
      <xdr:nvSpPr>
        <xdr:cNvPr id="450" name="フローチャート: 判断 449"/>
        <xdr:cNvSpPr/>
      </xdr:nvSpPr>
      <xdr:spPr>
        <a:xfrm>
          <a:off x="14351000" y="277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142409</xdr:rowOff>
    </xdr:from>
    <xdr:ext cx="762000" cy="259045"/>
    <xdr:sp macro="" textlink="">
      <xdr:nvSpPr>
        <xdr:cNvPr id="451" name="テキスト ボックス 450"/>
        <xdr:cNvSpPr txBox="1"/>
      </xdr:nvSpPr>
      <xdr:spPr>
        <a:xfrm>
          <a:off x="14020800" y="254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52" name="フローチャート: 判断 451"/>
        <xdr:cNvSpPr/>
      </xdr:nvSpPr>
      <xdr:spPr>
        <a:xfrm>
          <a:off x="134620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134688</xdr:rowOff>
    </xdr:from>
    <xdr:ext cx="762000" cy="259045"/>
    <xdr:sp macro="" textlink="">
      <xdr:nvSpPr>
        <xdr:cNvPr id="453" name="テキスト ボックス 452"/>
        <xdr:cNvSpPr txBox="1"/>
      </xdr:nvSpPr>
      <xdr:spPr>
        <a:xfrm>
          <a:off x="13131800" y="25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47295</xdr:rowOff>
    </xdr:from>
    <xdr:to>
      <xdr:col>81</xdr:col>
      <xdr:colOff>95250</xdr:colOff>
      <xdr:row>14</xdr:row>
      <xdr:rowOff>148895</xdr:rowOff>
    </xdr:to>
    <xdr:sp macro="" textlink="">
      <xdr:nvSpPr>
        <xdr:cNvPr id="459" name="楕円 458"/>
        <xdr:cNvSpPr/>
      </xdr:nvSpPr>
      <xdr:spPr>
        <a:xfrm>
          <a:off x="16967200" y="24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140022</xdr:rowOff>
    </xdr:from>
    <xdr:ext cx="762000" cy="259045"/>
    <xdr:sp macro="" textlink="">
      <xdr:nvSpPr>
        <xdr:cNvPr id="460" name="将来負担の状況該当値テキスト"/>
        <xdr:cNvSpPr txBox="1"/>
      </xdr:nvSpPr>
      <xdr:spPr>
        <a:xfrm>
          <a:off x="17106900" y="236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166370</xdr:rowOff>
    </xdr:from>
    <xdr:to>
      <xdr:col>77</xdr:col>
      <xdr:colOff>95250</xdr:colOff>
      <xdr:row>16</xdr:row>
      <xdr:rowOff>96520</xdr:rowOff>
    </xdr:to>
    <xdr:sp macro="" textlink="">
      <xdr:nvSpPr>
        <xdr:cNvPr id="461" name="楕円 460"/>
        <xdr:cNvSpPr/>
      </xdr:nvSpPr>
      <xdr:spPr>
        <a:xfrm>
          <a:off x="16129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81297</xdr:rowOff>
    </xdr:from>
    <xdr:ext cx="736600" cy="259045"/>
    <xdr:sp macro="" textlink="">
      <xdr:nvSpPr>
        <xdr:cNvPr id="462" name="テキスト ボックス 461"/>
        <xdr:cNvSpPr txBox="1"/>
      </xdr:nvSpPr>
      <xdr:spPr>
        <a:xfrm>
          <a:off x="15798800" y="282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29058</xdr:rowOff>
    </xdr:from>
    <xdr:to>
      <xdr:col>73</xdr:col>
      <xdr:colOff>44450</xdr:colOff>
      <xdr:row>17</xdr:row>
      <xdr:rowOff>130658</xdr:rowOff>
    </xdr:to>
    <xdr:sp macro="" textlink="">
      <xdr:nvSpPr>
        <xdr:cNvPr id="463" name="楕円 462"/>
        <xdr:cNvSpPr/>
      </xdr:nvSpPr>
      <xdr:spPr>
        <a:xfrm>
          <a:off x="15240000" y="29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115435</xdr:rowOff>
    </xdr:from>
    <xdr:ext cx="762000" cy="259045"/>
    <xdr:sp macro="" textlink="">
      <xdr:nvSpPr>
        <xdr:cNvPr id="464" name="テキスト ボックス 463"/>
        <xdr:cNvSpPr txBox="1"/>
      </xdr:nvSpPr>
      <xdr:spPr>
        <a:xfrm>
          <a:off x="14909800" y="303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35204</xdr:rowOff>
    </xdr:from>
    <xdr:to>
      <xdr:col>68</xdr:col>
      <xdr:colOff>203200</xdr:colOff>
      <xdr:row>18</xdr:row>
      <xdr:rowOff>136804</xdr:rowOff>
    </xdr:to>
    <xdr:sp macro="" textlink="">
      <xdr:nvSpPr>
        <xdr:cNvPr id="465" name="楕円 464"/>
        <xdr:cNvSpPr/>
      </xdr:nvSpPr>
      <xdr:spPr>
        <a:xfrm>
          <a:off x="14351000" y="31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121581</xdr:rowOff>
    </xdr:from>
    <xdr:ext cx="762000" cy="259045"/>
    <xdr:sp macro="" textlink="">
      <xdr:nvSpPr>
        <xdr:cNvPr id="466" name="テキスト ボックス 465"/>
        <xdr:cNvSpPr txBox="1"/>
      </xdr:nvSpPr>
      <xdr:spPr>
        <a:xfrm>
          <a:off x="14020800" y="320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70917</xdr:rowOff>
    </xdr:from>
    <xdr:to>
      <xdr:col>64</xdr:col>
      <xdr:colOff>152400</xdr:colOff>
      <xdr:row>19</xdr:row>
      <xdr:rowOff>1067</xdr:rowOff>
    </xdr:to>
    <xdr:sp macro="" textlink="">
      <xdr:nvSpPr>
        <xdr:cNvPr id="467" name="楕円 466"/>
        <xdr:cNvSpPr/>
      </xdr:nvSpPr>
      <xdr:spPr>
        <a:xfrm>
          <a:off x="13462000" y="31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157294</xdr:rowOff>
    </xdr:from>
    <xdr:ext cx="762000" cy="259045"/>
    <xdr:sp macro="" textlink="">
      <xdr:nvSpPr>
        <xdr:cNvPr id="468" name="テキスト ボックス 467"/>
        <xdr:cNvSpPr txBox="1"/>
      </xdr:nvSpPr>
      <xdr:spPr>
        <a:xfrm>
          <a:off x="13131800" y="32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19,234
19,072
297.84
16,249,208
15,764,347
469,995
7,691,472
12,004,904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次定員適正化計画に基づき、適正な職員数の確保に努めているものの、技術職の確保に苦慮していることや給与構造の違いなどにより、類似団体平均・北海道平均・全国平均を下回っている。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35</xdr:row>
      <xdr:rowOff>156718</xdr:rowOff>
    </xdr:to>
    <xdr:cxnSp macro="">
      <xdr:nvCxnSpPr>
        <xdr:cNvPr id="64" name="直線コネクタ 63"/>
        <xdr:cNvCxnSpPr/>
      </xdr:nvCxnSpPr>
      <xdr:spPr>
        <a:xfrm flipV="1">
          <a:off x="3987800" y="607974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35</xdr:row>
      <xdr:rowOff>165862</xdr:rowOff>
    </xdr:to>
    <xdr:cxnSp macro="">
      <xdr:nvCxnSpPr>
        <xdr:cNvPr id="67" name="直線コネクタ 66"/>
        <xdr:cNvCxnSpPr/>
      </xdr:nvCxnSpPr>
      <xdr:spPr>
        <a:xfrm flipV="1">
          <a:off x="3098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3556</xdr:rowOff>
    </xdr:to>
    <xdr:cxnSp macro="">
      <xdr:nvCxnSpPr>
        <xdr:cNvPr id="70" name="直線コネクタ 69"/>
        <xdr:cNvCxnSpPr/>
      </xdr:nvCxnSpPr>
      <xdr:spPr>
        <a:xfrm flipV="1">
          <a:off x="2209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3556</xdr:rowOff>
    </xdr:to>
    <xdr:cxnSp macro="">
      <xdr:nvCxnSpPr>
        <xdr:cNvPr id="73" name="直線コネクタ 72"/>
        <xdr:cNvCxnSpPr/>
      </xdr:nvCxnSpPr>
      <xdr:spPr>
        <a:xfrm>
          <a:off x="1320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28194</xdr:rowOff>
    </xdr:from>
    <xdr:to>
      <xdr:col>24</xdr:col>
      <xdr:colOff>76200</xdr:colOff>
      <xdr:row>35</xdr:row>
      <xdr:rowOff>129794</xdr:rowOff>
    </xdr:to>
    <xdr:sp macro="" textlink="">
      <xdr:nvSpPr>
        <xdr:cNvPr id="83" name="楕円 82"/>
        <xdr:cNvSpPr/>
      </xdr:nvSpPr>
      <xdr:spPr>
        <a:xfrm>
          <a:off x="4775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108221</xdr:rowOff>
    </xdr:from>
    <xdr:ext cx="762000" cy="259045"/>
    <xdr:sp macro="" textlink="">
      <xdr:nvSpPr>
        <xdr:cNvPr id="84" name="人件費該当値テキスト"/>
        <xdr:cNvSpPr txBox="1"/>
      </xdr:nvSpPr>
      <xdr:spPr>
        <a:xfrm>
          <a:off x="4914900" y="593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46245</xdr:rowOff>
    </xdr:from>
    <xdr:ext cx="736600" cy="259045"/>
    <xdr:sp macro="" textlink="">
      <xdr:nvSpPr>
        <xdr:cNvPr id="86" name="テキスト ボックス 85"/>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64533</xdr:rowOff>
    </xdr:from>
    <xdr:ext cx="762000" cy="259045"/>
    <xdr:sp macro="" textlink="">
      <xdr:nvSpPr>
        <xdr:cNvPr id="90" name="テキスト ボックス 89"/>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1" name="楕円 90"/>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2" name="テキスト ボックス 91"/>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中期財政計画に基づき、物件費の抑制に努めているが、燃料・電気料の高騰の影響により、前年度と比較して</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ポイント悪化している。</a:t>
          </a:r>
        </a:p>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なお、老朽化施設の修繕等の増加が見込まれることから、引き続き、経常経費の抑制に努めていく。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123190</xdr:rowOff>
    </xdr:to>
    <xdr:cxnSp macro="">
      <xdr:nvCxnSpPr>
        <xdr:cNvPr id="125" name="直線コネクタ 124"/>
        <xdr:cNvCxnSpPr/>
      </xdr:nvCxnSpPr>
      <xdr:spPr>
        <a:xfrm>
          <a:off x="15671800" y="26187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92710</xdr:rowOff>
    </xdr:to>
    <xdr:cxnSp macro="">
      <xdr:nvCxnSpPr>
        <xdr:cNvPr id="128" name="直線コネクタ 127"/>
        <xdr:cNvCxnSpPr/>
      </xdr:nvCxnSpPr>
      <xdr:spPr>
        <a:xfrm flipV="1">
          <a:off x="14782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16</xdr:row>
      <xdr:rowOff>43180</xdr:rowOff>
    </xdr:to>
    <xdr:cxnSp macro="">
      <xdr:nvCxnSpPr>
        <xdr:cNvPr id="131" name="直線コネクタ 130"/>
        <xdr:cNvCxnSpPr/>
      </xdr:nvCxnSpPr>
      <xdr:spPr>
        <a:xfrm flipV="1">
          <a:off x="13893800" y="2664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43180</xdr:rowOff>
    </xdr:to>
    <xdr:cxnSp macro="">
      <xdr:nvCxnSpPr>
        <xdr:cNvPr id="134" name="直線コネクタ 133"/>
        <xdr:cNvCxnSpPr/>
      </xdr:nvCxnSpPr>
      <xdr:spPr>
        <a:xfrm>
          <a:off x="13004800" y="276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4" name="楕円 143"/>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5"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1" name="テキスト ボックス 150"/>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2" name="楕円 151"/>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3" name="テキスト ボックス 152"/>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類似団体と比較すると、扶助費に係る経常収支比率に占める割合は少ない状況にある。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今後は、少子高齢化に伴う老人世帯の増加などの要因はあるが、人口減少や就労移行などによる生活保護扶助費の減も見込まれ、扶助費全体としては推移は横ばいとなることが見込まれる。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20320</xdr:rowOff>
    </xdr:to>
    <xdr:cxnSp macro="">
      <xdr:nvCxnSpPr>
        <xdr:cNvPr id="185" name="直線コネクタ 184"/>
        <xdr:cNvCxnSpPr/>
      </xdr:nvCxnSpPr>
      <xdr:spPr>
        <a:xfrm>
          <a:off x="3987800" y="9575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161290</xdr:rowOff>
    </xdr:to>
    <xdr:cxnSp macro="">
      <xdr:nvCxnSpPr>
        <xdr:cNvPr id="188" name="直線コネクタ 187"/>
        <xdr:cNvCxnSpPr/>
      </xdr:nvCxnSpPr>
      <xdr:spPr>
        <a:xfrm flipV="1">
          <a:off x="3098800" y="957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161290</xdr:rowOff>
    </xdr:from>
    <xdr:to>
      <xdr:col>15</xdr:col>
      <xdr:colOff>98425</xdr:colOff>
      <xdr:row>56</xdr:row>
      <xdr:rowOff>58420</xdr:rowOff>
    </xdr:to>
    <xdr:cxnSp macro="">
      <xdr:nvCxnSpPr>
        <xdr:cNvPr id="191" name="直線コネクタ 190"/>
        <xdr:cNvCxnSpPr/>
      </xdr:nvCxnSpPr>
      <xdr:spPr>
        <a:xfrm flipV="1">
          <a:off x="2209800" y="9591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193" name="テキスト ボックス 192"/>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27940</xdr:rowOff>
    </xdr:from>
    <xdr:to>
      <xdr:col>11</xdr:col>
      <xdr:colOff>9525</xdr:colOff>
      <xdr:row>56</xdr:row>
      <xdr:rowOff>58420</xdr:rowOff>
    </xdr:to>
    <xdr:cxnSp macro="">
      <xdr:nvCxnSpPr>
        <xdr:cNvPr id="194" name="直線コネクタ 193"/>
        <xdr:cNvCxnSpPr/>
      </xdr:nvCxnSpPr>
      <xdr:spPr>
        <a:xfrm>
          <a:off x="1320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6" name="テキスト ボックス 195"/>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135907</xdr:rowOff>
    </xdr:from>
    <xdr:ext cx="762000" cy="259045"/>
    <xdr:sp macro="" textlink="">
      <xdr:nvSpPr>
        <xdr:cNvPr id="198" name="テキスト ボックス 197"/>
        <xdr:cNvSpPr txBox="1"/>
      </xdr:nvSpPr>
      <xdr:spPr>
        <a:xfrm>
          <a:off x="939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140970</xdr:rowOff>
    </xdr:from>
    <xdr:to>
      <xdr:col>24</xdr:col>
      <xdr:colOff>76200</xdr:colOff>
      <xdr:row>56</xdr:row>
      <xdr:rowOff>71120</xdr:rowOff>
    </xdr:to>
    <xdr:sp macro="" textlink="">
      <xdr:nvSpPr>
        <xdr:cNvPr id="204" name="楕円 203"/>
        <xdr:cNvSpPr/>
      </xdr:nvSpPr>
      <xdr:spPr>
        <a:xfrm>
          <a:off x="4775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157497</xdr:rowOff>
    </xdr:from>
    <xdr:ext cx="762000" cy="259045"/>
    <xdr:sp macro="" textlink="">
      <xdr:nvSpPr>
        <xdr:cNvPr id="205" name="扶助費該当値テキスト"/>
        <xdr:cNvSpPr txBox="1"/>
      </xdr:nvSpPr>
      <xdr:spPr>
        <a:xfrm>
          <a:off x="4914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6" name="楕円 205"/>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7" name="テキスト ボックス 20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08" name="楕円 207"/>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09" name="テキスト ボックス 208"/>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0" name="楕円 209"/>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211" name="テキスト ボックス 210"/>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148590</xdr:rowOff>
    </xdr:from>
    <xdr:to>
      <xdr:col>6</xdr:col>
      <xdr:colOff>171450</xdr:colOff>
      <xdr:row>56</xdr:row>
      <xdr:rowOff>78740</xdr:rowOff>
    </xdr:to>
    <xdr:sp macro="" textlink="">
      <xdr:nvSpPr>
        <xdr:cNvPr id="212" name="楕円 211"/>
        <xdr:cNvSpPr/>
      </xdr:nvSpPr>
      <xdr:spPr>
        <a:xfrm>
          <a:off x="1270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88917</xdr:rowOff>
    </xdr:from>
    <xdr:ext cx="762000" cy="259045"/>
    <xdr:sp macro="" textlink="">
      <xdr:nvSpPr>
        <xdr:cNvPr id="213" name="テキスト ボックス 212"/>
        <xdr:cNvSpPr txBox="1"/>
      </xdr:nvSpPr>
      <xdr:spPr>
        <a:xfrm>
          <a:off x="939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港湾事業特別会計を有していることや下水道事業会計特別会計への繰出しが増加傾向にあり、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悪化し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依然として類似団体を上回る水準となっている。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113393</xdr:rowOff>
    </xdr:from>
    <xdr:to>
      <xdr:col>82</xdr:col>
      <xdr:colOff>107950</xdr:colOff>
      <xdr:row>62</xdr:row>
      <xdr:rowOff>61685</xdr:rowOff>
    </xdr:to>
    <xdr:cxnSp macro="">
      <xdr:nvCxnSpPr>
        <xdr:cNvPr id="248" name="直線コネクタ 247"/>
        <xdr:cNvCxnSpPr/>
      </xdr:nvCxnSpPr>
      <xdr:spPr>
        <a:xfrm>
          <a:off x="15671800" y="105718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113393</xdr:rowOff>
    </xdr:from>
    <xdr:to>
      <xdr:col>78</xdr:col>
      <xdr:colOff>69850</xdr:colOff>
      <xdr:row>62</xdr:row>
      <xdr:rowOff>105228</xdr:rowOff>
    </xdr:to>
    <xdr:cxnSp macro="">
      <xdr:nvCxnSpPr>
        <xdr:cNvPr id="251" name="直線コネクタ 250"/>
        <xdr:cNvCxnSpPr/>
      </xdr:nvCxnSpPr>
      <xdr:spPr>
        <a:xfrm flipV="1">
          <a:off x="14782800" y="10571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56243</xdr:rowOff>
    </xdr:from>
    <xdr:to>
      <xdr:col>73</xdr:col>
      <xdr:colOff>180975</xdr:colOff>
      <xdr:row>62</xdr:row>
      <xdr:rowOff>105228</xdr:rowOff>
    </xdr:to>
    <xdr:cxnSp macro="">
      <xdr:nvCxnSpPr>
        <xdr:cNvPr id="254" name="直線コネクタ 253"/>
        <xdr:cNvCxnSpPr/>
      </xdr:nvCxnSpPr>
      <xdr:spPr>
        <a:xfrm>
          <a:off x="13893800" y="10343243"/>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5" name="フローチャート: 判断 254"/>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56" name="テキスト ボックス 255"/>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97065</xdr:rowOff>
    </xdr:from>
    <xdr:to>
      <xdr:col>69</xdr:col>
      <xdr:colOff>92075</xdr:colOff>
      <xdr:row>60</xdr:row>
      <xdr:rowOff>56243</xdr:rowOff>
    </xdr:to>
    <xdr:cxnSp macro="">
      <xdr:nvCxnSpPr>
        <xdr:cNvPr id="257" name="直線コネクタ 256"/>
        <xdr:cNvCxnSpPr/>
      </xdr:nvCxnSpPr>
      <xdr:spPr>
        <a:xfrm>
          <a:off x="13004800" y="10212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macro="" textlink="">
      <xdr:nvSpPr>
        <xdr:cNvPr id="258" name="フローチャート: 判断 257"/>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5642</xdr:rowOff>
    </xdr:from>
    <xdr:ext cx="762000" cy="259045"/>
    <xdr:sp macro="" textlink="">
      <xdr:nvSpPr>
        <xdr:cNvPr id="259" name="テキスト ボックス 258"/>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60" name="フローチャート: 判断 259"/>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60070</xdr:rowOff>
    </xdr:from>
    <xdr:ext cx="762000" cy="259045"/>
    <xdr:sp macro="" textlink="">
      <xdr:nvSpPr>
        <xdr:cNvPr id="261" name="テキスト ボックス 260"/>
        <xdr:cNvSpPr txBox="1"/>
      </xdr:nvSpPr>
      <xdr:spPr>
        <a:xfrm>
          <a:off x="12623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62</xdr:row>
      <xdr:rowOff>10885</xdr:rowOff>
    </xdr:from>
    <xdr:to>
      <xdr:col>82</xdr:col>
      <xdr:colOff>158750</xdr:colOff>
      <xdr:row>62</xdr:row>
      <xdr:rowOff>112485</xdr:rowOff>
    </xdr:to>
    <xdr:sp macro="" textlink="">
      <xdr:nvSpPr>
        <xdr:cNvPr id="267" name="楕円 266"/>
        <xdr:cNvSpPr/>
      </xdr:nvSpPr>
      <xdr:spPr>
        <a:xfrm>
          <a:off x="16459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90912</xdr:rowOff>
    </xdr:from>
    <xdr:ext cx="762000" cy="259045"/>
    <xdr:sp macro="" textlink="">
      <xdr:nvSpPr>
        <xdr:cNvPr id="268" name="その他該当値テキスト"/>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62593</xdr:rowOff>
    </xdr:from>
    <xdr:to>
      <xdr:col>78</xdr:col>
      <xdr:colOff>120650</xdr:colOff>
      <xdr:row>61</xdr:row>
      <xdr:rowOff>164193</xdr:rowOff>
    </xdr:to>
    <xdr:sp macro="" textlink="">
      <xdr:nvSpPr>
        <xdr:cNvPr id="269" name="楕円 268"/>
        <xdr:cNvSpPr/>
      </xdr:nvSpPr>
      <xdr:spPr>
        <a:xfrm>
          <a:off x="15621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148970</xdr:rowOff>
    </xdr:from>
    <xdr:ext cx="736600" cy="259045"/>
    <xdr:sp macro="" textlink="">
      <xdr:nvSpPr>
        <xdr:cNvPr id="270" name="テキスト ボックス 269"/>
        <xdr:cNvSpPr txBox="1"/>
      </xdr:nvSpPr>
      <xdr:spPr>
        <a:xfrm>
          <a:off x="15290800" y="1060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62</xdr:row>
      <xdr:rowOff>54428</xdr:rowOff>
    </xdr:from>
    <xdr:to>
      <xdr:col>74</xdr:col>
      <xdr:colOff>31750</xdr:colOff>
      <xdr:row>62</xdr:row>
      <xdr:rowOff>156028</xdr:rowOff>
    </xdr:to>
    <xdr:sp macro="" textlink="">
      <xdr:nvSpPr>
        <xdr:cNvPr id="271" name="楕円 270"/>
        <xdr:cNvSpPr/>
      </xdr:nvSpPr>
      <xdr:spPr>
        <a:xfrm>
          <a:off x="14732000" y="106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140805</xdr:rowOff>
    </xdr:from>
    <xdr:ext cx="762000" cy="259045"/>
    <xdr:sp macro="" textlink="">
      <xdr:nvSpPr>
        <xdr:cNvPr id="272" name="テキスト ボックス 271"/>
        <xdr:cNvSpPr txBox="1"/>
      </xdr:nvSpPr>
      <xdr:spPr>
        <a:xfrm>
          <a:off x="14401800" y="107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5443</xdr:rowOff>
    </xdr:from>
    <xdr:to>
      <xdr:col>69</xdr:col>
      <xdr:colOff>142875</xdr:colOff>
      <xdr:row>60</xdr:row>
      <xdr:rowOff>107043</xdr:rowOff>
    </xdr:to>
    <xdr:sp macro="" textlink="">
      <xdr:nvSpPr>
        <xdr:cNvPr id="273" name="楕円 272"/>
        <xdr:cNvSpPr/>
      </xdr:nvSpPr>
      <xdr:spPr>
        <a:xfrm>
          <a:off x="13843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91820</xdr:rowOff>
    </xdr:from>
    <xdr:ext cx="762000" cy="259045"/>
    <xdr:sp macro="" textlink="">
      <xdr:nvSpPr>
        <xdr:cNvPr id="274" name="テキスト ボックス 273"/>
        <xdr:cNvSpPr txBox="1"/>
      </xdr:nvSpPr>
      <xdr:spPr>
        <a:xfrm>
          <a:off x="13512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46265</xdr:rowOff>
    </xdr:from>
    <xdr:to>
      <xdr:col>65</xdr:col>
      <xdr:colOff>53975</xdr:colOff>
      <xdr:row>59</xdr:row>
      <xdr:rowOff>147865</xdr:rowOff>
    </xdr:to>
    <xdr:sp macro="" textlink="">
      <xdr:nvSpPr>
        <xdr:cNvPr id="275" name="楕円 274"/>
        <xdr:cNvSpPr/>
      </xdr:nvSpPr>
      <xdr:spPr>
        <a:xfrm>
          <a:off x="12954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132642</xdr:rowOff>
    </xdr:from>
    <xdr:ext cx="762000" cy="259045"/>
    <xdr:sp macro="" textlink="">
      <xdr:nvSpPr>
        <xdr:cNvPr id="276" name="テキスト ボックス 275"/>
        <xdr:cNvSpPr txBox="1"/>
      </xdr:nvSpPr>
      <xdr:spPr>
        <a:xfrm>
          <a:off x="12623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病院事業会計への繰出金が大きな影響を与えているほか、留萌南部衛生組合への負担金についても、燃料・電気料の価格高騰の影響などにより増加しており、前年度と比較して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ポイント悪化し、依然として類似団体を上回る水準となっている。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コロナ終息後の病院経営について、引き続き注視していく必要がある。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127000</xdr:rowOff>
    </xdr:to>
    <xdr:cxnSp macro="">
      <xdr:nvCxnSpPr>
        <xdr:cNvPr id="306" name="直線コネクタ 305"/>
        <xdr:cNvCxnSpPr/>
      </xdr:nvCxnSpPr>
      <xdr:spPr>
        <a:xfrm>
          <a:off x="15671800" y="66055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7"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140716</xdr:rowOff>
    </xdr:to>
    <xdr:cxnSp macro="">
      <xdr:nvCxnSpPr>
        <xdr:cNvPr id="309" name="直線コネクタ 308"/>
        <xdr:cNvCxnSpPr/>
      </xdr:nvCxnSpPr>
      <xdr:spPr>
        <a:xfrm flipV="1">
          <a:off x="14782800" y="66055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1" name="テキスト ボックス 310"/>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140716</xdr:rowOff>
    </xdr:to>
    <xdr:cxnSp macro="">
      <xdr:nvCxnSpPr>
        <xdr:cNvPr id="312" name="直線コネクタ 311"/>
        <xdr:cNvCxnSpPr/>
      </xdr:nvCxnSpPr>
      <xdr:spPr>
        <a:xfrm>
          <a:off x="13893800" y="66055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90424</xdr:rowOff>
    </xdr:to>
    <xdr:cxnSp macro="">
      <xdr:nvCxnSpPr>
        <xdr:cNvPr id="315" name="直線コネクタ 314"/>
        <xdr:cNvCxnSpPr/>
      </xdr:nvCxnSpPr>
      <xdr:spPr>
        <a:xfrm>
          <a:off x="13004800" y="6555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17" name="テキスト ボックス 316"/>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9" name="テキスト ボックス 318"/>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25" name="楕円 324"/>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26"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7" name="楕円 326"/>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8" name="テキスト ボックス 327"/>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89916</xdr:rowOff>
    </xdr:from>
    <xdr:to>
      <xdr:col>74</xdr:col>
      <xdr:colOff>31750</xdr:colOff>
      <xdr:row>39</xdr:row>
      <xdr:rowOff>20066</xdr:rowOff>
    </xdr:to>
    <xdr:sp macro="" textlink="">
      <xdr:nvSpPr>
        <xdr:cNvPr id="329" name="楕円 328"/>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4843</xdr:rowOff>
    </xdr:from>
    <xdr:ext cx="762000" cy="259045"/>
    <xdr:sp macro="" textlink="">
      <xdr:nvSpPr>
        <xdr:cNvPr id="330" name="テキスト ボックス 329"/>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31" name="楕円 330"/>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32" name="テキスト ボックス 331"/>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3" name="楕円 332"/>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4" name="テキスト ボックス 333"/>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これまで、地方債発行の抑制や繰上償還の実施など、公債費圧縮に取り組んできており、経常収支比率に占める割合は類似団体平均を下回る状況にある。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期留萌市中期財政計画に基づいた財政運営を進めていく。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99786</xdr:rowOff>
    </xdr:to>
    <xdr:cxnSp macro="">
      <xdr:nvCxnSpPr>
        <xdr:cNvPr id="369" name="直線コネクタ 368"/>
        <xdr:cNvCxnSpPr/>
      </xdr:nvCxnSpPr>
      <xdr:spPr>
        <a:xfrm>
          <a:off x="3987800" y="131191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0"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132443</xdr:rowOff>
    </xdr:to>
    <xdr:cxnSp macro="">
      <xdr:nvCxnSpPr>
        <xdr:cNvPr id="372" name="直線コネクタ 371"/>
        <xdr:cNvCxnSpPr/>
      </xdr:nvCxnSpPr>
      <xdr:spPr>
        <a:xfrm flipV="1">
          <a:off x="3098800" y="1311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4" name="テキスト ボックス 373"/>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132443</xdr:rowOff>
    </xdr:from>
    <xdr:to>
      <xdr:col>15</xdr:col>
      <xdr:colOff>98425</xdr:colOff>
      <xdr:row>79</xdr:row>
      <xdr:rowOff>64407</xdr:rowOff>
    </xdr:to>
    <xdr:cxnSp macro="">
      <xdr:nvCxnSpPr>
        <xdr:cNvPr id="375" name="直線コネクタ 374"/>
        <xdr:cNvCxnSpPr/>
      </xdr:nvCxnSpPr>
      <xdr:spPr>
        <a:xfrm flipV="1">
          <a:off x="2209800" y="13162643"/>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6" name="フローチャート: 判断 375"/>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77" name="テキスト ボックス 376"/>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64407</xdr:rowOff>
    </xdr:from>
    <xdr:to>
      <xdr:col>11</xdr:col>
      <xdr:colOff>9525</xdr:colOff>
      <xdr:row>79</xdr:row>
      <xdr:rowOff>118836</xdr:rowOff>
    </xdr:to>
    <xdr:cxnSp macro="">
      <xdr:nvCxnSpPr>
        <xdr:cNvPr id="378" name="直線コネクタ 377"/>
        <xdr:cNvCxnSpPr/>
      </xdr:nvCxnSpPr>
      <xdr:spPr>
        <a:xfrm flipV="1">
          <a:off x="1320800" y="13608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9" name="フローチャート: 判断 378"/>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122663</xdr:rowOff>
    </xdr:from>
    <xdr:ext cx="762000" cy="259045"/>
    <xdr:sp macro="" textlink="">
      <xdr:nvSpPr>
        <xdr:cNvPr id="380" name="テキスト ボックス 379"/>
        <xdr:cNvSpPr txBox="1"/>
      </xdr:nvSpPr>
      <xdr:spPr>
        <a:xfrm>
          <a:off x="1828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1" name="フローチャート: 判断 380"/>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166206</xdr:rowOff>
    </xdr:from>
    <xdr:ext cx="762000" cy="259045"/>
    <xdr:sp macro="" textlink="">
      <xdr:nvSpPr>
        <xdr:cNvPr id="382" name="テキスト ボックス 381"/>
        <xdr:cNvSpPr txBox="1"/>
      </xdr:nvSpPr>
      <xdr:spPr>
        <a:xfrm>
          <a:off x="939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48986</xdr:rowOff>
    </xdr:from>
    <xdr:to>
      <xdr:col>24</xdr:col>
      <xdr:colOff>76200</xdr:colOff>
      <xdr:row>76</xdr:row>
      <xdr:rowOff>150586</xdr:rowOff>
    </xdr:to>
    <xdr:sp macro="" textlink="">
      <xdr:nvSpPr>
        <xdr:cNvPr id="388" name="楕円 387"/>
        <xdr:cNvSpPr/>
      </xdr:nvSpPr>
      <xdr:spPr>
        <a:xfrm>
          <a:off x="47752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65512</xdr:rowOff>
    </xdr:from>
    <xdr:ext cx="762000" cy="259045"/>
    <xdr:sp macro="" textlink="">
      <xdr:nvSpPr>
        <xdr:cNvPr id="389" name="公債費該当値テキスト"/>
        <xdr:cNvSpPr txBox="1"/>
      </xdr:nvSpPr>
      <xdr:spPr>
        <a:xfrm>
          <a:off x="49149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0" name="楕円 389"/>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1" name="テキスト ボックス 390"/>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81643</xdr:rowOff>
    </xdr:from>
    <xdr:to>
      <xdr:col>15</xdr:col>
      <xdr:colOff>149225</xdr:colOff>
      <xdr:row>77</xdr:row>
      <xdr:rowOff>11793</xdr:rowOff>
    </xdr:to>
    <xdr:sp macro="" textlink="">
      <xdr:nvSpPr>
        <xdr:cNvPr id="392" name="楕円 391"/>
        <xdr:cNvSpPr/>
      </xdr:nvSpPr>
      <xdr:spPr>
        <a:xfrm>
          <a:off x="3048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21970</xdr:rowOff>
    </xdr:from>
    <xdr:ext cx="762000" cy="259045"/>
    <xdr:sp macro="" textlink="">
      <xdr:nvSpPr>
        <xdr:cNvPr id="393" name="テキスト ボックス 392"/>
        <xdr:cNvSpPr txBox="1"/>
      </xdr:nvSpPr>
      <xdr:spPr>
        <a:xfrm>
          <a:off x="2717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13607</xdr:rowOff>
    </xdr:from>
    <xdr:to>
      <xdr:col>11</xdr:col>
      <xdr:colOff>60325</xdr:colOff>
      <xdr:row>79</xdr:row>
      <xdr:rowOff>115207</xdr:rowOff>
    </xdr:to>
    <xdr:sp macro="" textlink="">
      <xdr:nvSpPr>
        <xdr:cNvPr id="394" name="楕円 393"/>
        <xdr:cNvSpPr/>
      </xdr:nvSpPr>
      <xdr:spPr>
        <a:xfrm>
          <a:off x="2159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99984</xdr:rowOff>
    </xdr:from>
    <xdr:ext cx="762000" cy="259045"/>
    <xdr:sp macro="" textlink="">
      <xdr:nvSpPr>
        <xdr:cNvPr id="395" name="テキスト ボックス 394"/>
        <xdr:cNvSpPr txBox="1"/>
      </xdr:nvSpPr>
      <xdr:spPr>
        <a:xfrm>
          <a:off x="1828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68036</xdr:rowOff>
    </xdr:from>
    <xdr:to>
      <xdr:col>6</xdr:col>
      <xdr:colOff>171450</xdr:colOff>
      <xdr:row>79</xdr:row>
      <xdr:rowOff>169636</xdr:rowOff>
    </xdr:to>
    <xdr:sp macro="" textlink="">
      <xdr:nvSpPr>
        <xdr:cNvPr id="396" name="楕円 395"/>
        <xdr:cNvSpPr/>
      </xdr:nvSpPr>
      <xdr:spPr>
        <a:xfrm>
          <a:off x="1270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154413</xdr:rowOff>
    </xdr:from>
    <xdr:ext cx="762000" cy="259045"/>
    <xdr:sp macro="" textlink="">
      <xdr:nvSpPr>
        <xdr:cNvPr id="397" name="テキスト ボックス 396"/>
        <xdr:cNvSpPr txBox="1"/>
      </xdr:nvSpPr>
      <xdr:spPr>
        <a:xfrm>
          <a:off x="939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や扶助費では類似団体・全国・北海道平均と比較して低い水準であるものの、他会計への繰出金や病院事業会計及び留萌南部衛生組合負担金などの補助費等の水準が高い状況にあることから、今後も経常経費の抑制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3556</xdr:rowOff>
    </xdr:to>
    <xdr:cxnSp macro="">
      <xdr:nvCxnSpPr>
        <xdr:cNvPr id="428" name="直線コネクタ 427"/>
        <xdr:cNvCxnSpPr/>
      </xdr:nvCxnSpPr>
      <xdr:spPr>
        <a:xfrm>
          <a:off x="15671800" y="13294361"/>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9" name="公債費以外平均値テキスト"/>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85852</xdr:rowOff>
    </xdr:to>
    <xdr:cxnSp macro="">
      <xdr:nvCxnSpPr>
        <xdr:cNvPr id="431" name="直線コネクタ 430"/>
        <xdr:cNvCxnSpPr/>
      </xdr:nvCxnSpPr>
      <xdr:spPr>
        <a:xfrm flipV="1">
          <a:off x="14782800" y="13294361"/>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3" name="テキスト ボックス 432"/>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78</xdr:row>
      <xdr:rowOff>85852</xdr:rowOff>
    </xdr:to>
    <xdr:cxnSp macro="">
      <xdr:nvCxnSpPr>
        <xdr:cNvPr id="434" name="直線コネクタ 433"/>
        <xdr:cNvCxnSpPr/>
      </xdr:nvCxnSpPr>
      <xdr:spPr>
        <a:xfrm>
          <a:off x="13893800" y="133675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165863</xdr:rowOff>
    </xdr:to>
    <xdr:cxnSp macro="">
      <xdr:nvCxnSpPr>
        <xdr:cNvPr id="437" name="直線コネクタ 436"/>
        <xdr:cNvCxnSpPr/>
      </xdr:nvCxnSpPr>
      <xdr:spPr>
        <a:xfrm>
          <a:off x="13004800" y="13216637"/>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8" name="フローチャート: 判断 437"/>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37101</xdr:rowOff>
    </xdr:from>
    <xdr:ext cx="762000" cy="259045"/>
    <xdr:sp macro="" textlink="">
      <xdr:nvSpPr>
        <xdr:cNvPr id="439" name="テキスト ボックス 438"/>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0" name="フローチャート: 判断 439"/>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41" name="テキスト ボックス 440"/>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7" name="楕円 446"/>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8"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9" name="楕円 448"/>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50" name="テキスト ボックス 449"/>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1" name="楕円 450"/>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2" name="テキスト ボックス 451"/>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3" name="楕円 452"/>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4" name="テキスト ボックス 453"/>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5" name="楕円 454"/>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56" name="テキスト ボックス 455"/>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139554</xdr:rowOff>
    </xdr:from>
    <xdr:to>
      <xdr:col>29</xdr:col>
      <xdr:colOff>127000</xdr:colOff>
      <xdr:row>17</xdr:row>
      <xdr:rowOff>142335</xdr:rowOff>
    </xdr:to>
    <xdr:cxnSp macro="">
      <xdr:nvCxnSpPr>
        <xdr:cNvPr id="49" name="直線コネクタ 48"/>
        <xdr:cNvCxnSpPr/>
      </xdr:nvCxnSpPr>
      <xdr:spPr bwMode="auto">
        <a:xfrm flipV="1">
          <a:off x="5003800" y="3101829"/>
          <a:ext cx="647700" cy="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129114</xdr:rowOff>
    </xdr:from>
    <xdr:ext cx="762000" cy="259045"/>
    <xdr:sp macro="" textlink="">
      <xdr:nvSpPr>
        <xdr:cNvPr id="50" name="人口1人当たり決算額の推移平均値テキスト130"/>
        <xdr:cNvSpPr txBox="1"/>
      </xdr:nvSpPr>
      <xdr:spPr>
        <a:xfrm>
          <a:off x="5740400" y="3091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142335</xdr:rowOff>
    </xdr:from>
    <xdr:to>
      <xdr:col>26</xdr:col>
      <xdr:colOff>50800</xdr:colOff>
      <xdr:row>17</xdr:row>
      <xdr:rowOff>159602</xdr:rowOff>
    </xdr:to>
    <xdr:cxnSp macro="">
      <xdr:nvCxnSpPr>
        <xdr:cNvPr id="52" name="直線コネクタ 51"/>
        <xdr:cNvCxnSpPr/>
      </xdr:nvCxnSpPr>
      <xdr:spPr bwMode="auto">
        <a:xfrm flipV="1">
          <a:off x="4305300" y="3104610"/>
          <a:ext cx="698500" cy="1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76547</xdr:rowOff>
    </xdr:from>
    <xdr:ext cx="736600" cy="259045"/>
    <xdr:sp macro="" textlink="">
      <xdr:nvSpPr>
        <xdr:cNvPr id="54" name="テキスト ボックス 53"/>
        <xdr:cNvSpPr txBox="1"/>
      </xdr:nvSpPr>
      <xdr:spPr>
        <a:xfrm>
          <a:off x="4622800" y="321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159602</xdr:rowOff>
    </xdr:from>
    <xdr:to>
      <xdr:col>22</xdr:col>
      <xdr:colOff>114300</xdr:colOff>
      <xdr:row>18</xdr:row>
      <xdr:rowOff>203</xdr:rowOff>
    </xdr:to>
    <xdr:cxnSp macro="">
      <xdr:nvCxnSpPr>
        <xdr:cNvPr id="55" name="直線コネクタ 54"/>
        <xdr:cNvCxnSpPr/>
      </xdr:nvCxnSpPr>
      <xdr:spPr bwMode="auto">
        <a:xfrm flipV="1">
          <a:off x="3606800" y="3121877"/>
          <a:ext cx="698500" cy="12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57333</xdr:rowOff>
    </xdr:from>
    <xdr:ext cx="762000" cy="259045"/>
    <xdr:sp macro="" textlink="">
      <xdr:nvSpPr>
        <xdr:cNvPr id="57" name="テキスト ボックス 56"/>
        <xdr:cNvSpPr txBox="1"/>
      </xdr:nvSpPr>
      <xdr:spPr>
        <a:xfrm>
          <a:off x="3924300" y="31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203</xdr:rowOff>
    </xdr:from>
    <xdr:to>
      <xdr:col>18</xdr:col>
      <xdr:colOff>177800</xdr:colOff>
      <xdr:row>18</xdr:row>
      <xdr:rowOff>15657</xdr:rowOff>
    </xdr:to>
    <xdr:cxnSp macro="">
      <xdr:nvCxnSpPr>
        <xdr:cNvPr id="58" name="直線コネクタ 57"/>
        <xdr:cNvCxnSpPr/>
      </xdr:nvCxnSpPr>
      <xdr:spPr bwMode="auto">
        <a:xfrm flipV="1">
          <a:off x="2908300" y="3133928"/>
          <a:ext cx="698500" cy="1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65841</xdr:rowOff>
    </xdr:from>
    <xdr:ext cx="762000" cy="259045"/>
    <xdr:sp macro="" textlink="">
      <xdr:nvSpPr>
        <xdr:cNvPr id="60" name="テキスト ボックス 59"/>
        <xdr:cNvSpPr txBox="1"/>
      </xdr:nvSpPr>
      <xdr:spPr>
        <a:xfrm>
          <a:off x="32258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73400</xdr:rowOff>
    </xdr:from>
    <xdr:ext cx="762000" cy="259045"/>
    <xdr:sp macro="" textlink="">
      <xdr:nvSpPr>
        <xdr:cNvPr id="62" name="テキスト ボックス 61"/>
        <xdr:cNvSpPr txBox="1"/>
      </xdr:nvSpPr>
      <xdr:spPr>
        <a:xfrm>
          <a:off x="2527300" y="320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88754</xdr:rowOff>
    </xdr:from>
    <xdr:to>
      <xdr:col>29</xdr:col>
      <xdr:colOff>177800</xdr:colOff>
      <xdr:row>18</xdr:row>
      <xdr:rowOff>18904</xdr:rowOff>
    </xdr:to>
    <xdr:sp macro="" textlink="">
      <xdr:nvSpPr>
        <xdr:cNvPr id="68" name="楕円 67"/>
        <xdr:cNvSpPr/>
      </xdr:nvSpPr>
      <xdr:spPr bwMode="auto">
        <a:xfrm>
          <a:off x="5600700" y="3051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105281</xdr:rowOff>
    </xdr:from>
    <xdr:ext cx="762000" cy="259045"/>
    <xdr:sp macro="" textlink="">
      <xdr:nvSpPr>
        <xdr:cNvPr id="69" name="人口1人当たり決算額の推移該当値テキスト130"/>
        <xdr:cNvSpPr txBox="1"/>
      </xdr:nvSpPr>
      <xdr:spPr>
        <a:xfrm>
          <a:off x="5740400" y="289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91535</xdr:rowOff>
    </xdr:from>
    <xdr:to>
      <xdr:col>26</xdr:col>
      <xdr:colOff>101600</xdr:colOff>
      <xdr:row>18</xdr:row>
      <xdr:rowOff>21685</xdr:rowOff>
    </xdr:to>
    <xdr:sp macro="" textlink="">
      <xdr:nvSpPr>
        <xdr:cNvPr id="70" name="楕円 69"/>
        <xdr:cNvSpPr/>
      </xdr:nvSpPr>
      <xdr:spPr bwMode="auto">
        <a:xfrm>
          <a:off x="4953000" y="305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31862</xdr:rowOff>
    </xdr:from>
    <xdr:ext cx="736600" cy="259045"/>
    <xdr:sp macro="" textlink="">
      <xdr:nvSpPr>
        <xdr:cNvPr id="71" name="テキスト ボックス 70"/>
        <xdr:cNvSpPr txBox="1"/>
      </xdr:nvSpPr>
      <xdr:spPr>
        <a:xfrm>
          <a:off x="4622800" y="282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108802</xdr:rowOff>
    </xdr:from>
    <xdr:to>
      <xdr:col>22</xdr:col>
      <xdr:colOff>165100</xdr:colOff>
      <xdr:row>18</xdr:row>
      <xdr:rowOff>38952</xdr:rowOff>
    </xdr:to>
    <xdr:sp macro="" textlink="">
      <xdr:nvSpPr>
        <xdr:cNvPr id="72" name="楕円 71"/>
        <xdr:cNvSpPr/>
      </xdr:nvSpPr>
      <xdr:spPr bwMode="auto">
        <a:xfrm>
          <a:off x="4254500" y="3071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49129</xdr:rowOff>
    </xdr:from>
    <xdr:ext cx="762000" cy="259045"/>
    <xdr:sp macro="" textlink="">
      <xdr:nvSpPr>
        <xdr:cNvPr id="73" name="テキスト ボックス 72"/>
        <xdr:cNvSpPr txBox="1"/>
      </xdr:nvSpPr>
      <xdr:spPr>
        <a:xfrm>
          <a:off x="3924300" y="283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120853</xdr:rowOff>
    </xdr:from>
    <xdr:to>
      <xdr:col>19</xdr:col>
      <xdr:colOff>38100</xdr:colOff>
      <xdr:row>18</xdr:row>
      <xdr:rowOff>51003</xdr:rowOff>
    </xdr:to>
    <xdr:sp macro="" textlink="">
      <xdr:nvSpPr>
        <xdr:cNvPr id="74" name="楕円 73"/>
        <xdr:cNvSpPr/>
      </xdr:nvSpPr>
      <xdr:spPr bwMode="auto">
        <a:xfrm>
          <a:off x="3556000" y="308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61180</xdr:rowOff>
    </xdr:from>
    <xdr:ext cx="762000" cy="259045"/>
    <xdr:sp macro="" textlink="">
      <xdr:nvSpPr>
        <xdr:cNvPr id="75" name="テキスト ボックス 74"/>
        <xdr:cNvSpPr txBox="1"/>
      </xdr:nvSpPr>
      <xdr:spPr>
        <a:xfrm>
          <a:off x="3225800" y="285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136307</xdr:rowOff>
    </xdr:from>
    <xdr:to>
      <xdr:col>15</xdr:col>
      <xdr:colOff>101600</xdr:colOff>
      <xdr:row>18</xdr:row>
      <xdr:rowOff>66457</xdr:rowOff>
    </xdr:to>
    <xdr:sp macro="" textlink="">
      <xdr:nvSpPr>
        <xdr:cNvPr id="76" name="楕円 75"/>
        <xdr:cNvSpPr/>
      </xdr:nvSpPr>
      <xdr:spPr bwMode="auto">
        <a:xfrm>
          <a:off x="2857500" y="309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76634</xdr:rowOff>
    </xdr:from>
    <xdr:ext cx="762000" cy="259045"/>
    <xdr:sp macro="" textlink="">
      <xdr:nvSpPr>
        <xdr:cNvPr id="77" name="テキスト ボックス 76"/>
        <xdr:cNvSpPr txBox="1"/>
      </xdr:nvSpPr>
      <xdr:spPr>
        <a:xfrm>
          <a:off x="2527300" y="286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329482</xdr:rowOff>
    </xdr:from>
    <xdr:to>
      <xdr:col>29</xdr:col>
      <xdr:colOff>127000</xdr:colOff>
      <xdr:row>35</xdr:row>
      <xdr:rowOff>341599</xdr:rowOff>
    </xdr:to>
    <xdr:cxnSp macro="">
      <xdr:nvCxnSpPr>
        <xdr:cNvPr id="111" name="直線コネクタ 110"/>
        <xdr:cNvCxnSpPr/>
      </xdr:nvCxnSpPr>
      <xdr:spPr bwMode="auto">
        <a:xfrm flipV="1">
          <a:off x="5003800" y="6939832"/>
          <a:ext cx="647700" cy="12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106589</xdr:rowOff>
    </xdr:from>
    <xdr:ext cx="762000" cy="259045"/>
    <xdr:sp macro="" textlink="">
      <xdr:nvSpPr>
        <xdr:cNvPr id="112" name="人口1人当たり決算額の推移平均値テキスト445"/>
        <xdr:cNvSpPr txBox="1"/>
      </xdr:nvSpPr>
      <xdr:spPr>
        <a:xfrm>
          <a:off x="5740400" y="7059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341599</xdr:rowOff>
    </xdr:from>
    <xdr:to>
      <xdr:col>26</xdr:col>
      <xdr:colOff>50800</xdr:colOff>
      <xdr:row>36</xdr:row>
      <xdr:rowOff>80842</xdr:rowOff>
    </xdr:to>
    <xdr:cxnSp macro="">
      <xdr:nvCxnSpPr>
        <xdr:cNvPr id="114" name="直線コネクタ 113"/>
        <xdr:cNvCxnSpPr/>
      </xdr:nvCxnSpPr>
      <xdr:spPr bwMode="auto">
        <a:xfrm flipV="1">
          <a:off x="4305300" y="6951949"/>
          <a:ext cx="698500" cy="82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145002</xdr:rowOff>
    </xdr:from>
    <xdr:to>
      <xdr:col>22</xdr:col>
      <xdr:colOff>114300</xdr:colOff>
      <xdr:row>36</xdr:row>
      <xdr:rowOff>80842</xdr:rowOff>
    </xdr:to>
    <xdr:cxnSp macro="">
      <xdr:nvCxnSpPr>
        <xdr:cNvPr id="117" name="直線コネクタ 116"/>
        <xdr:cNvCxnSpPr/>
      </xdr:nvCxnSpPr>
      <xdr:spPr bwMode="auto">
        <a:xfrm>
          <a:off x="3606800" y="6755352"/>
          <a:ext cx="698500" cy="27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macro="" textlink="">
      <xdr:nvSpPr>
        <xdr:cNvPr id="118" name="フローチャート: 判断 117"/>
        <xdr:cNvSpPr/>
      </xdr:nvSpPr>
      <xdr:spPr bwMode="auto">
        <a:xfrm>
          <a:off x="42545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44867</xdr:rowOff>
    </xdr:from>
    <xdr:ext cx="762000" cy="259045"/>
    <xdr:sp macro="" textlink="">
      <xdr:nvSpPr>
        <xdr:cNvPr id="119" name="テキスト ボックス 118"/>
        <xdr:cNvSpPr txBox="1"/>
      </xdr:nvSpPr>
      <xdr:spPr>
        <a:xfrm>
          <a:off x="39243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145002</xdr:rowOff>
    </xdr:from>
    <xdr:to>
      <xdr:col>18</xdr:col>
      <xdr:colOff>177800</xdr:colOff>
      <xdr:row>35</xdr:row>
      <xdr:rowOff>172586</xdr:rowOff>
    </xdr:to>
    <xdr:cxnSp macro="">
      <xdr:nvCxnSpPr>
        <xdr:cNvPr id="120" name="直線コネクタ 119"/>
        <xdr:cNvCxnSpPr/>
      </xdr:nvCxnSpPr>
      <xdr:spPr bwMode="auto">
        <a:xfrm flipV="1">
          <a:off x="2908300" y="6755352"/>
          <a:ext cx="698500" cy="2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macro="" textlink="">
      <xdr:nvSpPr>
        <xdr:cNvPr id="121" name="フローチャート: 判断 120"/>
        <xdr:cNvSpPr/>
      </xdr:nvSpPr>
      <xdr:spPr bwMode="auto">
        <a:xfrm>
          <a:off x="35560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44296</xdr:rowOff>
    </xdr:from>
    <xdr:ext cx="762000" cy="259045"/>
    <xdr:sp macro="" textlink="">
      <xdr:nvSpPr>
        <xdr:cNvPr id="122" name="テキスト ボックス 121"/>
        <xdr:cNvSpPr txBox="1"/>
      </xdr:nvSpPr>
      <xdr:spPr>
        <a:xfrm>
          <a:off x="32258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macro="" textlink="">
      <xdr:nvSpPr>
        <xdr:cNvPr id="123" name="フローチャート: 判断 122"/>
        <xdr:cNvSpPr/>
      </xdr:nvSpPr>
      <xdr:spPr bwMode="auto">
        <a:xfrm>
          <a:off x="28575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52391</xdr:rowOff>
    </xdr:from>
    <xdr:ext cx="762000" cy="259045"/>
    <xdr:sp macro="" textlink="">
      <xdr:nvSpPr>
        <xdr:cNvPr id="124" name="テキスト ボックス 123"/>
        <xdr:cNvSpPr txBox="1"/>
      </xdr:nvSpPr>
      <xdr:spPr>
        <a:xfrm>
          <a:off x="25273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278682</xdr:rowOff>
    </xdr:from>
    <xdr:to>
      <xdr:col>29</xdr:col>
      <xdr:colOff>177800</xdr:colOff>
      <xdr:row>36</xdr:row>
      <xdr:rowOff>37382</xdr:rowOff>
    </xdr:to>
    <xdr:sp macro="" textlink="">
      <xdr:nvSpPr>
        <xdr:cNvPr id="130" name="楕円 129"/>
        <xdr:cNvSpPr/>
      </xdr:nvSpPr>
      <xdr:spPr bwMode="auto">
        <a:xfrm>
          <a:off x="5600700" y="6889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123759</xdr:rowOff>
    </xdr:from>
    <xdr:ext cx="762000" cy="259045"/>
    <xdr:sp macro="" textlink="">
      <xdr:nvSpPr>
        <xdr:cNvPr id="131" name="人口1人当たり決算額の推移該当値テキスト445"/>
        <xdr:cNvSpPr txBox="1"/>
      </xdr:nvSpPr>
      <xdr:spPr>
        <a:xfrm>
          <a:off x="5740400" y="673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290799</xdr:rowOff>
    </xdr:from>
    <xdr:to>
      <xdr:col>26</xdr:col>
      <xdr:colOff>101600</xdr:colOff>
      <xdr:row>36</xdr:row>
      <xdr:rowOff>49499</xdr:rowOff>
    </xdr:to>
    <xdr:sp macro="" textlink="">
      <xdr:nvSpPr>
        <xdr:cNvPr id="132" name="楕円 131"/>
        <xdr:cNvSpPr/>
      </xdr:nvSpPr>
      <xdr:spPr bwMode="auto">
        <a:xfrm>
          <a:off x="4953000" y="690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59676</xdr:rowOff>
    </xdr:from>
    <xdr:ext cx="736600" cy="259045"/>
    <xdr:sp macro="" textlink="">
      <xdr:nvSpPr>
        <xdr:cNvPr id="133" name="テキスト ボックス 132"/>
        <xdr:cNvSpPr txBox="1"/>
      </xdr:nvSpPr>
      <xdr:spPr>
        <a:xfrm>
          <a:off x="4622800" y="667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30042</xdr:rowOff>
    </xdr:from>
    <xdr:to>
      <xdr:col>22</xdr:col>
      <xdr:colOff>165100</xdr:colOff>
      <xdr:row>36</xdr:row>
      <xdr:rowOff>131642</xdr:rowOff>
    </xdr:to>
    <xdr:sp macro="" textlink="">
      <xdr:nvSpPr>
        <xdr:cNvPr id="134" name="楕円 133"/>
        <xdr:cNvSpPr/>
      </xdr:nvSpPr>
      <xdr:spPr bwMode="auto">
        <a:xfrm>
          <a:off x="4254500" y="6983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141819</xdr:rowOff>
    </xdr:from>
    <xdr:ext cx="762000" cy="259045"/>
    <xdr:sp macro="" textlink="">
      <xdr:nvSpPr>
        <xdr:cNvPr id="135" name="テキスト ボックス 134"/>
        <xdr:cNvSpPr txBox="1"/>
      </xdr:nvSpPr>
      <xdr:spPr>
        <a:xfrm>
          <a:off x="3924300" y="675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94202</xdr:rowOff>
    </xdr:from>
    <xdr:to>
      <xdr:col>19</xdr:col>
      <xdr:colOff>38100</xdr:colOff>
      <xdr:row>35</xdr:row>
      <xdr:rowOff>195802</xdr:rowOff>
    </xdr:to>
    <xdr:sp macro="" textlink="">
      <xdr:nvSpPr>
        <xdr:cNvPr id="136" name="楕円 135"/>
        <xdr:cNvSpPr/>
      </xdr:nvSpPr>
      <xdr:spPr bwMode="auto">
        <a:xfrm>
          <a:off x="3556000" y="670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205979</xdr:rowOff>
    </xdr:from>
    <xdr:ext cx="762000" cy="259045"/>
    <xdr:sp macro="" textlink="">
      <xdr:nvSpPr>
        <xdr:cNvPr id="137" name="テキスト ボックス 136"/>
        <xdr:cNvSpPr txBox="1"/>
      </xdr:nvSpPr>
      <xdr:spPr>
        <a:xfrm>
          <a:off x="3225800" y="647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121786</xdr:rowOff>
    </xdr:from>
    <xdr:to>
      <xdr:col>15</xdr:col>
      <xdr:colOff>101600</xdr:colOff>
      <xdr:row>35</xdr:row>
      <xdr:rowOff>223386</xdr:rowOff>
    </xdr:to>
    <xdr:sp macro="" textlink="">
      <xdr:nvSpPr>
        <xdr:cNvPr id="138" name="楕円 137"/>
        <xdr:cNvSpPr/>
      </xdr:nvSpPr>
      <xdr:spPr bwMode="auto">
        <a:xfrm>
          <a:off x="2857500" y="6732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233563</xdr:rowOff>
    </xdr:from>
    <xdr:ext cx="762000" cy="259045"/>
    <xdr:sp macro="" textlink="">
      <xdr:nvSpPr>
        <xdr:cNvPr id="139" name="テキスト ボックス 138"/>
        <xdr:cNvSpPr txBox="1"/>
      </xdr:nvSpPr>
      <xdr:spPr>
        <a:xfrm>
          <a:off x="2527300" y="650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19,234
19,072
297.84
16,249,208
15,764,347
469,995
7,691,472
12,004,904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33062</xdr:rowOff>
    </xdr:from>
    <xdr:to>
      <xdr:col>24</xdr:col>
      <xdr:colOff>63500</xdr:colOff>
      <xdr:row>37</xdr:row>
      <xdr:rowOff>64898</xdr:rowOff>
    </xdr:to>
    <xdr:cxnSp macro="">
      <xdr:nvCxnSpPr>
        <xdr:cNvPr id="60" name="直線コネクタ 59"/>
        <xdr:cNvCxnSpPr/>
      </xdr:nvCxnSpPr>
      <xdr:spPr>
        <a:xfrm>
          <a:off x="3797300" y="6376712"/>
          <a:ext cx="838200" cy="3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33062</xdr:rowOff>
    </xdr:from>
    <xdr:to>
      <xdr:col>19</xdr:col>
      <xdr:colOff>177800</xdr:colOff>
      <xdr:row>37</xdr:row>
      <xdr:rowOff>59534</xdr:rowOff>
    </xdr:to>
    <xdr:cxnSp macro="">
      <xdr:nvCxnSpPr>
        <xdr:cNvPr id="63" name="直線コネクタ 62"/>
        <xdr:cNvCxnSpPr/>
      </xdr:nvCxnSpPr>
      <xdr:spPr>
        <a:xfrm flipV="1">
          <a:off x="2908300" y="6376712"/>
          <a:ext cx="8890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59534</xdr:rowOff>
    </xdr:from>
    <xdr:to>
      <xdr:col>15</xdr:col>
      <xdr:colOff>50800</xdr:colOff>
      <xdr:row>37</xdr:row>
      <xdr:rowOff>79597</xdr:rowOff>
    </xdr:to>
    <xdr:cxnSp macro="">
      <xdr:nvCxnSpPr>
        <xdr:cNvPr id="66" name="直線コネクタ 65"/>
        <xdr:cNvCxnSpPr/>
      </xdr:nvCxnSpPr>
      <xdr:spPr>
        <a:xfrm flipV="1">
          <a:off x="2019300" y="6403184"/>
          <a:ext cx="889000" cy="2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98625</xdr:rowOff>
    </xdr:from>
    <xdr:ext cx="534377" cy="259045"/>
    <xdr:sp macro="" textlink="">
      <xdr:nvSpPr>
        <xdr:cNvPr id="68" name="テキスト ボックス 67"/>
        <xdr:cNvSpPr txBox="1"/>
      </xdr:nvSpPr>
      <xdr:spPr>
        <a:xfrm>
          <a:off x="2641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79597</xdr:rowOff>
    </xdr:from>
    <xdr:to>
      <xdr:col>10</xdr:col>
      <xdr:colOff>114300</xdr:colOff>
      <xdr:row>37</xdr:row>
      <xdr:rowOff>89088</xdr:rowOff>
    </xdr:to>
    <xdr:cxnSp macro="">
      <xdr:nvCxnSpPr>
        <xdr:cNvPr id="69" name="直線コネクタ 68"/>
        <xdr:cNvCxnSpPr/>
      </xdr:nvCxnSpPr>
      <xdr:spPr>
        <a:xfrm flipV="1">
          <a:off x="1130300" y="6423247"/>
          <a:ext cx="8890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130153</xdr:rowOff>
    </xdr:from>
    <xdr:ext cx="534377" cy="259045"/>
    <xdr:sp macro="" textlink="">
      <xdr:nvSpPr>
        <xdr:cNvPr id="71" name="テキスト ボックス 70"/>
        <xdr:cNvSpPr txBox="1"/>
      </xdr:nvSpPr>
      <xdr:spPr>
        <a:xfrm>
          <a:off x="1752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132050</xdr:rowOff>
    </xdr:from>
    <xdr:ext cx="534377" cy="259045"/>
    <xdr:sp macro="" textlink="">
      <xdr:nvSpPr>
        <xdr:cNvPr id="73" name="テキスト ボックス 72"/>
        <xdr:cNvSpPr txBox="1"/>
      </xdr:nvSpPr>
      <xdr:spPr>
        <a:xfrm>
          <a:off x="863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14098</xdr:rowOff>
    </xdr:from>
    <xdr:to>
      <xdr:col>24</xdr:col>
      <xdr:colOff>114300</xdr:colOff>
      <xdr:row>37</xdr:row>
      <xdr:rowOff>115698</xdr:rowOff>
    </xdr:to>
    <xdr:sp macro="" textlink="">
      <xdr:nvSpPr>
        <xdr:cNvPr id="79" name="楕円 78"/>
        <xdr:cNvSpPr/>
      </xdr:nvSpPr>
      <xdr:spPr>
        <a:xfrm>
          <a:off x="4584700" y="63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143447</xdr:rowOff>
    </xdr:from>
    <xdr:ext cx="534377" cy="259045"/>
    <xdr:sp macro="" textlink="">
      <xdr:nvSpPr>
        <xdr:cNvPr id="80" name="人件費該当値テキスト"/>
        <xdr:cNvSpPr txBox="1"/>
      </xdr:nvSpPr>
      <xdr:spPr>
        <a:xfrm>
          <a:off x="4686300" y="63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153712</xdr:rowOff>
    </xdr:from>
    <xdr:to>
      <xdr:col>20</xdr:col>
      <xdr:colOff>38100</xdr:colOff>
      <xdr:row>37</xdr:row>
      <xdr:rowOff>83862</xdr:rowOff>
    </xdr:to>
    <xdr:sp macro="" textlink="">
      <xdr:nvSpPr>
        <xdr:cNvPr id="81" name="楕円 80"/>
        <xdr:cNvSpPr/>
      </xdr:nvSpPr>
      <xdr:spPr>
        <a:xfrm>
          <a:off x="3746500" y="632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100389</xdr:rowOff>
    </xdr:from>
    <xdr:ext cx="534377" cy="259045"/>
    <xdr:sp macro="" textlink="">
      <xdr:nvSpPr>
        <xdr:cNvPr id="82" name="テキスト ボックス 81"/>
        <xdr:cNvSpPr txBox="1"/>
      </xdr:nvSpPr>
      <xdr:spPr>
        <a:xfrm>
          <a:off x="3530111" y="610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8734</xdr:rowOff>
    </xdr:from>
    <xdr:to>
      <xdr:col>15</xdr:col>
      <xdr:colOff>101600</xdr:colOff>
      <xdr:row>37</xdr:row>
      <xdr:rowOff>110334</xdr:rowOff>
    </xdr:to>
    <xdr:sp macro="" textlink="">
      <xdr:nvSpPr>
        <xdr:cNvPr id="83" name="楕円 82"/>
        <xdr:cNvSpPr/>
      </xdr:nvSpPr>
      <xdr:spPr>
        <a:xfrm>
          <a:off x="2857500" y="635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101461</xdr:rowOff>
    </xdr:from>
    <xdr:ext cx="534377" cy="259045"/>
    <xdr:sp macro="" textlink="">
      <xdr:nvSpPr>
        <xdr:cNvPr id="84" name="テキスト ボックス 83"/>
        <xdr:cNvSpPr txBox="1"/>
      </xdr:nvSpPr>
      <xdr:spPr>
        <a:xfrm>
          <a:off x="2641111" y="644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28797</xdr:rowOff>
    </xdr:from>
    <xdr:to>
      <xdr:col>10</xdr:col>
      <xdr:colOff>165100</xdr:colOff>
      <xdr:row>37</xdr:row>
      <xdr:rowOff>130397</xdr:rowOff>
    </xdr:to>
    <xdr:sp macro="" textlink="">
      <xdr:nvSpPr>
        <xdr:cNvPr id="85" name="楕円 84"/>
        <xdr:cNvSpPr/>
      </xdr:nvSpPr>
      <xdr:spPr>
        <a:xfrm>
          <a:off x="1968500" y="63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121524</xdr:rowOff>
    </xdr:from>
    <xdr:ext cx="534377" cy="259045"/>
    <xdr:sp macro="" textlink="">
      <xdr:nvSpPr>
        <xdr:cNvPr id="86" name="テキスト ボックス 85"/>
        <xdr:cNvSpPr txBox="1"/>
      </xdr:nvSpPr>
      <xdr:spPr>
        <a:xfrm>
          <a:off x="1752111" y="64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38288</xdr:rowOff>
    </xdr:from>
    <xdr:to>
      <xdr:col>6</xdr:col>
      <xdr:colOff>38100</xdr:colOff>
      <xdr:row>37</xdr:row>
      <xdr:rowOff>139888</xdr:rowOff>
    </xdr:to>
    <xdr:sp macro="" textlink="">
      <xdr:nvSpPr>
        <xdr:cNvPr id="87" name="楕円 86"/>
        <xdr:cNvSpPr/>
      </xdr:nvSpPr>
      <xdr:spPr>
        <a:xfrm>
          <a:off x="1079500" y="63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131015</xdr:rowOff>
    </xdr:from>
    <xdr:ext cx="534377" cy="259045"/>
    <xdr:sp macro="" textlink="">
      <xdr:nvSpPr>
        <xdr:cNvPr id="88" name="テキスト ボックス 87"/>
        <xdr:cNvSpPr txBox="1"/>
      </xdr:nvSpPr>
      <xdr:spPr>
        <a:xfrm>
          <a:off x="863111" y="647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7131</xdr:rowOff>
    </xdr:from>
    <xdr:to>
      <xdr:col>24</xdr:col>
      <xdr:colOff>63500</xdr:colOff>
      <xdr:row>56</xdr:row>
      <xdr:rowOff>109795</xdr:rowOff>
    </xdr:to>
    <xdr:cxnSp macro="">
      <xdr:nvCxnSpPr>
        <xdr:cNvPr id="115" name="直線コネクタ 114"/>
        <xdr:cNvCxnSpPr/>
      </xdr:nvCxnSpPr>
      <xdr:spPr>
        <a:xfrm flipV="1">
          <a:off x="3797300" y="9608331"/>
          <a:ext cx="838200" cy="10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5262</xdr:rowOff>
    </xdr:from>
    <xdr:ext cx="534377" cy="259045"/>
    <xdr:sp macro="" textlink="">
      <xdr:nvSpPr>
        <xdr:cNvPr id="116" name="物件費平均値テキスト"/>
        <xdr:cNvSpPr txBox="1"/>
      </xdr:nvSpPr>
      <xdr:spPr>
        <a:xfrm>
          <a:off x="4686300" y="960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109795</xdr:rowOff>
    </xdr:from>
    <xdr:to>
      <xdr:col>19</xdr:col>
      <xdr:colOff>177800</xdr:colOff>
      <xdr:row>56</xdr:row>
      <xdr:rowOff>140208</xdr:rowOff>
    </xdr:to>
    <xdr:cxnSp macro="">
      <xdr:nvCxnSpPr>
        <xdr:cNvPr id="118" name="直線コネクタ 117"/>
        <xdr:cNvCxnSpPr/>
      </xdr:nvCxnSpPr>
      <xdr:spPr>
        <a:xfrm flipV="1">
          <a:off x="2908300" y="9710995"/>
          <a:ext cx="889000" cy="3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140208</xdr:rowOff>
    </xdr:from>
    <xdr:to>
      <xdr:col>15</xdr:col>
      <xdr:colOff>50800</xdr:colOff>
      <xdr:row>57</xdr:row>
      <xdr:rowOff>4707</xdr:rowOff>
    </xdr:to>
    <xdr:cxnSp macro="">
      <xdr:nvCxnSpPr>
        <xdr:cNvPr id="121" name="直線コネクタ 120"/>
        <xdr:cNvCxnSpPr/>
      </xdr:nvCxnSpPr>
      <xdr:spPr>
        <a:xfrm flipV="1">
          <a:off x="2019300" y="9741408"/>
          <a:ext cx="889000" cy="3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162011</xdr:rowOff>
    </xdr:from>
    <xdr:ext cx="534377" cy="259045"/>
    <xdr:sp macro="" textlink="">
      <xdr:nvSpPr>
        <xdr:cNvPr id="123" name="テキスト ボックス 122"/>
        <xdr:cNvSpPr txBox="1"/>
      </xdr:nvSpPr>
      <xdr:spPr>
        <a:xfrm>
          <a:off x="2641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4707</xdr:rowOff>
    </xdr:from>
    <xdr:to>
      <xdr:col>10</xdr:col>
      <xdr:colOff>114300</xdr:colOff>
      <xdr:row>57</xdr:row>
      <xdr:rowOff>9750</xdr:rowOff>
    </xdr:to>
    <xdr:cxnSp macro="">
      <xdr:nvCxnSpPr>
        <xdr:cNvPr id="124" name="直線コネクタ 123"/>
        <xdr:cNvCxnSpPr/>
      </xdr:nvCxnSpPr>
      <xdr:spPr>
        <a:xfrm flipV="1">
          <a:off x="1130300" y="9777357"/>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38599</xdr:rowOff>
    </xdr:from>
    <xdr:ext cx="534377" cy="259045"/>
    <xdr:sp macro="" textlink="">
      <xdr:nvSpPr>
        <xdr:cNvPr id="126" name="テキスト ボックス 125"/>
        <xdr:cNvSpPr txBox="1"/>
      </xdr:nvSpPr>
      <xdr:spPr>
        <a:xfrm>
          <a:off x="1752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52406</xdr:rowOff>
    </xdr:from>
    <xdr:ext cx="534377" cy="259045"/>
    <xdr:sp macro="" textlink="">
      <xdr:nvSpPr>
        <xdr:cNvPr id="128" name="テキスト ボックス 127"/>
        <xdr:cNvSpPr txBox="1"/>
      </xdr:nvSpPr>
      <xdr:spPr>
        <a:xfrm>
          <a:off x="863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127781</xdr:rowOff>
    </xdr:from>
    <xdr:to>
      <xdr:col>24</xdr:col>
      <xdr:colOff>114300</xdr:colOff>
      <xdr:row>56</xdr:row>
      <xdr:rowOff>57931</xdr:rowOff>
    </xdr:to>
    <xdr:sp macro="" textlink="">
      <xdr:nvSpPr>
        <xdr:cNvPr id="134" name="楕円 133"/>
        <xdr:cNvSpPr/>
      </xdr:nvSpPr>
      <xdr:spPr>
        <a:xfrm>
          <a:off x="4584700" y="95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150658</xdr:rowOff>
    </xdr:from>
    <xdr:ext cx="599010" cy="259045"/>
    <xdr:sp macro="" textlink="">
      <xdr:nvSpPr>
        <xdr:cNvPr id="135" name="物件費該当値テキスト"/>
        <xdr:cNvSpPr txBox="1"/>
      </xdr:nvSpPr>
      <xdr:spPr>
        <a:xfrm>
          <a:off x="4686300" y="940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58995</xdr:rowOff>
    </xdr:from>
    <xdr:to>
      <xdr:col>20</xdr:col>
      <xdr:colOff>38100</xdr:colOff>
      <xdr:row>56</xdr:row>
      <xdr:rowOff>160595</xdr:rowOff>
    </xdr:to>
    <xdr:sp macro="" textlink="">
      <xdr:nvSpPr>
        <xdr:cNvPr id="136" name="楕円 135"/>
        <xdr:cNvSpPr/>
      </xdr:nvSpPr>
      <xdr:spPr>
        <a:xfrm>
          <a:off x="3746500" y="966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151722</xdr:rowOff>
    </xdr:from>
    <xdr:ext cx="534377" cy="259045"/>
    <xdr:sp macro="" textlink="">
      <xdr:nvSpPr>
        <xdr:cNvPr id="137" name="テキスト ボックス 136"/>
        <xdr:cNvSpPr txBox="1"/>
      </xdr:nvSpPr>
      <xdr:spPr>
        <a:xfrm>
          <a:off x="3530111" y="97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89408</xdr:rowOff>
    </xdr:from>
    <xdr:to>
      <xdr:col>15</xdr:col>
      <xdr:colOff>101600</xdr:colOff>
      <xdr:row>57</xdr:row>
      <xdr:rowOff>19558</xdr:rowOff>
    </xdr:to>
    <xdr:sp macro="" textlink="">
      <xdr:nvSpPr>
        <xdr:cNvPr id="138" name="楕円 137"/>
        <xdr:cNvSpPr/>
      </xdr:nvSpPr>
      <xdr:spPr>
        <a:xfrm>
          <a:off x="2857500" y="96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10685</xdr:rowOff>
    </xdr:from>
    <xdr:ext cx="534377" cy="259045"/>
    <xdr:sp macro="" textlink="">
      <xdr:nvSpPr>
        <xdr:cNvPr id="139" name="テキスト ボックス 138"/>
        <xdr:cNvSpPr txBox="1"/>
      </xdr:nvSpPr>
      <xdr:spPr>
        <a:xfrm>
          <a:off x="2641111" y="978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125357</xdr:rowOff>
    </xdr:from>
    <xdr:to>
      <xdr:col>10</xdr:col>
      <xdr:colOff>165100</xdr:colOff>
      <xdr:row>57</xdr:row>
      <xdr:rowOff>55507</xdr:rowOff>
    </xdr:to>
    <xdr:sp macro="" textlink="">
      <xdr:nvSpPr>
        <xdr:cNvPr id="140" name="楕円 139"/>
        <xdr:cNvSpPr/>
      </xdr:nvSpPr>
      <xdr:spPr>
        <a:xfrm>
          <a:off x="1968500" y="9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46634</xdr:rowOff>
    </xdr:from>
    <xdr:ext cx="534377" cy="259045"/>
    <xdr:sp macro="" textlink="">
      <xdr:nvSpPr>
        <xdr:cNvPr id="141" name="テキスト ボックス 140"/>
        <xdr:cNvSpPr txBox="1"/>
      </xdr:nvSpPr>
      <xdr:spPr>
        <a:xfrm>
          <a:off x="1752111" y="981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130400</xdr:rowOff>
    </xdr:from>
    <xdr:to>
      <xdr:col>6</xdr:col>
      <xdr:colOff>38100</xdr:colOff>
      <xdr:row>57</xdr:row>
      <xdr:rowOff>60550</xdr:rowOff>
    </xdr:to>
    <xdr:sp macro="" textlink="">
      <xdr:nvSpPr>
        <xdr:cNvPr id="142" name="楕円 141"/>
        <xdr:cNvSpPr/>
      </xdr:nvSpPr>
      <xdr:spPr>
        <a:xfrm>
          <a:off x="1079500" y="973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51677</xdr:rowOff>
    </xdr:from>
    <xdr:ext cx="534377" cy="259045"/>
    <xdr:sp macro="" textlink="">
      <xdr:nvSpPr>
        <xdr:cNvPr id="143" name="テキスト ボックス 142"/>
        <xdr:cNvSpPr txBox="1"/>
      </xdr:nvSpPr>
      <xdr:spPr>
        <a:xfrm>
          <a:off x="863111" y="982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82116</xdr:rowOff>
    </xdr:from>
    <xdr:to>
      <xdr:col>24</xdr:col>
      <xdr:colOff>63500</xdr:colOff>
      <xdr:row>72</xdr:row>
      <xdr:rowOff>48031</xdr:rowOff>
    </xdr:to>
    <xdr:cxnSp macro="">
      <xdr:nvCxnSpPr>
        <xdr:cNvPr id="170" name="直線コネクタ 169"/>
        <xdr:cNvCxnSpPr/>
      </xdr:nvCxnSpPr>
      <xdr:spPr>
        <a:xfrm>
          <a:off x="3797300" y="12255066"/>
          <a:ext cx="838200" cy="13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65178</xdr:rowOff>
    </xdr:from>
    <xdr:ext cx="469744" cy="259045"/>
    <xdr:sp macro="" textlink="">
      <xdr:nvSpPr>
        <xdr:cNvPr id="171" name="維持補修費平均値テキスト"/>
        <xdr:cNvSpPr txBox="1"/>
      </xdr:nvSpPr>
      <xdr:spPr>
        <a:xfrm>
          <a:off x="4686300" y="13266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82116</xdr:rowOff>
    </xdr:from>
    <xdr:to>
      <xdr:col>19</xdr:col>
      <xdr:colOff>177800</xdr:colOff>
      <xdr:row>73</xdr:row>
      <xdr:rowOff>12575</xdr:rowOff>
    </xdr:to>
    <xdr:cxnSp macro="">
      <xdr:nvCxnSpPr>
        <xdr:cNvPr id="173" name="直線コネクタ 172"/>
        <xdr:cNvCxnSpPr/>
      </xdr:nvCxnSpPr>
      <xdr:spPr>
        <a:xfrm flipV="1">
          <a:off x="2908300" y="12255066"/>
          <a:ext cx="889000" cy="27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9126</xdr:rowOff>
    </xdr:from>
    <xdr:ext cx="469744" cy="259045"/>
    <xdr:sp macro="" textlink="">
      <xdr:nvSpPr>
        <xdr:cNvPr id="175" name="テキスト ボックス 174"/>
        <xdr:cNvSpPr txBox="1"/>
      </xdr:nvSpPr>
      <xdr:spPr>
        <a:xfrm>
          <a:off x="3562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12575</xdr:rowOff>
    </xdr:from>
    <xdr:to>
      <xdr:col>15</xdr:col>
      <xdr:colOff>50800</xdr:colOff>
      <xdr:row>74</xdr:row>
      <xdr:rowOff>162354</xdr:rowOff>
    </xdr:to>
    <xdr:cxnSp macro="">
      <xdr:nvCxnSpPr>
        <xdr:cNvPr id="176" name="直線コネクタ 175"/>
        <xdr:cNvCxnSpPr/>
      </xdr:nvCxnSpPr>
      <xdr:spPr>
        <a:xfrm flipV="1">
          <a:off x="2019300" y="12528425"/>
          <a:ext cx="889000" cy="3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167888</xdr:rowOff>
    </xdr:from>
    <xdr:ext cx="469744" cy="259045"/>
    <xdr:sp macro="" textlink="">
      <xdr:nvSpPr>
        <xdr:cNvPr id="178" name="テキスト ボックス 177"/>
        <xdr:cNvSpPr txBox="1"/>
      </xdr:nvSpPr>
      <xdr:spPr>
        <a:xfrm>
          <a:off x="2673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30361</xdr:rowOff>
    </xdr:from>
    <xdr:to>
      <xdr:col>10</xdr:col>
      <xdr:colOff>114300</xdr:colOff>
      <xdr:row>74</xdr:row>
      <xdr:rowOff>162354</xdr:rowOff>
    </xdr:to>
    <xdr:cxnSp macro="">
      <xdr:nvCxnSpPr>
        <xdr:cNvPr id="179" name="直線コネクタ 178"/>
        <xdr:cNvCxnSpPr/>
      </xdr:nvCxnSpPr>
      <xdr:spPr>
        <a:xfrm>
          <a:off x="1130300" y="12717661"/>
          <a:ext cx="889000" cy="1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42341</xdr:rowOff>
    </xdr:from>
    <xdr:ext cx="469744" cy="259045"/>
    <xdr:sp macro="" textlink="">
      <xdr:nvSpPr>
        <xdr:cNvPr id="181" name="テキスト ボックス 180"/>
        <xdr:cNvSpPr txBox="1"/>
      </xdr:nvSpPr>
      <xdr:spPr>
        <a:xfrm>
          <a:off x="1784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34272</xdr:rowOff>
    </xdr:from>
    <xdr:ext cx="469744" cy="259045"/>
    <xdr:sp macro="" textlink="">
      <xdr:nvSpPr>
        <xdr:cNvPr id="183" name="テキスト ボックス 182"/>
        <xdr:cNvSpPr txBox="1"/>
      </xdr:nvSpPr>
      <xdr:spPr>
        <a:xfrm>
          <a:off x="895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168681</xdr:rowOff>
    </xdr:from>
    <xdr:to>
      <xdr:col>24</xdr:col>
      <xdr:colOff>114300</xdr:colOff>
      <xdr:row>72</xdr:row>
      <xdr:rowOff>98831</xdr:rowOff>
    </xdr:to>
    <xdr:sp macro="" textlink="">
      <xdr:nvSpPr>
        <xdr:cNvPr id="189" name="楕円 188"/>
        <xdr:cNvSpPr/>
      </xdr:nvSpPr>
      <xdr:spPr>
        <a:xfrm>
          <a:off x="4584700" y="1234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20108</xdr:rowOff>
    </xdr:from>
    <xdr:ext cx="534377" cy="259045"/>
    <xdr:sp macro="" textlink="">
      <xdr:nvSpPr>
        <xdr:cNvPr id="190" name="維持補修費該当値テキスト"/>
        <xdr:cNvSpPr txBox="1"/>
      </xdr:nvSpPr>
      <xdr:spPr>
        <a:xfrm>
          <a:off x="4686300" y="121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31316</xdr:rowOff>
    </xdr:from>
    <xdr:to>
      <xdr:col>20</xdr:col>
      <xdr:colOff>38100</xdr:colOff>
      <xdr:row>71</xdr:row>
      <xdr:rowOff>132916</xdr:rowOff>
    </xdr:to>
    <xdr:sp macro="" textlink="">
      <xdr:nvSpPr>
        <xdr:cNvPr id="191" name="楕円 190"/>
        <xdr:cNvSpPr/>
      </xdr:nvSpPr>
      <xdr:spPr>
        <a:xfrm>
          <a:off x="3746500" y="1220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149443</xdr:rowOff>
    </xdr:from>
    <xdr:ext cx="534377" cy="259045"/>
    <xdr:sp macro="" textlink="">
      <xdr:nvSpPr>
        <xdr:cNvPr id="192" name="テキスト ボックス 191"/>
        <xdr:cNvSpPr txBox="1"/>
      </xdr:nvSpPr>
      <xdr:spPr>
        <a:xfrm>
          <a:off x="3530111" y="1197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133225</xdr:rowOff>
    </xdr:from>
    <xdr:to>
      <xdr:col>15</xdr:col>
      <xdr:colOff>101600</xdr:colOff>
      <xdr:row>73</xdr:row>
      <xdr:rowOff>63375</xdr:rowOff>
    </xdr:to>
    <xdr:sp macro="" textlink="">
      <xdr:nvSpPr>
        <xdr:cNvPr id="193" name="楕円 192"/>
        <xdr:cNvSpPr/>
      </xdr:nvSpPr>
      <xdr:spPr>
        <a:xfrm>
          <a:off x="2857500" y="124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79902</xdr:rowOff>
    </xdr:from>
    <xdr:ext cx="534377" cy="259045"/>
    <xdr:sp macro="" textlink="">
      <xdr:nvSpPr>
        <xdr:cNvPr id="194" name="テキスト ボックス 193"/>
        <xdr:cNvSpPr txBox="1"/>
      </xdr:nvSpPr>
      <xdr:spPr>
        <a:xfrm>
          <a:off x="2641111" y="1225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111554</xdr:rowOff>
    </xdr:from>
    <xdr:to>
      <xdr:col>10</xdr:col>
      <xdr:colOff>165100</xdr:colOff>
      <xdr:row>75</xdr:row>
      <xdr:rowOff>41704</xdr:rowOff>
    </xdr:to>
    <xdr:sp macro="" textlink="">
      <xdr:nvSpPr>
        <xdr:cNvPr id="195" name="楕円 194"/>
        <xdr:cNvSpPr/>
      </xdr:nvSpPr>
      <xdr:spPr>
        <a:xfrm>
          <a:off x="1968500" y="127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58231</xdr:rowOff>
    </xdr:from>
    <xdr:ext cx="534377" cy="259045"/>
    <xdr:sp macro="" textlink="">
      <xdr:nvSpPr>
        <xdr:cNvPr id="196" name="テキスト ボックス 195"/>
        <xdr:cNvSpPr txBox="1"/>
      </xdr:nvSpPr>
      <xdr:spPr>
        <a:xfrm>
          <a:off x="1752111" y="125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151011</xdr:rowOff>
    </xdr:from>
    <xdr:to>
      <xdr:col>6</xdr:col>
      <xdr:colOff>38100</xdr:colOff>
      <xdr:row>74</xdr:row>
      <xdr:rowOff>81161</xdr:rowOff>
    </xdr:to>
    <xdr:sp macro="" textlink="">
      <xdr:nvSpPr>
        <xdr:cNvPr id="197" name="楕円 196"/>
        <xdr:cNvSpPr/>
      </xdr:nvSpPr>
      <xdr:spPr>
        <a:xfrm>
          <a:off x="1079500" y="126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97688</xdr:rowOff>
    </xdr:from>
    <xdr:ext cx="534377" cy="259045"/>
    <xdr:sp macro="" textlink="">
      <xdr:nvSpPr>
        <xdr:cNvPr id="198" name="テキスト ボックス 197"/>
        <xdr:cNvSpPr txBox="1"/>
      </xdr:nvSpPr>
      <xdr:spPr>
        <a:xfrm>
          <a:off x="863111" y="1244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14991</xdr:rowOff>
    </xdr:from>
    <xdr:to>
      <xdr:col>24</xdr:col>
      <xdr:colOff>63500</xdr:colOff>
      <xdr:row>95</xdr:row>
      <xdr:rowOff>68582</xdr:rowOff>
    </xdr:to>
    <xdr:cxnSp macro="">
      <xdr:nvCxnSpPr>
        <xdr:cNvPr id="228" name="直線コネクタ 227"/>
        <xdr:cNvCxnSpPr/>
      </xdr:nvCxnSpPr>
      <xdr:spPr>
        <a:xfrm>
          <a:off x="3797300" y="16302741"/>
          <a:ext cx="838200" cy="5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99010" cy="259045"/>
    <xdr:sp macro="" textlink="">
      <xdr:nvSpPr>
        <xdr:cNvPr id="229" name="扶助費平均値テキスト"/>
        <xdr:cNvSpPr txBox="1"/>
      </xdr:nvSpPr>
      <xdr:spPr>
        <a:xfrm>
          <a:off x="4686300" y="1636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14991</xdr:rowOff>
    </xdr:from>
    <xdr:to>
      <xdr:col>19</xdr:col>
      <xdr:colOff>177800</xdr:colOff>
      <xdr:row>96</xdr:row>
      <xdr:rowOff>20355</xdr:rowOff>
    </xdr:to>
    <xdr:cxnSp macro="">
      <xdr:nvCxnSpPr>
        <xdr:cNvPr id="231" name="直線コネクタ 230"/>
        <xdr:cNvCxnSpPr/>
      </xdr:nvCxnSpPr>
      <xdr:spPr>
        <a:xfrm flipV="1">
          <a:off x="2908300" y="16302741"/>
          <a:ext cx="889000" cy="17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104711</xdr:rowOff>
    </xdr:from>
    <xdr:ext cx="599010" cy="259045"/>
    <xdr:sp macro="" textlink="">
      <xdr:nvSpPr>
        <xdr:cNvPr id="233" name="テキスト ボックス 232"/>
        <xdr:cNvSpPr txBox="1"/>
      </xdr:nvSpPr>
      <xdr:spPr>
        <a:xfrm>
          <a:off x="3497795" y="163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20355</xdr:rowOff>
    </xdr:from>
    <xdr:to>
      <xdr:col>15</xdr:col>
      <xdr:colOff>50800</xdr:colOff>
      <xdr:row>96</xdr:row>
      <xdr:rowOff>37836</xdr:rowOff>
    </xdr:to>
    <xdr:cxnSp macro="">
      <xdr:nvCxnSpPr>
        <xdr:cNvPr id="234" name="直線コネクタ 233"/>
        <xdr:cNvCxnSpPr/>
      </xdr:nvCxnSpPr>
      <xdr:spPr>
        <a:xfrm flipV="1">
          <a:off x="2019300" y="16479555"/>
          <a:ext cx="889000" cy="1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76792</xdr:rowOff>
    </xdr:from>
    <xdr:ext cx="599010" cy="259045"/>
    <xdr:sp macro="" textlink="">
      <xdr:nvSpPr>
        <xdr:cNvPr id="236" name="テキスト ボックス 235"/>
        <xdr:cNvSpPr txBox="1"/>
      </xdr:nvSpPr>
      <xdr:spPr>
        <a:xfrm>
          <a:off x="2608795" y="1653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37836</xdr:rowOff>
    </xdr:from>
    <xdr:to>
      <xdr:col>10</xdr:col>
      <xdr:colOff>114300</xdr:colOff>
      <xdr:row>96</xdr:row>
      <xdr:rowOff>79722</xdr:rowOff>
    </xdr:to>
    <xdr:cxnSp macro="">
      <xdr:nvCxnSpPr>
        <xdr:cNvPr id="237" name="直線コネクタ 236"/>
        <xdr:cNvCxnSpPr/>
      </xdr:nvCxnSpPr>
      <xdr:spPr>
        <a:xfrm flipV="1">
          <a:off x="1130300" y="16497036"/>
          <a:ext cx="889000" cy="4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100454</xdr:rowOff>
    </xdr:from>
    <xdr:ext cx="599010" cy="259045"/>
    <xdr:sp macro="" textlink="">
      <xdr:nvSpPr>
        <xdr:cNvPr id="239" name="テキスト ボックス 238"/>
        <xdr:cNvSpPr txBox="1"/>
      </xdr:nvSpPr>
      <xdr:spPr>
        <a:xfrm>
          <a:off x="1719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134058</xdr:rowOff>
    </xdr:from>
    <xdr:ext cx="599010" cy="259045"/>
    <xdr:sp macro="" textlink="">
      <xdr:nvSpPr>
        <xdr:cNvPr id="241" name="テキスト ボックス 240"/>
        <xdr:cNvSpPr txBox="1"/>
      </xdr:nvSpPr>
      <xdr:spPr>
        <a:xfrm>
          <a:off x="830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17782</xdr:rowOff>
    </xdr:from>
    <xdr:to>
      <xdr:col>24</xdr:col>
      <xdr:colOff>114300</xdr:colOff>
      <xdr:row>95</xdr:row>
      <xdr:rowOff>119382</xdr:rowOff>
    </xdr:to>
    <xdr:sp macro="" textlink="">
      <xdr:nvSpPr>
        <xdr:cNvPr id="247" name="楕円 246"/>
        <xdr:cNvSpPr/>
      </xdr:nvSpPr>
      <xdr:spPr>
        <a:xfrm>
          <a:off x="4584700" y="1630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40659</xdr:rowOff>
    </xdr:from>
    <xdr:ext cx="599010" cy="259045"/>
    <xdr:sp macro="" textlink="">
      <xdr:nvSpPr>
        <xdr:cNvPr id="248" name="扶助費該当値テキスト"/>
        <xdr:cNvSpPr txBox="1"/>
      </xdr:nvSpPr>
      <xdr:spPr>
        <a:xfrm>
          <a:off x="4686300" y="1615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135641</xdr:rowOff>
    </xdr:from>
    <xdr:to>
      <xdr:col>20</xdr:col>
      <xdr:colOff>38100</xdr:colOff>
      <xdr:row>95</xdr:row>
      <xdr:rowOff>65791</xdr:rowOff>
    </xdr:to>
    <xdr:sp macro="" textlink="">
      <xdr:nvSpPr>
        <xdr:cNvPr id="249" name="楕円 248"/>
        <xdr:cNvSpPr/>
      </xdr:nvSpPr>
      <xdr:spPr>
        <a:xfrm>
          <a:off x="3746500" y="162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82318</xdr:rowOff>
    </xdr:from>
    <xdr:ext cx="599010" cy="259045"/>
    <xdr:sp macro="" textlink="">
      <xdr:nvSpPr>
        <xdr:cNvPr id="250" name="テキスト ボックス 249"/>
        <xdr:cNvSpPr txBox="1"/>
      </xdr:nvSpPr>
      <xdr:spPr>
        <a:xfrm>
          <a:off x="3497795" y="1602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141005</xdr:rowOff>
    </xdr:from>
    <xdr:to>
      <xdr:col>15</xdr:col>
      <xdr:colOff>101600</xdr:colOff>
      <xdr:row>96</xdr:row>
      <xdr:rowOff>71155</xdr:rowOff>
    </xdr:to>
    <xdr:sp macro="" textlink="">
      <xdr:nvSpPr>
        <xdr:cNvPr id="251" name="楕円 250"/>
        <xdr:cNvSpPr/>
      </xdr:nvSpPr>
      <xdr:spPr>
        <a:xfrm>
          <a:off x="2857500" y="1642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87682</xdr:rowOff>
    </xdr:from>
    <xdr:ext cx="599010" cy="259045"/>
    <xdr:sp macro="" textlink="">
      <xdr:nvSpPr>
        <xdr:cNvPr id="252" name="テキスト ボックス 251"/>
        <xdr:cNvSpPr txBox="1"/>
      </xdr:nvSpPr>
      <xdr:spPr>
        <a:xfrm>
          <a:off x="2608795" y="1620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158486</xdr:rowOff>
    </xdr:from>
    <xdr:to>
      <xdr:col>10</xdr:col>
      <xdr:colOff>165100</xdr:colOff>
      <xdr:row>96</xdr:row>
      <xdr:rowOff>88636</xdr:rowOff>
    </xdr:to>
    <xdr:sp macro="" textlink="">
      <xdr:nvSpPr>
        <xdr:cNvPr id="253" name="楕円 252"/>
        <xdr:cNvSpPr/>
      </xdr:nvSpPr>
      <xdr:spPr>
        <a:xfrm>
          <a:off x="1968500" y="1644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79763</xdr:rowOff>
    </xdr:from>
    <xdr:ext cx="599010" cy="259045"/>
    <xdr:sp macro="" textlink="">
      <xdr:nvSpPr>
        <xdr:cNvPr id="254" name="テキスト ボックス 253"/>
        <xdr:cNvSpPr txBox="1"/>
      </xdr:nvSpPr>
      <xdr:spPr>
        <a:xfrm>
          <a:off x="1719795" y="165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28922</xdr:rowOff>
    </xdr:from>
    <xdr:to>
      <xdr:col>6</xdr:col>
      <xdr:colOff>38100</xdr:colOff>
      <xdr:row>96</xdr:row>
      <xdr:rowOff>130522</xdr:rowOff>
    </xdr:to>
    <xdr:sp macro="" textlink="">
      <xdr:nvSpPr>
        <xdr:cNvPr id="255" name="楕円 254"/>
        <xdr:cNvSpPr/>
      </xdr:nvSpPr>
      <xdr:spPr>
        <a:xfrm>
          <a:off x="1079500" y="1648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121649</xdr:rowOff>
    </xdr:from>
    <xdr:ext cx="599010" cy="259045"/>
    <xdr:sp macro="" textlink="">
      <xdr:nvSpPr>
        <xdr:cNvPr id="256" name="テキスト ボックス 255"/>
        <xdr:cNvSpPr txBox="1"/>
      </xdr:nvSpPr>
      <xdr:spPr>
        <a:xfrm>
          <a:off x="830795" y="165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24252</xdr:rowOff>
    </xdr:from>
    <xdr:to>
      <xdr:col>55</xdr:col>
      <xdr:colOff>0</xdr:colOff>
      <xdr:row>35</xdr:row>
      <xdr:rowOff>110641</xdr:rowOff>
    </xdr:to>
    <xdr:cxnSp macro="">
      <xdr:nvCxnSpPr>
        <xdr:cNvPr id="283" name="直線コネクタ 282"/>
        <xdr:cNvCxnSpPr/>
      </xdr:nvCxnSpPr>
      <xdr:spPr>
        <a:xfrm flipV="1">
          <a:off x="9639300" y="6025002"/>
          <a:ext cx="838200" cy="8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macro="" textlink="">
      <xdr:nvSpPr>
        <xdr:cNvPr id="284" name="補助費等平均値テキスト"/>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34037</xdr:rowOff>
    </xdr:from>
    <xdr:to>
      <xdr:col>50</xdr:col>
      <xdr:colOff>114300</xdr:colOff>
      <xdr:row>35</xdr:row>
      <xdr:rowOff>110641</xdr:rowOff>
    </xdr:to>
    <xdr:cxnSp macro="">
      <xdr:nvCxnSpPr>
        <xdr:cNvPr id="286" name="直線コネクタ 285"/>
        <xdr:cNvCxnSpPr/>
      </xdr:nvCxnSpPr>
      <xdr:spPr>
        <a:xfrm>
          <a:off x="8750300" y="5691887"/>
          <a:ext cx="889000" cy="41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127915</xdr:rowOff>
    </xdr:from>
    <xdr:ext cx="534377" cy="259045"/>
    <xdr:sp macro="" textlink="">
      <xdr:nvSpPr>
        <xdr:cNvPr id="288" name="テキスト ボックス 287"/>
        <xdr:cNvSpPr txBox="1"/>
      </xdr:nvSpPr>
      <xdr:spPr>
        <a:xfrm>
          <a:off x="9372111" y="63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34037</xdr:rowOff>
    </xdr:from>
    <xdr:to>
      <xdr:col>45</xdr:col>
      <xdr:colOff>177800</xdr:colOff>
      <xdr:row>36</xdr:row>
      <xdr:rowOff>61875</xdr:rowOff>
    </xdr:to>
    <xdr:cxnSp macro="">
      <xdr:nvCxnSpPr>
        <xdr:cNvPr id="289" name="直線コネクタ 288"/>
        <xdr:cNvCxnSpPr/>
      </xdr:nvCxnSpPr>
      <xdr:spPr>
        <a:xfrm flipV="1">
          <a:off x="7861300" y="5691887"/>
          <a:ext cx="889000" cy="54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159878</xdr:rowOff>
    </xdr:from>
    <xdr:ext cx="599010" cy="259045"/>
    <xdr:sp macro="" textlink="">
      <xdr:nvSpPr>
        <xdr:cNvPr id="291" name="テキスト ボックス 290"/>
        <xdr:cNvSpPr txBox="1"/>
      </xdr:nvSpPr>
      <xdr:spPr>
        <a:xfrm>
          <a:off x="8450795" y="581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23978</xdr:rowOff>
    </xdr:from>
    <xdr:to>
      <xdr:col>41</xdr:col>
      <xdr:colOff>50800</xdr:colOff>
      <xdr:row>36</xdr:row>
      <xdr:rowOff>61875</xdr:rowOff>
    </xdr:to>
    <xdr:cxnSp macro="">
      <xdr:nvCxnSpPr>
        <xdr:cNvPr id="292" name="直線コネクタ 291"/>
        <xdr:cNvCxnSpPr/>
      </xdr:nvCxnSpPr>
      <xdr:spPr>
        <a:xfrm>
          <a:off x="6972300" y="6196178"/>
          <a:ext cx="8890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44737</xdr:rowOff>
    </xdr:from>
    <xdr:ext cx="534377" cy="259045"/>
    <xdr:sp macro="" textlink="">
      <xdr:nvSpPr>
        <xdr:cNvPr id="294" name="テキスト ボックス 293"/>
        <xdr:cNvSpPr txBox="1"/>
      </xdr:nvSpPr>
      <xdr:spPr>
        <a:xfrm>
          <a:off x="7594111" y="63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77966</xdr:rowOff>
    </xdr:from>
    <xdr:ext cx="534377" cy="259045"/>
    <xdr:sp macro="" textlink="">
      <xdr:nvSpPr>
        <xdr:cNvPr id="296" name="テキスト ボックス 295"/>
        <xdr:cNvSpPr txBox="1"/>
      </xdr:nvSpPr>
      <xdr:spPr>
        <a:xfrm>
          <a:off x="6705111" y="64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144902</xdr:rowOff>
    </xdr:from>
    <xdr:to>
      <xdr:col>55</xdr:col>
      <xdr:colOff>50800</xdr:colOff>
      <xdr:row>35</xdr:row>
      <xdr:rowOff>75052</xdr:rowOff>
    </xdr:to>
    <xdr:sp macro="" textlink="">
      <xdr:nvSpPr>
        <xdr:cNvPr id="302" name="楕円 301"/>
        <xdr:cNvSpPr/>
      </xdr:nvSpPr>
      <xdr:spPr>
        <a:xfrm>
          <a:off x="10426700" y="597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167779</xdr:rowOff>
    </xdr:from>
    <xdr:ext cx="599010" cy="259045"/>
    <xdr:sp macro="" textlink="">
      <xdr:nvSpPr>
        <xdr:cNvPr id="303" name="補助費等該当値テキスト"/>
        <xdr:cNvSpPr txBox="1"/>
      </xdr:nvSpPr>
      <xdr:spPr>
        <a:xfrm>
          <a:off x="10528300" y="582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59841</xdr:rowOff>
    </xdr:from>
    <xdr:to>
      <xdr:col>50</xdr:col>
      <xdr:colOff>165100</xdr:colOff>
      <xdr:row>35</xdr:row>
      <xdr:rowOff>161441</xdr:rowOff>
    </xdr:to>
    <xdr:sp macro="" textlink="">
      <xdr:nvSpPr>
        <xdr:cNvPr id="304" name="楕円 303"/>
        <xdr:cNvSpPr/>
      </xdr:nvSpPr>
      <xdr:spPr>
        <a:xfrm>
          <a:off x="9588500" y="60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6518</xdr:rowOff>
    </xdr:from>
    <xdr:ext cx="599010" cy="259045"/>
    <xdr:sp macro="" textlink="">
      <xdr:nvSpPr>
        <xdr:cNvPr id="305" name="テキスト ボックス 304"/>
        <xdr:cNvSpPr txBox="1"/>
      </xdr:nvSpPr>
      <xdr:spPr>
        <a:xfrm>
          <a:off x="9339795" y="583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154687</xdr:rowOff>
    </xdr:from>
    <xdr:to>
      <xdr:col>46</xdr:col>
      <xdr:colOff>38100</xdr:colOff>
      <xdr:row>33</xdr:row>
      <xdr:rowOff>84837</xdr:rowOff>
    </xdr:to>
    <xdr:sp macro="" textlink="">
      <xdr:nvSpPr>
        <xdr:cNvPr id="306" name="楕円 305"/>
        <xdr:cNvSpPr/>
      </xdr:nvSpPr>
      <xdr:spPr>
        <a:xfrm>
          <a:off x="8699500" y="56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101364</xdr:rowOff>
    </xdr:from>
    <xdr:ext cx="599010" cy="259045"/>
    <xdr:sp macro="" textlink="">
      <xdr:nvSpPr>
        <xdr:cNvPr id="307" name="テキスト ボックス 306"/>
        <xdr:cNvSpPr txBox="1"/>
      </xdr:nvSpPr>
      <xdr:spPr>
        <a:xfrm>
          <a:off x="8450795" y="541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11075</xdr:rowOff>
    </xdr:from>
    <xdr:to>
      <xdr:col>41</xdr:col>
      <xdr:colOff>101600</xdr:colOff>
      <xdr:row>36</xdr:row>
      <xdr:rowOff>112675</xdr:rowOff>
    </xdr:to>
    <xdr:sp macro="" textlink="">
      <xdr:nvSpPr>
        <xdr:cNvPr id="308" name="楕円 307"/>
        <xdr:cNvSpPr/>
      </xdr:nvSpPr>
      <xdr:spPr>
        <a:xfrm>
          <a:off x="7810500" y="61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129202</xdr:rowOff>
    </xdr:from>
    <xdr:ext cx="534377" cy="259045"/>
    <xdr:sp macro="" textlink="">
      <xdr:nvSpPr>
        <xdr:cNvPr id="309" name="テキスト ボックス 308"/>
        <xdr:cNvSpPr txBox="1"/>
      </xdr:nvSpPr>
      <xdr:spPr>
        <a:xfrm>
          <a:off x="7594111" y="595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144628</xdr:rowOff>
    </xdr:from>
    <xdr:to>
      <xdr:col>36</xdr:col>
      <xdr:colOff>165100</xdr:colOff>
      <xdr:row>36</xdr:row>
      <xdr:rowOff>74778</xdr:rowOff>
    </xdr:to>
    <xdr:sp macro="" textlink="">
      <xdr:nvSpPr>
        <xdr:cNvPr id="310" name="楕円 309"/>
        <xdr:cNvSpPr/>
      </xdr:nvSpPr>
      <xdr:spPr>
        <a:xfrm>
          <a:off x="6921500" y="61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91305</xdr:rowOff>
    </xdr:from>
    <xdr:ext cx="599010" cy="259045"/>
    <xdr:sp macro="" textlink="">
      <xdr:nvSpPr>
        <xdr:cNvPr id="311" name="テキスト ボックス 310"/>
        <xdr:cNvSpPr txBox="1"/>
      </xdr:nvSpPr>
      <xdr:spPr>
        <a:xfrm>
          <a:off x="6672795" y="592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63238</xdr:rowOff>
    </xdr:from>
    <xdr:to>
      <xdr:col>55</xdr:col>
      <xdr:colOff>0</xdr:colOff>
      <xdr:row>57</xdr:row>
      <xdr:rowOff>53271</xdr:rowOff>
    </xdr:to>
    <xdr:cxnSp macro="">
      <xdr:nvCxnSpPr>
        <xdr:cNvPr id="338" name="直線コネクタ 337"/>
        <xdr:cNvCxnSpPr/>
      </xdr:nvCxnSpPr>
      <xdr:spPr>
        <a:xfrm>
          <a:off x="9639300" y="9664438"/>
          <a:ext cx="838200" cy="16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63238</xdr:rowOff>
    </xdr:from>
    <xdr:to>
      <xdr:col>50</xdr:col>
      <xdr:colOff>114300</xdr:colOff>
      <xdr:row>56</xdr:row>
      <xdr:rowOff>109338</xdr:rowOff>
    </xdr:to>
    <xdr:cxnSp macro="">
      <xdr:nvCxnSpPr>
        <xdr:cNvPr id="341" name="直線コネクタ 340"/>
        <xdr:cNvCxnSpPr/>
      </xdr:nvCxnSpPr>
      <xdr:spPr>
        <a:xfrm flipV="1">
          <a:off x="8750300" y="9664438"/>
          <a:ext cx="889000" cy="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27189</xdr:rowOff>
    </xdr:from>
    <xdr:ext cx="534377" cy="259045"/>
    <xdr:sp macro="" textlink="">
      <xdr:nvSpPr>
        <xdr:cNvPr id="343" name="テキスト ボックス 342"/>
        <xdr:cNvSpPr txBox="1"/>
      </xdr:nvSpPr>
      <xdr:spPr>
        <a:xfrm>
          <a:off x="9372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109338</xdr:rowOff>
    </xdr:from>
    <xdr:to>
      <xdr:col>45</xdr:col>
      <xdr:colOff>177800</xdr:colOff>
      <xdr:row>57</xdr:row>
      <xdr:rowOff>80694</xdr:rowOff>
    </xdr:to>
    <xdr:cxnSp macro="">
      <xdr:nvCxnSpPr>
        <xdr:cNvPr id="344" name="直線コネクタ 343"/>
        <xdr:cNvCxnSpPr/>
      </xdr:nvCxnSpPr>
      <xdr:spPr>
        <a:xfrm flipV="1">
          <a:off x="7861300" y="9710538"/>
          <a:ext cx="889000" cy="14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161481</xdr:rowOff>
    </xdr:from>
    <xdr:ext cx="534377" cy="259045"/>
    <xdr:sp macro="" textlink="">
      <xdr:nvSpPr>
        <xdr:cNvPr id="346" name="テキスト ボックス 345"/>
        <xdr:cNvSpPr txBox="1"/>
      </xdr:nvSpPr>
      <xdr:spPr>
        <a:xfrm>
          <a:off x="8483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80694</xdr:rowOff>
    </xdr:from>
    <xdr:to>
      <xdr:col>41</xdr:col>
      <xdr:colOff>50800</xdr:colOff>
      <xdr:row>57</xdr:row>
      <xdr:rowOff>81883</xdr:rowOff>
    </xdr:to>
    <xdr:cxnSp macro="">
      <xdr:nvCxnSpPr>
        <xdr:cNvPr id="347" name="直線コネクタ 346"/>
        <xdr:cNvCxnSpPr/>
      </xdr:nvCxnSpPr>
      <xdr:spPr>
        <a:xfrm flipV="1">
          <a:off x="6972300" y="9853344"/>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15972</xdr:rowOff>
    </xdr:from>
    <xdr:ext cx="534377" cy="259045"/>
    <xdr:sp macro="" textlink="">
      <xdr:nvSpPr>
        <xdr:cNvPr id="349" name="テキスト ボックス 348"/>
        <xdr:cNvSpPr txBox="1"/>
      </xdr:nvSpPr>
      <xdr:spPr>
        <a:xfrm>
          <a:off x="7594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80932</xdr:rowOff>
    </xdr:from>
    <xdr:ext cx="534377" cy="259045"/>
    <xdr:sp macro="" textlink="">
      <xdr:nvSpPr>
        <xdr:cNvPr id="351" name="テキスト ボックス 350"/>
        <xdr:cNvSpPr txBox="1"/>
      </xdr:nvSpPr>
      <xdr:spPr>
        <a:xfrm>
          <a:off x="6705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2471</xdr:rowOff>
    </xdr:from>
    <xdr:to>
      <xdr:col>55</xdr:col>
      <xdr:colOff>50800</xdr:colOff>
      <xdr:row>57</xdr:row>
      <xdr:rowOff>104071</xdr:rowOff>
    </xdr:to>
    <xdr:sp macro="" textlink="">
      <xdr:nvSpPr>
        <xdr:cNvPr id="357" name="楕円 356"/>
        <xdr:cNvSpPr/>
      </xdr:nvSpPr>
      <xdr:spPr>
        <a:xfrm>
          <a:off x="10426700" y="97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152348</xdr:rowOff>
    </xdr:from>
    <xdr:ext cx="534377" cy="259045"/>
    <xdr:sp macro="" textlink="">
      <xdr:nvSpPr>
        <xdr:cNvPr id="358" name="普通建設事業費該当値テキスト"/>
        <xdr:cNvSpPr txBox="1"/>
      </xdr:nvSpPr>
      <xdr:spPr>
        <a:xfrm>
          <a:off x="10528300" y="975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12438</xdr:rowOff>
    </xdr:from>
    <xdr:to>
      <xdr:col>50</xdr:col>
      <xdr:colOff>165100</xdr:colOff>
      <xdr:row>56</xdr:row>
      <xdr:rowOff>114038</xdr:rowOff>
    </xdr:to>
    <xdr:sp macro="" textlink="">
      <xdr:nvSpPr>
        <xdr:cNvPr id="359" name="楕円 358"/>
        <xdr:cNvSpPr/>
      </xdr:nvSpPr>
      <xdr:spPr>
        <a:xfrm>
          <a:off x="9588500" y="96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130565</xdr:rowOff>
    </xdr:from>
    <xdr:ext cx="534377" cy="259045"/>
    <xdr:sp macro="" textlink="">
      <xdr:nvSpPr>
        <xdr:cNvPr id="360" name="テキスト ボックス 359"/>
        <xdr:cNvSpPr txBox="1"/>
      </xdr:nvSpPr>
      <xdr:spPr>
        <a:xfrm>
          <a:off x="9372111" y="938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58538</xdr:rowOff>
    </xdr:from>
    <xdr:to>
      <xdr:col>46</xdr:col>
      <xdr:colOff>38100</xdr:colOff>
      <xdr:row>56</xdr:row>
      <xdr:rowOff>160138</xdr:rowOff>
    </xdr:to>
    <xdr:sp macro="" textlink="">
      <xdr:nvSpPr>
        <xdr:cNvPr id="361" name="楕円 360"/>
        <xdr:cNvSpPr/>
      </xdr:nvSpPr>
      <xdr:spPr>
        <a:xfrm>
          <a:off x="8699500" y="965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151265</xdr:rowOff>
    </xdr:from>
    <xdr:ext cx="534377" cy="259045"/>
    <xdr:sp macro="" textlink="">
      <xdr:nvSpPr>
        <xdr:cNvPr id="362" name="テキスト ボックス 361"/>
        <xdr:cNvSpPr txBox="1"/>
      </xdr:nvSpPr>
      <xdr:spPr>
        <a:xfrm>
          <a:off x="8483111" y="975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29894</xdr:rowOff>
    </xdr:from>
    <xdr:to>
      <xdr:col>41</xdr:col>
      <xdr:colOff>101600</xdr:colOff>
      <xdr:row>57</xdr:row>
      <xdr:rowOff>131494</xdr:rowOff>
    </xdr:to>
    <xdr:sp macro="" textlink="">
      <xdr:nvSpPr>
        <xdr:cNvPr id="363" name="楕円 362"/>
        <xdr:cNvSpPr/>
      </xdr:nvSpPr>
      <xdr:spPr>
        <a:xfrm>
          <a:off x="7810500" y="98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122621</xdr:rowOff>
    </xdr:from>
    <xdr:ext cx="534377" cy="259045"/>
    <xdr:sp macro="" textlink="">
      <xdr:nvSpPr>
        <xdr:cNvPr id="364" name="テキスト ボックス 363"/>
        <xdr:cNvSpPr txBox="1"/>
      </xdr:nvSpPr>
      <xdr:spPr>
        <a:xfrm>
          <a:off x="7594111" y="989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31083</xdr:rowOff>
    </xdr:from>
    <xdr:to>
      <xdr:col>36</xdr:col>
      <xdr:colOff>165100</xdr:colOff>
      <xdr:row>57</xdr:row>
      <xdr:rowOff>132683</xdr:rowOff>
    </xdr:to>
    <xdr:sp macro="" textlink="">
      <xdr:nvSpPr>
        <xdr:cNvPr id="365" name="楕円 364"/>
        <xdr:cNvSpPr/>
      </xdr:nvSpPr>
      <xdr:spPr>
        <a:xfrm>
          <a:off x="6921500" y="98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123810</xdr:rowOff>
    </xdr:from>
    <xdr:ext cx="534377" cy="259045"/>
    <xdr:sp macro="" textlink="">
      <xdr:nvSpPr>
        <xdr:cNvPr id="366" name="テキスト ボックス 365"/>
        <xdr:cNvSpPr txBox="1"/>
      </xdr:nvSpPr>
      <xdr:spPr>
        <a:xfrm>
          <a:off x="6705111" y="989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27724</xdr:rowOff>
    </xdr:from>
    <xdr:to>
      <xdr:col>55</xdr:col>
      <xdr:colOff>0</xdr:colOff>
      <xdr:row>79</xdr:row>
      <xdr:rowOff>44450</xdr:rowOff>
    </xdr:to>
    <xdr:cxnSp macro="">
      <xdr:nvCxnSpPr>
        <xdr:cNvPr id="395" name="直線コネクタ 394"/>
        <xdr:cNvCxnSpPr/>
      </xdr:nvCxnSpPr>
      <xdr:spPr>
        <a:xfrm flipV="1">
          <a:off x="9639300" y="13572274"/>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21605</xdr:rowOff>
    </xdr:from>
    <xdr:to>
      <xdr:col>50</xdr:col>
      <xdr:colOff>114300</xdr:colOff>
      <xdr:row>79</xdr:row>
      <xdr:rowOff>44450</xdr:rowOff>
    </xdr:to>
    <xdr:cxnSp macro="">
      <xdr:nvCxnSpPr>
        <xdr:cNvPr id="398" name="直線コネクタ 397"/>
        <xdr:cNvCxnSpPr/>
      </xdr:nvCxnSpPr>
      <xdr:spPr>
        <a:xfrm>
          <a:off x="8750300" y="13566155"/>
          <a:ext cx="889000" cy="2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144760</xdr:rowOff>
    </xdr:from>
    <xdr:to>
      <xdr:col>45</xdr:col>
      <xdr:colOff>177800</xdr:colOff>
      <xdr:row>79</xdr:row>
      <xdr:rowOff>21605</xdr:rowOff>
    </xdr:to>
    <xdr:cxnSp macro="">
      <xdr:nvCxnSpPr>
        <xdr:cNvPr id="401" name="直線コネクタ 400"/>
        <xdr:cNvCxnSpPr/>
      </xdr:nvCxnSpPr>
      <xdr:spPr>
        <a:xfrm>
          <a:off x="7861300" y="13517860"/>
          <a:ext cx="889000" cy="4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142744</xdr:rowOff>
    </xdr:from>
    <xdr:ext cx="534377" cy="259045"/>
    <xdr:sp macro="" textlink="">
      <xdr:nvSpPr>
        <xdr:cNvPr id="403" name="テキスト ボックス 402"/>
        <xdr:cNvSpPr txBox="1"/>
      </xdr:nvSpPr>
      <xdr:spPr>
        <a:xfrm>
          <a:off x="8483111" y="131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109837</xdr:rowOff>
    </xdr:from>
    <xdr:to>
      <xdr:col>41</xdr:col>
      <xdr:colOff>50800</xdr:colOff>
      <xdr:row>78</xdr:row>
      <xdr:rowOff>144760</xdr:rowOff>
    </xdr:to>
    <xdr:cxnSp macro="">
      <xdr:nvCxnSpPr>
        <xdr:cNvPr id="404" name="直線コネクタ 403"/>
        <xdr:cNvCxnSpPr/>
      </xdr:nvCxnSpPr>
      <xdr:spPr>
        <a:xfrm>
          <a:off x="6972300" y="13482937"/>
          <a:ext cx="889000" cy="3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133211</xdr:rowOff>
    </xdr:from>
    <xdr:ext cx="534377" cy="259045"/>
    <xdr:sp macro="" textlink="">
      <xdr:nvSpPr>
        <xdr:cNvPr id="406" name="テキスト ボックス 405"/>
        <xdr:cNvSpPr txBox="1"/>
      </xdr:nvSpPr>
      <xdr:spPr>
        <a:xfrm>
          <a:off x="7594111" y="131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4419</xdr:rowOff>
    </xdr:from>
    <xdr:ext cx="534377" cy="259045"/>
    <xdr:sp macro="" textlink="">
      <xdr:nvSpPr>
        <xdr:cNvPr id="408" name="テキスト ボックス 407"/>
        <xdr:cNvSpPr txBox="1"/>
      </xdr:nvSpPr>
      <xdr:spPr>
        <a:xfrm>
          <a:off x="6705111" y="132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148374</xdr:rowOff>
    </xdr:from>
    <xdr:to>
      <xdr:col>55</xdr:col>
      <xdr:colOff>50800</xdr:colOff>
      <xdr:row>79</xdr:row>
      <xdr:rowOff>78524</xdr:rowOff>
    </xdr:to>
    <xdr:sp macro="" textlink="">
      <xdr:nvSpPr>
        <xdr:cNvPr id="414" name="楕円 413"/>
        <xdr:cNvSpPr/>
      </xdr:nvSpPr>
      <xdr:spPr>
        <a:xfrm>
          <a:off x="10426700" y="135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63301</xdr:rowOff>
    </xdr:from>
    <xdr:ext cx="469744" cy="259045"/>
    <xdr:sp macro="" textlink="">
      <xdr:nvSpPr>
        <xdr:cNvPr id="415" name="普通建設事業費 （ うち新規整備　）該当値テキスト"/>
        <xdr:cNvSpPr txBox="1"/>
      </xdr:nvSpPr>
      <xdr:spPr>
        <a:xfrm>
          <a:off x="10528300" y="1343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16" name="楕円 415"/>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17" name="テキスト ボックス 416"/>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142255</xdr:rowOff>
    </xdr:from>
    <xdr:to>
      <xdr:col>46</xdr:col>
      <xdr:colOff>38100</xdr:colOff>
      <xdr:row>79</xdr:row>
      <xdr:rowOff>72405</xdr:rowOff>
    </xdr:to>
    <xdr:sp macro="" textlink="">
      <xdr:nvSpPr>
        <xdr:cNvPr id="418" name="楕円 417"/>
        <xdr:cNvSpPr/>
      </xdr:nvSpPr>
      <xdr:spPr>
        <a:xfrm>
          <a:off x="8699500" y="135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63532</xdr:rowOff>
    </xdr:from>
    <xdr:ext cx="469744" cy="259045"/>
    <xdr:sp macro="" textlink="">
      <xdr:nvSpPr>
        <xdr:cNvPr id="419" name="テキスト ボックス 418"/>
        <xdr:cNvSpPr txBox="1"/>
      </xdr:nvSpPr>
      <xdr:spPr>
        <a:xfrm>
          <a:off x="8515428" y="136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93960</xdr:rowOff>
    </xdr:from>
    <xdr:to>
      <xdr:col>41</xdr:col>
      <xdr:colOff>101600</xdr:colOff>
      <xdr:row>79</xdr:row>
      <xdr:rowOff>24110</xdr:rowOff>
    </xdr:to>
    <xdr:sp macro="" textlink="">
      <xdr:nvSpPr>
        <xdr:cNvPr id="420" name="楕円 419"/>
        <xdr:cNvSpPr/>
      </xdr:nvSpPr>
      <xdr:spPr>
        <a:xfrm>
          <a:off x="7810500" y="13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15237</xdr:rowOff>
    </xdr:from>
    <xdr:ext cx="469744" cy="259045"/>
    <xdr:sp macro="" textlink="">
      <xdr:nvSpPr>
        <xdr:cNvPr id="421" name="テキスト ボックス 420"/>
        <xdr:cNvSpPr txBox="1"/>
      </xdr:nvSpPr>
      <xdr:spPr>
        <a:xfrm>
          <a:off x="7626428" y="135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59037</xdr:rowOff>
    </xdr:from>
    <xdr:to>
      <xdr:col>36</xdr:col>
      <xdr:colOff>165100</xdr:colOff>
      <xdr:row>78</xdr:row>
      <xdr:rowOff>160637</xdr:rowOff>
    </xdr:to>
    <xdr:sp macro="" textlink="">
      <xdr:nvSpPr>
        <xdr:cNvPr id="422" name="楕円 421"/>
        <xdr:cNvSpPr/>
      </xdr:nvSpPr>
      <xdr:spPr>
        <a:xfrm>
          <a:off x="6921500" y="1343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151764</xdr:rowOff>
    </xdr:from>
    <xdr:ext cx="534377" cy="259045"/>
    <xdr:sp macro="" textlink="">
      <xdr:nvSpPr>
        <xdr:cNvPr id="423" name="テキスト ボックス 422"/>
        <xdr:cNvSpPr txBox="1"/>
      </xdr:nvSpPr>
      <xdr:spPr>
        <a:xfrm>
          <a:off x="6705111" y="1352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142869</xdr:rowOff>
    </xdr:from>
    <xdr:to>
      <xdr:col>55</xdr:col>
      <xdr:colOff>0</xdr:colOff>
      <xdr:row>97</xdr:row>
      <xdr:rowOff>138128</xdr:rowOff>
    </xdr:to>
    <xdr:cxnSp macro="">
      <xdr:nvCxnSpPr>
        <xdr:cNvPr id="450" name="直線コネクタ 449"/>
        <xdr:cNvCxnSpPr/>
      </xdr:nvCxnSpPr>
      <xdr:spPr>
        <a:xfrm>
          <a:off x="9639300" y="16602069"/>
          <a:ext cx="838200" cy="16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142869</xdr:rowOff>
    </xdr:from>
    <xdr:to>
      <xdr:col>50</xdr:col>
      <xdr:colOff>114300</xdr:colOff>
      <xdr:row>96</xdr:row>
      <xdr:rowOff>170501</xdr:rowOff>
    </xdr:to>
    <xdr:cxnSp macro="">
      <xdr:nvCxnSpPr>
        <xdr:cNvPr id="453" name="直線コネクタ 452"/>
        <xdr:cNvCxnSpPr/>
      </xdr:nvCxnSpPr>
      <xdr:spPr>
        <a:xfrm flipV="1">
          <a:off x="8750300" y="16602069"/>
          <a:ext cx="889000" cy="2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150404</xdr:rowOff>
    </xdr:from>
    <xdr:ext cx="534377" cy="259045"/>
    <xdr:sp macro="" textlink="">
      <xdr:nvSpPr>
        <xdr:cNvPr id="455" name="テキスト ボックス 454"/>
        <xdr:cNvSpPr txBox="1"/>
      </xdr:nvSpPr>
      <xdr:spPr>
        <a:xfrm>
          <a:off x="9372111" y="167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170501</xdr:rowOff>
    </xdr:from>
    <xdr:to>
      <xdr:col>45</xdr:col>
      <xdr:colOff>177800</xdr:colOff>
      <xdr:row>97</xdr:row>
      <xdr:rowOff>163342</xdr:rowOff>
    </xdr:to>
    <xdr:cxnSp macro="">
      <xdr:nvCxnSpPr>
        <xdr:cNvPr id="456" name="直線コネクタ 455"/>
        <xdr:cNvCxnSpPr/>
      </xdr:nvCxnSpPr>
      <xdr:spPr>
        <a:xfrm flipV="1">
          <a:off x="7861300" y="16629701"/>
          <a:ext cx="889000" cy="16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93657</xdr:rowOff>
    </xdr:from>
    <xdr:ext cx="534377" cy="259045"/>
    <xdr:sp macro="" textlink="">
      <xdr:nvSpPr>
        <xdr:cNvPr id="458" name="テキスト ボックス 457"/>
        <xdr:cNvSpPr txBox="1"/>
      </xdr:nvSpPr>
      <xdr:spPr>
        <a:xfrm>
          <a:off x="8483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163342</xdr:rowOff>
    </xdr:from>
    <xdr:to>
      <xdr:col>41</xdr:col>
      <xdr:colOff>50800</xdr:colOff>
      <xdr:row>98</xdr:row>
      <xdr:rowOff>9403</xdr:rowOff>
    </xdr:to>
    <xdr:cxnSp macro="">
      <xdr:nvCxnSpPr>
        <xdr:cNvPr id="459" name="直線コネクタ 458"/>
        <xdr:cNvCxnSpPr/>
      </xdr:nvCxnSpPr>
      <xdr:spPr>
        <a:xfrm flipV="1">
          <a:off x="6972300" y="16793992"/>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151861</xdr:rowOff>
    </xdr:from>
    <xdr:ext cx="534377" cy="259045"/>
    <xdr:sp macro="" textlink="">
      <xdr:nvSpPr>
        <xdr:cNvPr id="461" name="テキスト ボックス 460"/>
        <xdr:cNvSpPr txBox="1"/>
      </xdr:nvSpPr>
      <xdr:spPr>
        <a:xfrm>
          <a:off x="7594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12878</xdr:rowOff>
    </xdr:from>
    <xdr:ext cx="534377" cy="259045"/>
    <xdr:sp macro="" textlink="">
      <xdr:nvSpPr>
        <xdr:cNvPr id="463" name="テキスト ボックス 462"/>
        <xdr:cNvSpPr txBox="1"/>
      </xdr:nvSpPr>
      <xdr:spPr>
        <a:xfrm>
          <a:off x="6705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87328</xdr:rowOff>
    </xdr:from>
    <xdr:to>
      <xdr:col>55</xdr:col>
      <xdr:colOff>50800</xdr:colOff>
      <xdr:row>98</xdr:row>
      <xdr:rowOff>17478</xdr:rowOff>
    </xdr:to>
    <xdr:sp macro="" textlink="">
      <xdr:nvSpPr>
        <xdr:cNvPr id="469" name="楕円 468"/>
        <xdr:cNvSpPr/>
      </xdr:nvSpPr>
      <xdr:spPr>
        <a:xfrm>
          <a:off x="10426700" y="167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65755</xdr:rowOff>
    </xdr:from>
    <xdr:ext cx="534377" cy="259045"/>
    <xdr:sp macro="" textlink="">
      <xdr:nvSpPr>
        <xdr:cNvPr id="470" name="普通建設事業費 （ うち更新整備　）該当値テキスト"/>
        <xdr:cNvSpPr txBox="1"/>
      </xdr:nvSpPr>
      <xdr:spPr>
        <a:xfrm>
          <a:off x="10528300" y="166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92069</xdr:rowOff>
    </xdr:from>
    <xdr:to>
      <xdr:col>50</xdr:col>
      <xdr:colOff>165100</xdr:colOff>
      <xdr:row>97</xdr:row>
      <xdr:rowOff>22219</xdr:rowOff>
    </xdr:to>
    <xdr:sp macro="" textlink="">
      <xdr:nvSpPr>
        <xdr:cNvPr id="471" name="楕円 470"/>
        <xdr:cNvSpPr/>
      </xdr:nvSpPr>
      <xdr:spPr>
        <a:xfrm>
          <a:off x="9588500" y="165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38746</xdr:rowOff>
    </xdr:from>
    <xdr:ext cx="534377" cy="259045"/>
    <xdr:sp macro="" textlink="">
      <xdr:nvSpPr>
        <xdr:cNvPr id="472" name="テキスト ボックス 471"/>
        <xdr:cNvSpPr txBox="1"/>
      </xdr:nvSpPr>
      <xdr:spPr>
        <a:xfrm>
          <a:off x="9372111" y="163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119701</xdr:rowOff>
    </xdr:from>
    <xdr:to>
      <xdr:col>46</xdr:col>
      <xdr:colOff>38100</xdr:colOff>
      <xdr:row>97</xdr:row>
      <xdr:rowOff>49851</xdr:rowOff>
    </xdr:to>
    <xdr:sp macro="" textlink="">
      <xdr:nvSpPr>
        <xdr:cNvPr id="473" name="楕円 472"/>
        <xdr:cNvSpPr/>
      </xdr:nvSpPr>
      <xdr:spPr>
        <a:xfrm>
          <a:off x="8699500" y="165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66378</xdr:rowOff>
    </xdr:from>
    <xdr:ext cx="534377" cy="259045"/>
    <xdr:sp macro="" textlink="">
      <xdr:nvSpPr>
        <xdr:cNvPr id="474" name="テキスト ボックス 473"/>
        <xdr:cNvSpPr txBox="1"/>
      </xdr:nvSpPr>
      <xdr:spPr>
        <a:xfrm>
          <a:off x="8483111" y="1635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112542</xdr:rowOff>
    </xdr:from>
    <xdr:to>
      <xdr:col>41</xdr:col>
      <xdr:colOff>101600</xdr:colOff>
      <xdr:row>98</xdr:row>
      <xdr:rowOff>42692</xdr:rowOff>
    </xdr:to>
    <xdr:sp macro="" textlink="">
      <xdr:nvSpPr>
        <xdr:cNvPr id="475" name="楕円 474"/>
        <xdr:cNvSpPr/>
      </xdr:nvSpPr>
      <xdr:spPr>
        <a:xfrm>
          <a:off x="7810500" y="167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33819</xdr:rowOff>
    </xdr:from>
    <xdr:ext cx="534377" cy="259045"/>
    <xdr:sp macro="" textlink="">
      <xdr:nvSpPr>
        <xdr:cNvPr id="476" name="テキスト ボックス 475"/>
        <xdr:cNvSpPr txBox="1"/>
      </xdr:nvSpPr>
      <xdr:spPr>
        <a:xfrm>
          <a:off x="7594111" y="168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130053</xdr:rowOff>
    </xdr:from>
    <xdr:to>
      <xdr:col>36</xdr:col>
      <xdr:colOff>165100</xdr:colOff>
      <xdr:row>98</xdr:row>
      <xdr:rowOff>60203</xdr:rowOff>
    </xdr:to>
    <xdr:sp macro="" textlink="">
      <xdr:nvSpPr>
        <xdr:cNvPr id="477" name="楕円 476"/>
        <xdr:cNvSpPr/>
      </xdr:nvSpPr>
      <xdr:spPr>
        <a:xfrm>
          <a:off x="6921500" y="167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51330</xdr:rowOff>
    </xdr:from>
    <xdr:ext cx="534377" cy="259045"/>
    <xdr:sp macro="" textlink="">
      <xdr:nvSpPr>
        <xdr:cNvPr id="478" name="テキスト ボックス 477"/>
        <xdr:cNvSpPr txBox="1"/>
      </xdr:nvSpPr>
      <xdr:spPr>
        <a:xfrm>
          <a:off x="6705111" y="1685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43974</xdr:rowOff>
    </xdr:from>
    <xdr:to>
      <xdr:col>85</xdr:col>
      <xdr:colOff>127000</xdr:colOff>
      <xdr:row>39</xdr:row>
      <xdr:rowOff>44450</xdr:rowOff>
    </xdr:to>
    <xdr:cxnSp macro="">
      <xdr:nvCxnSpPr>
        <xdr:cNvPr id="507" name="直線コネクタ 506"/>
        <xdr:cNvCxnSpPr/>
      </xdr:nvCxnSpPr>
      <xdr:spPr>
        <a:xfrm>
          <a:off x="15481300" y="6730524"/>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43935</xdr:rowOff>
    </xdr:from>
    <xdr:to>
      <xdr:col>81</xdr:col>
      <xdr:colOff>50800</xdr:colOff>
      <xdr:row>39</xdr:row>
      <xdr:rowOff>43974</xdr:rowOff>
    </xdr:to>
    <xdr:cxnSp macro="">
      <xdr:nvCxnSpPr>
        <xdr:cNvPr id="510" name="直線コネクタ 509"/>
        <xdr:cNvCxnSpPr/>
      </xdr:nvCxnSpPr>
      <xdr:spPr>
        <a:xfrm>
          <a:off x="14592300" y="6730485"/>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37878</xdr:rowOff>
    </xdr:from>
    <xdr:to>
      <xdr:col>76</xdr:col>
      <xdr:colOff>114300</xdr:colOff>
      <xdr:row>39</xdr:row>
      <xdr:rowOff>43935</xdr:rowOff>
    </xdr:to>
    <xdr:cxnSp macro="">
      <xdr:nvCxnSpPr>
        <xdr:cNvPr id="513" name="直線コネクタ 512"/>
        <xdr:cNvCxnSpPr/>
      </xdr:nvCxnSpPr>
      <xdr:spPr>
        <a:xfrm>
          <a:off x="13703300" y="6724428"/>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19023</xdr:rowOff>
    </xdr:from>
    <xdr:ext cx="534377" cy="259045"/>
    <xdr:sp macro="" textlink="">
      <xdr:nvSpPr>
        <xdr:cNvPr id="515" name="テキスト ボックス 514"/>
        <xdr:cNvSpPr txBox="1"/>
      </xdr:nvSpPr>
      <xdr:spPr>
        <a:xfrm>
          <a:off x="14325111" y="61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111487</xdr:rowOff>
    </xdr:from>
    <xdr:to>
      <xdr:col>71</xdr:col>
      <xdr:colOff>177800</xdr:colOff>
      <xdr:row>39</xdr:row>
      <xdr:rowOff>37878</xdr:rowOff>
    </xdr:to>
    <xdr:cxnSp macro="">
      <xdr:nvCxnSpPr>
        <xdr:cNvPr id="516" name="直線コネクタ 515"/>
        <xdr:cNvCxnSpPr/>
      </xdr:nvCxnSpPr>
      <xdr:spPr>
        <a:xfrm>
          <a:off x="12814300" y="6455137"/>
          <a:ext cx="889000" cy="26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131475</xdr:rowOff>
    </xdr:from>
    <xdr:ext cx="469744" cy="259045"/>
    <xdr:sp macro="" textlink="">
      <xdr:nvSpPr>
        <xdr:cNvPr id="518" name="テキスト ボックス 517"/>
        <xdr:cNvSpPr txBox="1"/>
      </xdr:nvSpPr>
      <xdr:spPr>
        <a:xfrm>
          <a:off x="13468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140898</xdr:rowOff>
    </xdr:from>
    <xdr:ext cx="469744" cy="259045"/>
    <xdr:sp macro="" textlink="">
      <xdr:nvSpPr>
        <xdr:cNvPr id="520" name="テキスト ボックス 519"/>
        <xdr:cNvSpPr txBox="1"/>
      </xdr:nvSpPr>
      <xdr:spPr>
        <a:xfrm>
          <a:off x="12579428" y="6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6" name="楕円 52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164624</xdr:rowOff>
    </xdr:from>
    <xdr:to>
      <xdr:col>81</xdr:col>
      <xdr:colOff>101600</xdr:colOff>
      <xdr:row>39</xdr:row>
      <xdr:rowOff>94774</xdr:rowOff>
    </xdr:to>
    <xdr:sp macro="" textlink="">
      <xdr:nvSpPr>
        <xdr:cNvPr id="528" name="楕円 527"/>
        <xdr:cNvSpPr/>
      </xdr:nvSpPr>
      <xdr:spPr>
        <a:xfrm>
          <a:off x="15430500" y="66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85901</xdr:rowOff>
    </xdr:from>
    <xdr:ext cx="313932" cy="259045"/>
    <xdr:sp macro="" textlink="">
      <xdr:nvSpPr>
        <xdr:cNvPr id="529" name="テキスト ボックス 528"/>
        <xdr:cNvSpPr txBox="1"/>
      </xdr:nvSpPr>
      <xdr:spPr>
        <a:xfrm>
          <a:off x="15324333" y="6772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164585</xdr:rowOff>
    </xdr:from>
    <xdr:to>
      <xdr:col>76</xdr:col>
      <xdr:colOff>165100</xdr:colOff>
      <xdr:row>39</xdr:row>
      <xdr:rowOff>94735</xdr:rowOff>
    </xdr:to>
    <xdr:sp macro="" textlink="">
      <xdr:nvSpPr>
        <xdr:cNvPr id="530" name="楕円 529"/>
        <xdr:cNvSpPr/>
      </xdr:nvSpPr>
      <xdr:spPr>
        <a:xfrm>
          <a:off x="14541500" y="667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85862</xdr:rowOff>
    </xdr:from>
    <xdr:ext cx="313932" cy="259045"/>
    <xdr:sp macro="" textlink="">
      <xdr:nvSpPr>
        <xdr:cNvPr id="531" name="テキスト ボックス 530"/>
        <xdr:cNvSpPr txBox="1"/>
      </xdr:nvSpPr>
      <xdr:spPr>
        <a:xfrm>
          <a:off x="14435333" y="6772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158528</xdr:rowOff>
    </xdr:from>
    <xdr:to>
      <xdr:col>72</xdr:col>
      <xdr:colOff>38100</xdr:colOff>
      <xdr:row>39</xdr:row>
      <xdr:rowOff>88678</xdr:rowOff>
    </xdr:to>
    <xdr:sp macro="" textlink="">
      <xdr:nvSpPr>
        <xdr:cNvPr id="532" name="楕円 531"/>
        <xdr:cNvSpPr/>
      </xdr:nvSpPr>
      <xdr:spPr>
        <a:xfrm>
          <a:off x="13652500" y="66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79805</xdr:rowOff>
    </xdr:from>
    <xdr:ext cx="378565" cy="259045"/>
    <xdr:sp macro="" textlink="">
      <xdr:nvSpPr>
        <xdr:cNvPr id="533" name="テキスト ボックス 532"/>
        <xdr:cNvSpPr txBox="1"/>
      </xdr:nvSpPr>
      <xdr:spPr>
        <a:xfrm>
          <a:off x="13514017" y="676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60687</xdr:rowOff>
    </xdr:from>
    <xdr:to>
      <xdr:col>67</xdr:col>
      <xdr:colOff>101600</xdr:colOff>
      <xdr:row>37</xdr:row>
      <xdr:rowOff>162287</xdr:rowOff>
    </xdr:to>
    <xdr:sp macro="" textlink="">
      <xdr:nvSpPr>
        <xdr:cNvPr id="534" name="楕円 533"/>
        <xdr:cNvSpPr/>
      </xdr:nvSpPr>
      <xdr:spPr>
        <a:xfrm>
          <a:off x="12763500" y="64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7364</xdr:rowOff>
    </xdr:from>
    <xdr:ext cx="534377" cy="259045"/>
    <xdr:sp macro="" textlink="">
      <xdr:nvSpPr>
        <xdr:cNvPr id="535" name="テキスト ボックス 534"/>
        <xdr:cNvSpPr txBox="1"/>
      </xdr:nvSpPr>
      <xdr:spPr>
        <a:xfrm>
          <a:off x="12547111" y="61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64436</xdr:rowOff>
    </xdr:from>
    <xdr:to>
      <xdr:col>85</xdr:col>
      <xdr:colOff>127000</xdr:colOff>
      <xdr:row>77</xdr:row>
      <xdr:rowOff>65132</xdr:rowOff>
    </xdr:to>
    <xdr:cxnSp macro="">
      <xdr:nvCxnSpPr>
        <xdr:cNvPr id="616" name="直線コネクタ 615"/>
        <xdr:cNvCxnSpPr/>
      </xdr:nvCxnSpPr>
      <xdr:spPr>
        <a:xfrm>
          <a:off x="15481300" y="13266086"/>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52272</xdr:rowOff>
    </xdr:from>
    <xdr:ext cx="534377" cy="259045"/>
    <xdr:sp macro="" textlink="">
      <xdr:nvSpPr>
        <xdr:cNvPr id="617" name="公債費平均値テキスト"/>
        <xdr:cNvSpPr txBox="1"/>
      </xdr:nvSpPr>
      <xdr:spPr>
        <a:xfrm>
          <a:off x="16370300" y="1325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64436</xdr:rowOff>
    </xdr:from>
    <xdr:to>
      <xdr:col>81</xdr:col>
      <xdr:colOff>50800</xdr:colOff>
      <xdr:row>77</xdr:row>
      <xdr:rowOff>97627</xdr:rowOff>
    </xdr:to>
    <xdr:cxnSp macro="">
      <xdr:nvCxnSpPr>
        <xdr:cNvPr id="619" name="直線コネクタ 618"/>
        <xdr:cNvCxnSpPr/>
      </xdr:nvCxnSpPr>
      <xdr:spPr>
        <a:xfrm flipV="1">
          <a:off x="14592300" y="13266086"/>
          <a:ext cx="889000" cy="3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1" name="テキスト ボックス 620"/>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93741</xdr:rowOff>
    </xdr:from>
    <xdr:to>
      <xdr:col>76</xdr:col>
      <xdr:colOff>114300</xdr:colOff>
      <xdr:row>77</xdr:row>
      <xdr:rowOff>97627</xdr:rowOff>
    </xdr:to>
    <xdr:cxnSp macro="">
      <xdr:nvCxnSpPr>
        <xdr:cNvPr id="622" name="直線コネクタ 621"/>
        <xdr:cNvCxnSpPr/>
      </xdr:nvCxnSpPr>
      <xdr:spPr>
        <a:xfrm>
          <a:off x="13703300" y="12952491"/>
          <a:ext cx="889000" cy="3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macro="" textlink="">
      <xdr:nvSpPr>
        <xdr:cNvPr id="623" name="フローチャート: 判断 622"/>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152813</xdr:rowOff>
    </xdr:from>
    <xdr:ext cx="534377" cy="259045"/>
    <xdr:sp macro="" textlink="">
      <xdr:nvSpPr>
        <xdr:cNvPr id="624" name="テキスト ボックス 623"/>
        <xdr:cNvSpPr txBox="1"/>
      </xdr:nvSpPr>
      <xdr:spPr>
        <a:xfrm>
          <a:off x="14325111" y="133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93741</xdr:rowOff>
    </xdr:from>
    <xdr:to>
      <xdr:col>71</xdr:col>
      <xdr:colOff>177800</xdr:colOff>
      <xdr:row>76</xdr:row>
      <xdr:rowOff>98802</xdr:rowOff>
    </xdr:to>
    <xdr:cxnSp macro="">
      <xdr:nvCxnSpPr>
        <xdr:cNvPr id="625" name="直線コネクタ 624"/>
        <xdr:cNvCxnSpPr/>
      </xdr:nvCxnSpPr>
      <xdr:spPr>
        <a:xfrm flipV="1">
          <a:off x="12814300" y="12952491"/>
          <a:ext cx="889000" cy="17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macro="" textlink="">
      <xdr:nvSpPr>
        <xdr:cNvPr id="626" name="フローチャート: 判断 625"/>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146869</xdr:rowOff>
    </xdr:from>
    <xdr:ext cx="534377" cy="259045"/>
    <xdr:sp macro="" textlink="">
      <xdr:nvSpPr>
        <xdr:cNvPr id="627" name="テキスト ボックス 626"/>
        <xdr:cNvSpPr txBox="1"/>
      </xdr:nvSpPr>
      <xdr:spPr>
        <a:xfrm>
          <a:off x="13436111" y="133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macro="" textlink="">
      <xdr:nvSpPr>
        <xdr:cNvPr id="628" name="フローチャート: 判断 627"/>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143015</xdr:rowOff>
    </xdr:from>
    <xdr:ext cx="534377" cy="259045"/>
    <xdr:sp macro="" textlink="">
      <xdr:nvSpPr>
        <xdr:cNvPr id="629" name="テキスト ボックス 628"/>
        <xdr:cNvSpPr txBox="1"/>
      </xdr:nvSpPr>
      <xdr:spPr>
        <a:xfrm>
          <a:off x="12547111" y="133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14332</xdr:rowOff>
    </xdr:from>
    <xdr:to>
      <xdr:col>85</xdr:col>
      <xdr:colOff>177800</xdr:colOff>
      <xdr:row>77</xdr:row>
      <xdr:rowOff>115932</xdr:rowOff>
    </xdr:to>
    <xdr:sp macro="" textlink="">
      <xdr:nvSpPr>
        <xdr:cNvPr id="635" name="楕円 634"/>
        <xdr:cNvSpPr/>
      </xdr:nvSpPr>
      <xdr:spPr>
        <a:xfrm>
          <a:off x="16268700" y="1321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37209</xdr:rowOff>
    </xdr:from>
    <xdr:ext cx="534377" cy="259045"/>
    <xdr:sp macro="" textlink="">
      <xdr:nvSpPr>
        <xdr:cNvPr id="636" name="公債費該当値テキスト"/>
        <xdr:cNvSpPr txBox="1"/>
      </xdr:nvSpPr>
      <xdr:spPr>
        <a:xfrm>
          <a:off x="16370300" y="1306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13636</xdr:rowOff>
    </xdr:from>
    <xdr:to>
      <xdr:col>81</xdr:col>
      <xdr:colOff>101600</xdr:colOff>
      <xdr:row>77</xdr:row>
      <xdr:rowOff>115236</xdr:rowOff>
    </xdr:to>
    <xdr:sp macro="" textlink="">
      <xdr:nvSpPr>
        <xdr:cNvPr id="637" name="楕円 636"/>
        <xdr:cNvSpPr/>
      </xdr:nvSpPr>
      <xdr:spPr>
        <a:xfrm>
          <a:off x="15430500" y="1321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131763</xdr:rowOff>
    </xdr:from>
    <xdr:ext cx="534377" cy="259045"/>
    <xdr:sp macro="" textlink="">
      <xdr:nvSpPr>
        <xdr:cNvPr id="638" name="テキスト ボックス 637"/>
        <xdr:cNvSpPr txBox="1"/>
      </xdr:nvSpPr>
      <xdr:spPr>
        <a:xfrm>
          <a:off x="15214111" y="1299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46827</xdr:rowOff>
    </xdr:from>
    <xdr:to>
      <xdr:col>76</xdr:col>
      <xdr:colOff>165100</xdr:colOff>
      <xdr:row>77</xdr:row>
      <xdr:rowOff>148427</xdr:rowOff>
    </xdr:to>
    <xdr:sp macro="" textlink="">
      <xdr:nvSpPr>
        <xdr:cNvPr id="639" name="楕円 638"/>
        <xdr:cNvSpPr/>
      </xdr:nvSpPr>
      <xdr:spPr>
        <a:xfrm>
          <a:off x="14541500" y="132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164954</xdr:rowOff>
    </xdr:from>
    <xdr:ext cx="534377" cy="259045"/>
    <xdr:sp macro="" textlink="">
      <xdr:nvSpPr>
        <xdr:cNvPr id="640" name="テキスト ボックス 639"/>
        <xdr:cNvSpPr txBox="1"/>
      </xdr:nvSpPr>
      <xdr:spPr>
        <a:xfrm>
          <a:off x="14325111" y="1302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42941</xdr:rowOff>
    </xdr:from>
    <xdr:to>
      <xdr:col>72</xdr:col>
      <xdr:colOff>38100</xdr:colOff>
      <xdr:row>75</xdr:row>
      <xdr:rowOff>144541</xdr:rowOff>
    </xdr:to>
    <xdr:sp macro="" textlink="">
      <xdr:nvSpPr>
        <xdr:cNvPr id="641" name="楕円 640"/>
        <xdr:cNvSpPr/>
      </xdr:nvSpPr>
      <xdr:spPr>
        <a:xfrm>
          <a:off x="13652500" y="129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161068</xdr:rowOff>
    </xdr:from>
    <xdr:ext cx="534377" cy="259045"/>
    <xdr:sp macro="" textlink="">
      <xdr:nvSpPr>
        <xdr:cNvPr id="642" name="テキスト ボックス 641"/>
        <xdr:cNvSpPr txBox="1"/>
      </xdr:nvSpPr>
      <xdr:spPr>
        <a:xfrm>
          <a:off x="13436111" y="1267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48002</xdr:rowOff>
    </xdr:from>
    <xdr:to>
      <xdr:col>67</xdr:col>
      <xdr:colOff>101600</xdr:colOff>
      <xdr:row>76</xdr:row>
      <xdr:rowOff>149602</xdr:rowOff>
    </xdr:to>
    <xdr:sp macro="" textlink="">
      <xdr:nvSpPr>
        <xdr:cNvPr id="643" name="楕円 642"/>
        <xdr:cNvSpPr/>
      </xdr:nvSpPr>
      <xdr:spPr>
        <a:xfrm>
          <a:off x="12763500" y="130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166129</xdr:rowOff>
    </xdr:from>
    <xdr:ext cx="534377" cy="259045"/>
    <xdr:sp macro="" textlink="">
      <xdr:nvSpPr>
        <xdr:cNvPr id="644" name="テキスト ボックス 643"/>
        <xdr:cNvSpPr txBox="1"/>
      </xdr:nvSpPr>
      <xdr:spPr>
        <a:xfrm>
          <a:off x="12547111" y="1285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62967</xdr:rowOff>
    </xdr:from>
    <xdr:to>
      <xdr:col>85</xdr:col>
      <xdr:colOff>127000</xdr:colOff>
      <xdr:row>98</xdr:row>
      <xdr:rowOff>25575</xdr:rowOff>
    </xdr:to>
    <xdr:cxnSp macro="">
      <xdr:nvCxnSpPr>
        <xdr:cNvPr id="673" name="直線コネクタ 672"/>
        <xdr:cNvCxnSpPr/>
      </xdr:nvCxnSpPr>
      <xdr:spPr>
        <a:xfrm flipV="1">
          <a:off x="15481300" y="16693617"/>
          <a:ext cx="838200" cy="13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19100</xdr:rowOff>
    </xdr:from>
    <xdr:ext cx="534377" cy="259045"/>
    <xdr:sp macro="" textlink="">
      <xdr:nvSpPr>
        <xdr:cNvPr id="674" name="積立金平均値テキスト"/>
        <xdr:cNvSpPr txBox="1"/>
      </xdr:nvSpPr>
      <xdr:spPr>
        <a:xfrm>
          <a:off x="16370300" y="168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25575</xdr:rowOff>
    </xdr:from>
    <xdr:to>
      <xdr:col>81</xdr:col>
      <xdr:colOff>50800</xdr:colOff>
      <xdr:row>98</xdr:row>
      <xdr:rowOff>47079</xdr:rowOff>
    </xdr:to>
    <xdr:cxnSp macro="">
      <xdr:nvCxnSpPr>
        <xdr:cNvPr id="676" name="直線コネクタ 675"/>
        <xdr:cNvCxnSpPr/>
      </xdr:nvCxnSpPr>
      <xdr:spPr>
        <a:xfrm flipV="1">
          <a:off x="14592300" y="16827675"/>
          <a:ext cx="889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119093</xdr:rowOff>
    </xdr:from>
    <xdr:ext cx="534377" cy="259045"/>
    <xdr:sp macro="" textlink="">
      <xdr:nvSpPr>
        <xdr:cNvPr id="678" name="テキスト ボックス 677"/>
        <xdr:cNvSpPr txBox="1"/>
      </xdr:nvSpPr>
      <xdr:spPr>
        <a:xfrm>
          <a:off x="15214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47079</xdr:rowOff>
    </xdr:from>
    <xdr:to>
      <xdr:col>76</xdr:col>
      <xdr:colOff>114300</xdr:colOff>
      <xdr:row>98</xdr:row>
      <xdr:rowOff>167394</xdr:rowOff>
    </xdr:to>
    <xdr:cxnSp macro="">
      <xdr:nvCxnSpPr>
        <xdr:cNvPr id="679" name="直線コネクタ 678"/>
        <xdr:cNvCxnSpPr/>
      </xdr:nvCxnSpPr>
      <xdr:spPr>
        <a:xfrm flipV="1">
          <a:off x="13703300" y="16849179"/>
          <a:ext cx="889000" cy="1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0" name="フローチャート: 判断 679"/>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145707</xdr:rowOff>
    </xdr:from>
    <xdr:ext cx="534377" cy="259045"/>
    <xdr:sp macro="" textlink="">
      <xdr:nvSpPr>
        <xdr:cNvPr id="681" name="テキスト ボックス 680"/>
        <xdr:cNvSpPr txBox="1"/>
      </xdr:nvSpPr>
      <xdr:spPr>
        <a:xfrm>
          <a:off x="14325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167394</xdr:rowOff>
    </xdr:from>
    <xdr:to>
      <xdr:col>71</xdr:col>
      <xdr:colOff>177800</xdr:colOff>
      <xdr:row>99</xdr:row>
      <xdr:rowOff>17559</xdr:rowOff>
    </xdr:to>
    <xdr:cxnSp macro="">
      <xdr:nvCxnSpPr>
        <xdr:cNvPr id="682" name="直線コネクタ 681"/>
        <xdr:cNvCxnSpPr/>
      </xdr:nvCxnSpPr>
      <xdr:spPr>
        <a:xfrm flipV="1">
          <a:off x="12814300" y="16969494"/>
          <a:ext cx="889000" cy="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3" name="フローチャート: 判断 682"/>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30487</xdr:rowOff>
    </xdr:from>
    <xdr:ext cx="534377" cy="259045"/>
    <xdr:sp macro="" textlink="">
      <xdr:nvSpPr>
        <xdr:cNvPr id="684" name="テキスト ボックス 683"/>
        <xdr:cNvSpPr txBox="1"/>
      </xdr:nvSpPr>
      <xdr:spPr>
        <a:xfrm>
          <a:off x="13436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5" name="フローチャート: 判断 684"/>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41205</xdr:rowOff>
    </xdr:from>
    <xdr:ext cx="534377" cy="259045"/>
    <xdr:sp macro="" textlink="">
      <xdr:nvSpPr>
        <xdr:cNvPr id="686" name="テキスト ボックス 685"/>
        <xdr:cNvSpPr txBox="1"/>
      </xdr:nvSpPr>
      <xdr:spPr>
        <a:xfrm>
          <a:off x="12547111" y="166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12167</xdr:rowOff>
    </xdr:from>
    <xdr:to>
      <xdr:col>85</xdr:col>
      <xdr:colOff>177800</xdr:colOff>
      <xdr:row>97</xdr:row>
      <xdr:rowOff>113767</xdr:rowOff>
    </xdr:to>
    <xdr:sp macro="" textlink="">
      <xdr:nvSpPr>
        <xdr:cNvPr id="692" name="楕円 691"/>
        <xdr:cNvSpPr/>
      </xdr:nvSpPr>
      <xdr:spPr>
        <a:xfrm>
          <a:off x="16268700" y="166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35044</xdr:rowOff>
    </xdr:from>
    <xdr:ext cx="534377" cy="259045"/>
    <xdr:sp macro="" textlink="">
      <xdr:nvSpPr>
        <xdr:cNvPr id="693" name="積立金該当値テキスト"/>
        <xdr:cNvSpPr txBox="1"/>
      </xdr:nvSpPr>
      <xdr:spPr>
        <a:xfrm>
          <a:off x="16370300" y="164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146225</xdr:rowOff>
    </xdr:from>
    <xdr:to>
      <xdr:col>81</xdr:col>
      <xdr:colOff>101600</xdr:colOff>
      <xdr:row>98</xdr:row>
      <xdr:rowOff>76375</xdr:rowOff>
    </xdr:to>
    <xdr:sp macro="" textlink="">
      <xdr:nvSpPr>
        <xdr:cNvPr id="694" name="楕円 693"/>
        <xdr:cNvSpPr/>
      </xdr:nvSpPr>
      <xdr:spPr>
        <a:xfrm>
          <a:off x="15430500" y="167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92902</xdr:rowOff>
    </xdr:from>
    <xdr:ext cx="534377" cy="259045"/>
    <xdr:sp macro="" textlink="">
      <xdr:nvSpPr>
        <xdr:cNvPr id="695" name="テキスト ボックス 694"/>
        <xdr:cNvSpPr txBox="1"/>
      </xdr:nvSpPr>
      <xdr:spPr>
        <a:xfrm>
          <a:off x="15214111" y="1655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167729</xdr:rowOff>
    </xdr:from>
    <xdr:to>
      <xdr:col>76</xdr:col>
      <xdr:colOff>165100</xdr:colOff>
      <xdr:row>98</xdr:row>
      <xdr:rowOff>97879</xdr:rowOff>
    </xdr:to>
    <xdr:sp macro="" textlink="">
      <xdr:nvSpPr>
        <xdr:cNvPr id="696" name="楕円 695"/>
        <xdr:cNvSpPr/>
      </xdr:nvSpPr>
      <xdr:spPr>
        <a:xfrm>
          <a:off x="14541500" y="167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114406</xdr:rowOff>
    </xdr:from>
    <xdr:ext cx="534377" cy="259045"/>
    <xdr:sp macro="" textlink="">
      <xdr:nvSpPr>
        <xdr:cNvPr id="697" name="テキスト ボックス 696"/>
        <xdr:cNvSpPr txBox="1"/>
      </xdr:nvSpPr>
      <xdr:spPr>
        <a:xfrm>
          <a:off x="14325111" y="1657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116594</xdr:rowOff>
    </xdr:from>
    <xdr:to>
      <xdr:col>72</xdr:col>
      <xdr:colOff>38100</xdr:colOff>
      <xdr:row>99</xdr:row>
      <xdr:rowOff>46744</xdr:rowOff>
    </xdr:to>
    <xdr:sp macro="" textlink="">
      <xdr:nvSpPr>
        <xdr:cNvPr id="698" name="楕円 697"/>
        <xdr:cNvSpPr/>
      </xdr:nvSpPr>
      <xdr:spPr>
        <a:xfrm>
          <a:off x="13652500" y="169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37871</xdr:rowOff>
    </xdr:from>
    <xdr:ext cx="534377" cy="259045"/>
    <xdr:sp macro="" textlink="">
      <xdr:nvSpPr>
        <xdr:cNvPr id="699" name="テキスト ボックス 698"/>
        <xdr:cNvSpPr txBox="1"/>
      </xdr:nvSpPr>
      <xdr:spPr>
        <a:xfrm>
          <a:off x="13436111" y="170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138209</xdr:rowOff>
    </xdr:from>
    <xdr:to>
      <xdr:col>67</xdr:col>
      <xdr:colOff>101600</xdr:colOff>
      <xdr:row>99</xdr:row>
      <xdr:rowOff>68359</xdr:rowOff>
    </xdr:to>
    <xdr:sp macro="" textlink="">
      <xdr:nvSpPr>
        <xdr:cNvPr id="700" name="楕円 699"/>
        <xdr:cNvSpPr/>
      </xdr:nvSpPr>
      <xdr:spPr>
        <a:xfrm>
          <a:off x="12763500" y="169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59486</xdr:rowOff>
    </xdr:from>
    <xdr:ext cx="469744" cy="259045"/>
    <xdr:sp macro="" textlink="">
      <xdr:nvSpPr>
        <xdr:cNvPr id="701" name="テキスト ボックス 700"/>
        <xdr:cNvSpPr txBox="1"/>
      </xdr:nvSpPr>
      <xdr:spPr>
        <a:xfrm>
          <a:off x="12579428" y="1703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102133</xdr:rowOff>
    </xdr:from>
    <xdr:to>
      <xdr:col>116</xdr:col>
      <xdr:colOff>63500</xdr:colOff>
      <xdr:row>35</xdr:row>
      <xdr:rowOff>169342</xdr:rowOff>
    </xdr:to>
    <xdr:cxnSp macro="">
      <xdr:nvCxnSpPr>
        <xdr:cNvPr id="730" name="直線コネクタ 729"/>
        <xdr:cNvCxnSpPr/>
      </xdr:nvCxnSpPr>
      <xdr:spPr>
        <a:xfrm flipV="1">
          <a:off x="21323300" y="6102883"/>
          <a:ext cx="8382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152290</xdr:rowOff>
    </xdr:from>
    <xdr:ext cx="469744" cy="259045"/>
    <xdr:sp macro="" textlink="">
      <xdr:nvSpPr>
        <xdr:cNvPr id="731" name="投資及び出資金平均値テキスト"/>
        <xdr:cNvSpPr txBox="1"/>
      </xdr:nvSpPr>
      <xdr:spPr>
        <a:xfrm>
          <a:off x="22212300" y="6495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112687</xdr:rowOff>
    </xdr:from>
    <xdr:to>
      <xdr:col>111</xdr:col>
      <xdr:colOff>177800</xdr:colOff>
      <xdr:row>35</xdr:row>
      <xdr:rowOff>169342</xdr:rowOff>
    </xdr:to>
    <xdr:cxnSp macro="">
      <xdr:nvCxnSpPr>
        <xdr:cNvPr id="733" name="直線コネクタ 732"/>
        <xdr:cNvCxnSpPr/>
      </xdr:nvCxnSpPr>
      <xdr:spPr>
        <a:xfrm>
          <a:off x="20434300" y="6113437"/>
          <a:ext cx="889000" cy="5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116362</xdr:rowOff>
    </xdr:from>
    <xdr:ext cx="469744" cy="259045"/>
    <xdr:sp macro="" textlink="">
      <xdr:nvSpPr>
        <xdr:cNvPr id="735" name="テキスト ボックス 734"/>
        <xdr:cNvSpPr txBox="1"/>
      </xdr:nvSpPr>
      <xdr:spPr>
        <a:xfrm>
          <a:off x="21088428" y="66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112687</xdr:rowOff>
    </xdr:from>
    <xdr:to>
      <xdr:col>107</xdr:col>
      <xdr:colOff>50800</xdr:colOff>
      <xdr:row>35</xdr:row>
      <xdr:rowOff>131470</xdr:rowOff>
    </xdr:to>
    <xdr:cxnSp macro="">
      <xdr:nvCxnSpPr>
        <xdr:cNvPr id="736" name="直線コネクタ 735"/>
        <xdr:cNvCxnSpPr/>
      </xdr:nvCxnSpPr>
      <xdr:spPr>
        <a:xfrm flipV="1">
          <a:off x="19545300" y="6113437"/>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7" name="フローチャート: 判断 736"/>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96016</xdr:rowOff>
    </xdr:from>
    <xdr:ext cx="469744" cy="259045"/>
    <xdr:sp macro="" textlink="">
      <xdr:nvSpPr>
        <xdr:cNvPr id="738" name="テキスト ボックス 737"/>
        <xdr:cNvSpPr txBox="1"/>
      </xdr:nvSpPr>
      <xdr:spPr>
        <a:xfrm>
          <a:off x="20199428" y="661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41592</xdr:rowOff>
    </xdr:from>
    <xdr:to>
      <xdr:col>102</xdr:col>
      <xdr:colOff>114300</xdr:colOff>
      <xdr:row>35</xdr:row>
      <xdr:rowOff>131470</xdr:rowOff>
    </xdr:to>
    <xdr:cxnSp macro="">
      <xdr:nvCxnSpPr>
        <xdr:cNvPr id="739" name="直線コネクタ 738"/>
        <xdr:cNvCxnSpPr/>
      </xdr:nvCxnSpPr>
      <xdr:spPr>
        <a:xfrm>
          <a:off x="18656300" y="6042342"/>
          <a:ext cx="889000" cy="8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0" name="フローチャート: 判断 739"/>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132287</xdr:rowOff>
    </xdr:from>
    <xdr:ext cx="469744" cy="259045"/>
    <xdr:sp macro="" textlink="">
      <xdr:nvSpPr>
        <xdr:cNvPr id="741" name="テキスト ボックス 740"/>
        <xdr:cNvSpPr txBox="1"/>
      </xdr:nvSpPr>
      <xdr:spPr>
        <a:xfrm>
          <a:off x="19310428" y="66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2" name="フローチャート: 判断 741"/>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146766</xdr:rowOff>
    </xdr:from>
    <xdr:ext cx="469744" cy="259045"/>
    <xdr:sp macro="" textlink="">
      <xdr:nvSpPr>
        <xdr:cNvPr id="743" name="テキスト ボックス 742"/>
        <xdr:cNvSpPr txBox="1"/>
      </xdr:nvSpPr>
      <xdr:spPr>
        <a:xfrm>
          <a:off x="18421428" y="666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51333</xdr:rowOff>
    </xdr:from>
    <xdr:to>
      <xdr:col>116</xdr:col>
      <xdr:colOff>114300</xdr:colOff>
      <xdr:row>35</xdr:row>
      <xdr:rowOff>152933</xdr:rowOff>
    </xdr:to>
    <xdr:sp macro="" textlink="">
      <xdr:nvSpPr>
        <xdr:cNvPr id="749" name="楕円 748"/>
        <xdr:cNvSpPr/>
      </xdr:nvSpPr>
      <xdr:spPr>
        <a:xfrm>
          <a:off x="22110700" y="60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74210</xdr:rowOff>
    </xdr:from>
    <xdr:ext cx="534377" cy="259045"/>
    <xdr:sp macro="" textlink="">
      <xdr:nvSpPr>
        <xdr:cNvPr id="750" name="投資及び出資金該当値テキスト"/>
        <xdr:cNvSpPr txBox="1"/>
      </xdr:nvSpPr>
      <xdr:spPr>
        <a:xfrm>
          <a:off x="22212300" y="59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118542</xdr:rowOff>
    </xdr:from>
    <xdr:to>
      <xdr:col>112</xdr:col>
      <xdr:colOff>38100</xdr:colOff>
      <xdr:row>36</xdr:row>
      <xdr:rowOff>48692</xdr:rowOff>
    </xdr:to>
    <xdr:sp macro="" textlink="">
      <xdr:nvSpPr>
        <xdr:cNvPr id="751" name="楕円 750"/>
        <xdr:cNvSpPr/>
      </xdr:nvSpPr>
      <xdr:spPr>
        <a:xfrm>
          <a:off x="21272500" y="61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65219</xdr:rowOff>
    </xdr:from>
    <xdr:ext cx="534377" cy="259045"/>
    <xdr:sp macro="" textlink="">
      <xdr:nvSpPr>
        <xdr:cNvPr id="752" name="テキスト ボックス 751"/>
        <xdr:cNvSpPr txBox="1"/>
      </xdr:nvSpPr>
      <xdr:spPr>
        <a:xfrm>
          <a:off x="21056111" y="589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61887</xdr:rowOff>
    </xdr:from>
    <xdr:to>
      <xdr:col>107</xdr:col>
      <xdr:colOff>101600</xdr:colOff>
      <xdr:row>35</xdr:row>
      <xdr:rowOff>163487</xdr:rowOff>
    </xdr:to>
    <xdr:sp macro="" textlink="">
      <xdr:nvSpPr>
        <xdr:cNvPr id="753" name="楕円 752"/>
        <xdr:cNvSpPr/>
      </xdr:nvSpPr>
      <xdr:spPr>
        <a:xfrm>
          <a:off x="20383500" y="606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8564</xdr:rowOff>
    </xdr:from>
    <xdr:ext cx="534377" cy="259045"/>
    <xdr:sp macro="" textlink="">
      <xdr:nvSpPr>
        <xdr:cNvPr id="754" name="テキスト ボックス 753"/>
        <xdr:cNvSpPr txBox="1"/>
      </xdr:nvSpPr>
      <xdr:spPr>
        <a:xfrm>
          <a:off x="20167111" y="583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80670</xdr:rowOff>
    </xdr:from>
    <xdr:to>
      <xdr:col>102</xdr:col>
      <xdr:colOff>165100</xdr:colOff>
      <xdr:row>36</xdr:row>
      <xdr:rowOff>10820</xdr:rowOff>
    </xdr:to>
    <xdr:sp macro="" textlink="">
      <xdr:nvSpPr>
        <xdr:cNvPr id="755" name="楕円 754"/>
        <xdr:cNvSpPr/>
      </xdr:nvSpPr>
      <xdr:spPr>
        <a:xfrm>
          <a:off x="19494500" y="60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27347</xdr:rowOff>
    </xdr:from>
    <xdr:ext cx="534377" cy="259045"/>
    <xdr:sp macro="" textlink="">
      <xdr:nvSpPr>
        <xdr:cNvPr id="756" name="テキスト ボックス 755"/>
        <xdr:cNvSpPr txBox="1"/>
      </xdr:nvSpPr>
      <xdr:spPr>
        <a:xfrm>
          <a:off x="19278111" y="585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162242</xdr:rowOff>
    </xdr:from>
    <xdr:to>
      <xdr:col>98</xdr:col>
      <xdr:colOff>38100</xdr:colOff>
      <xdr:row>35</xdr:row>
      <xdr:rowOff>92392</xdr:rowOff>
    </xdr:to>
    <xdr:sp macro="" textlink="">
      <xdr:nvSpPr>
        <xdr:cNvPr id="757" name="楕円 756"/>
        <xdr:cNvSpPr/>
      </xdr:nvSpPr>
      <xdr:spPr>
        <a:xfrm>
          <a:off x="18605500" y="599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108919</xdr:rowOff>
    </xdr:from>
    <xdr:ext cx="534377" cy="259045"/>
    <xdr:sp macro="" textlink="">
      <xdr:nvSpPr>
        <xdr:cNvPr id="758" name="テキスト ボックス 757"/>
        <xdr:cNvSpPr txBox="1"/>
      </xdr:nvSpPr>
      <xdr:spPr>
        <a:xfrm>
          <a:off x="18389111" y="576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170409</xdr:rowOff>
    </xdr:from>
    <xdr:to>
      <xdr:col>116</xdr:col>
      <xdr:colOff>63500</xdr:colOff>
      <xdr:row>58</xdr:row>
      <xdr:rowOff>73216</xdr:rowOff>
    </xdr:to>
    <xdr:cxnSp macro="">
      <xdr:nvCxnSpPr>
        <xdr:cNvPr id="787" name="直線コネクタ 786"/>
        <xdr:cNvCxnSpPr/>
      </xdr:nvCxnSpPr>
      <xdr:spPr>
        <a:xfrm>
          <a:off x="21323300" y="9943059"/>
          <a:ext cx="838200" cy="7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46105</xdr:rowOff>
    </xdr:from>
    <xdr:ext cx="469744" cy="259045"/>
    <xdr:sp macro="" textlink="">
      <xdr:nvSpPr>
        <xdr:cNvPr id="788" name="貸付金平均値テキスト"/>
        <xdr:cNvSpPr txBox="1"/>
      </xdr:nvSpPr>
      <xdr:spPr>
        <a:xfrm>
          <a:off x="22212300" y="999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118707</xdr:rowOff>
    </xdr:from>
    <xdr:to>
      <xdr:col>111</xdr:col>
      <xdr:colOff>177800</xdr:colOff>
      <xdr:row>57</xdr:row>
      <xdr:rowOff>170409</xdr:rowOff>
    </xdr:to>
    <xdr:cxnSp macro="">
      <xdr:nvCxnSpPr>
        <xdr:cNvPr id="790" name="直線コネクタ 789"/>
        <xdr:cNvCxnSpPr/>
      </xdr:nvCxnSpPr>
      <xdr:spPr>
        <a:xfrm>
          <a:off x="20434300" y="9891357"/>
          <a:ext cx="889000" cy="5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158252</xdr:rowOff>
    </xdr:from>
    <xdr:ext cx="469744" cy="259045"/>
    <xdr:sp macro="" textlink="">
      <xdr:nvSpPr>
        <xdr:cNvPr id="792" name="テキスト ボックス 791"/>
        <xdr:cNvSpPr txBox="1"/>
      </xdr:nvSpPr>
      <xdr:spPr>
        <a:xfrm>
          <a:off x="21088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64853</xdr:rowOff>
    </xdr:from>
    <xdr:to>
      <xdr:col>107</xdr:col>
      <xdr:colOff>50800</xdr:colOff>
      <xdr:row>57</xdr:row>
      <xdr:rowOff>118707</xdr:rowOff>
    </xdr:to>
    <xdr:cxnSp macro="">
      <xdr:nvCxnSpPr>
        <xdr:cNvPr id="793" name="直線コネクタ 792"/>
        <xdr:cNvCxnSpPr/>
      </xdr:nvCxnSpPr>
      <xdr:spPr>
        <a:xfrm>
          <a:off x="19545300" y="9837503"/>
          <a:ext cx="889000" cy="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4" name="フローチャート: 判断 793"/>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124268</xdr:rowOff>
    </xdr:from>
    <xdr:ext cx="469744" cy="259045"/>
    <xdr:sp macro="" textlink="">
      <xdr:nvSpPr>
        <xdr:cNvPr id="795" name="テキスト ボックス 794"/>
        <xdr:cNvSpPr txBox="1"/>
      </xdr:nvSpPr>
      <xdr:spPr>
        <a:xfrm>
          <a:off x="20199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13741</xdr:rowOff>
    </xdr:from>
    <xdr:to>
      <xdr:col>102</xdr:col>
      <xdr:colOff>114300</xdr:colOff>
      <xdr:row>57</xdr:row>
      <xdr:rowOff>64853</xdr:rowOff>
    </xdr:to>
    <xdr:cxnSp macro="">
      <xdr:nvCxnSpPr>
        <xdr:cNvPr id="796" name="直線コネクタ 795"/>
        <xdr:cNvCxnSpPr/>
      </xdr:nvCxnSpPr>
      <xdr:spPr>
        <a:xfrm>
          <a:off x="18656300" y="9786391"/>
          <a:ext cx="889000" cy="5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7" name="フローチャート: 判断 796"/>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165625</xdr:rowOff>
    </xdr:from>
    <xdr:ext cx="469744" cy="259045"/>
    <xdr:sp macro="" textlink="">
      <xdr:nvSpPr>
        <xdr:cNvPr id="798" name="テキスト ボックス 797"/>
        <xdr:cNvSpPr txBox="1"/>
      </xdr:nvSpPr>
      <xdr:spPr>
        <a:xfrm>
          <a:off x="19310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799" name="フローチャート: 判断 798"/>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165663</xdr:rowOff>
    </xdr:from>
    <xdr:ext cx="469744" cy="259045"/>
    <xdr:sp macro="" textlink="">
      <xdr:nvSpPr>
        <xdr:cNvPr id="800" name="テキスト ボックス 799"/>
        <xdr:cNvSpPr txBox="1"/>
      </xdr:nvSpPr>
      <xdr:spPr>
        <a:xfrm>
          <a:off x="18421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22416</xdr:rowOff>
    </xdr:from>
    <xdr:to>
      <xdr:col>116</xdr:col>
      <xdr:colOff>114300</xdr:colOff>
      <xdr:row>58</xdr:row>
      <xdr:rowOff>124016</xdr:rowOff>
    </xdr:to>
    <xdr:sp macro="" textlink="">
      <xdr:nvSpPr>
        <xdr:cNvPr id="806" name="楕円 805"/>
        <xdr:cNvSpPr/>
      </xdr:nvSpPr>
      <xdr:spPr>
        <a:xfrm>
          <a:off x="22110700" y="99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45293</xdr:rowOff>
    </xdr:from>
    <xdr:ext cx="469744" cy="259045"/>
    <xdr:sp macro="" textlink="">
      <xdr:nvSpPr>
        <xdr:cNvPr id="807" name="貸付金該当値テキスト"/>
        <xdr:cNvSpPr txBox="1"/>
      </xdr:nvSpPr>
      <xdr:spPr>
        <a:xfrm>
          <a:off x="22212300" y="981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119609</xdr:rowOff>
    </xdr:from>
    <xdr:to>
      <xdr:col>112</xdr:col>
      <xdr:colOff>38100</xdr:colOff>
      <xdr:row>58</xdr:row>
      <xdr:rowOff>49759</xdr:rowOff>
    </xdr:to>
    <xdr:sp macro="" textlink="">
      <xdr:nvSpPr>
        <xdr:cNvPr id="808" name="楕円 807"/>
        <xdr:cNvSpPr/>
      </xdr:nvSpPr>
      <xdr:spPr>
        <a:xfrm>
          <a:off x="21272500" y="98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66286</xdr:rowOff>
    </xdr:from>
    <xdr:ext cx="534377" cy="259045"/>
    <xdr:sp macro="" textlink="">
      <xdr:nvSpPr>
        <xdr:cNvPr id="809" name="テキスト ボックス 808"/>
        <xdr:cNvSpPr txBox="1"/>
      </xdr:nvSpPr>
      <xdr:spPr>
        <a:xfrm>
          <a:off x="21056111" y="966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67907</xdr:rowOff>
    </xdr:from>
    <xdr:to>
      <xdr:col>107</xdr:col>
      <xdr:colOff>101600</xdr:colOff>
      <xdr:row>57</xdr:row>
      <xdr:rowOff>169507</xdr:rowOff>
    </xdr:to>
    <xdr:sp macro="" textlink="">
      <xdr:nvSpPr>
        <xdr:cNvPr id="810" name="楕円 809"/>
        <xdr:cNvSpPr/>
      </xdr:nvSpPr>
      <xdr:spPr>
        <a:xfrm>
          <a:off x="20383500" y="98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14584</xdr:rowOff>
    </xdr:from>
    <xdr:ext cx="534377" cy="259045"/>
    <xdr:sp macro="" textlink="">
      <xdr:nvSpPr>
        <xdr:cNvPr id="811" name="テキスト ボックス 810"/>
        <xdr:cNvSpPr txBox="1"/>
      </xdr:nvSpPr>
      <xdr:spPr>
        <a:xfrm>
          <a:off x="20167111" y="96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14053</xdr:rowOff>
    </xdr:from>
    <xdr:to>
      <xdr:col>102</xdr:col>
      <xdr:colOff>165100</xdr:colOff>
      <xdr:row>57</xdr:row>
      <xdr:rowOff>115653</xdr:rowOff>
    </xdr:to>
    <xdr:sp macro="" textlink="">
      <xdr:nvSpPr>
        <xdr:cNvPr id="812" name="楕円 811"/>
        <xdr:cNvSpPr/>
      </xdr:nvSpPr>
      <xdr:spPr>
        <a:xfrm>
          <a:off x="19494500" y="97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132180</xdr:rowOff>
    </xdr:from>
    <xdr:ext cx="534377" cy="259045"/>
    <xdr:sp macro="" textlink="">
      <xdr:nvSpPr>
        <xdr:cNvPr id="813" name="テキスト ボックス 812"/>
        <xdr:cNvSpPr txBox="1"/>
      </xdr:nvSpPr>
      <xdr:spPr>
        <a:xfrm>
          <a:off x="19278111" y="956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134391</xdr:rowOff>
    </xdr:from>
    <xdr:to>
      <xdr:col>98</xdr:col>
      <xdr:colOff>38100</xdr:colOff>
      <xdr:row>57</xdr:row>
      <xdr:rowOff>64541</xdr:rowOff>
    </xdr:to>
    <xdr:sp macro="" textlink="">
      <xdr:nvSpPr>
        <xdr:cNvPr id="814" name="楕円 813"/>
        <xdr:cNvSpPr/>
      </xdr:nvSpPr>
      <xdr:spPr>
        <a:xfrm>
          <a:off x="186055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81068</xdr:rowOff>
    </xdr:from>
    <xdr:ext cx="534377" cy="259045"/>
    <xdr:sp macro="" textlink="">
      <xdr:nvSpPr>
        <xdr:cNvPr id="815" name="テキスト ボックス 814"/>
        <xdr:cNvSpPr txBox="1"/>
      </xdr:nvSpPr>
      <xdr:spPr>
        <a:xfrm>
          <a:off x="18389111" y="95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129959</xdr:rowOff>
    </xdr:from>
    <xdr:to>
      <xdr:col>116</xdr:col>
      <xdr:colOff>63500</xdr:colOff>
      <xdr:row>76</xdr:row>
      <xdr:rowOff>10503</xdr:rowOff>
    </xdr:to>
    <xdr:cxnSp macro="">
      <xdr:nvCxnSpPr>
        <xdr:cNvPr id="845" name="直線コネクタ 844"/>
        <xdr:cNvCxnSpPr/>
      </xdr:nvCxnSpPr>
      <xdr:spPr>
        <a:xfrm flipV="1">
          <a:off x="21323300" y="12988709"/>
          <a:ext cx="838200" cy="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6" name="繰出金平均値テキスト"/>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169214</xdr:rowOff>
    </xdr:from>
    <xdr:to>
      <xdr:col>111</xdr:col>
      <xdr:colOff>177800</xdr:colOff>
      <xdr:row>76</xdr:row>
      <xdr:rowOff>10503</xdr:rowOff>
    </xdr:to>
    <xdr:cxnSp macro="">
      <xdr:nvCxnSpPr>
        <xdr:cNvPr id="848" name="直線コネクタ 847"/>
        <xdr:cNvCxnSpPr/>
      </xdr:nvCxnSpPr>
      <xdr:spPr>
        <a:xfrm>
          <a:off x="20434300" y="13027964"/>
          <a:ext cx="889000" cy="1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0" name="テキスト ボックス 849"/>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169214</xdr:rowOff>
    </xdr:from>
    <xdr:to>
      <xdr:col>107</xdr:col>
      <xdr:colOff>50800</xdr:colOff>
      <xdr:row>76</xdr:row>
      <xdr:rowOff>42214</xdr:rowOff>
    </xdr:to>
    <xdr:cxnSp macro="">
      <xdr:nvCxnSpPr>
        <xdr:cNvPr id="851" name="直線コネクタ 850"/>
        <xdr:cNvCxnSpPr/>
      </xdr:nvCxnSpPr>
      <xdr:spPr>
        <a:xfrm flipV="1">
          <a:off x="19545300" y="13027964"/>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macro="" textlink="">
      <xdr:nvSpPr>
        <xdr:cNvPr id="852" name="フローチャート: 判断 851"/>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144860</xdr:rowOff>
    </xdr:from>
    <xdr:ext cx="534377" cy="259045"/>
    <xdr:sp macro="" textlink="">
      <xdr:nvSpPr>
        <xdr:cNvPr id="853" name="テキスト ボックス 852"/>
        <xdr:cNvSpPr txBox="1"/>
      </xdr:nvSpPr>
      <xdr:spPr>
        <a:xfrm>
          <a:off x="20167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42214</xdr:rowOff>
    </xdr:from>
    <xdr:to>
      <xdr:col>102</xdr:col>
      <xdr:colOff>114300</xdr:colOff>
      <xdr:row>76</xdr:row>
      <xdr:rowOff>104076</xdr:rowOff>
    </xdr:to>
    <xdr:cxnSp macro="">
      <xdr:nvCxnSpPr>
        <xdr:cNvPr id="854" name="直線コネクタ 853"/>
        <xdr:cNvCxnSpPr/>
      </xdr:nvCxnSpPr>
      <xdr:spPr>
        <a:xfrm flipV="1">
          <a:off x="18656300" y="13072414"/>
          <a:ext cx="889000" cy="6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macro="" textlink="">
      <xdr:nvSpPr>
        <xdr:cNvPr id="855" name="フローチャート: 判断 854"/>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69321</xdr:rowOff>
    </xdr:from>
    <xdr:ext cx="534377" cy="259045"/>
    <xdr:sp macro="" textlink="">
      <xdr:nvSpPr>
        <xdr:cNvPr id="856" name="テキスト ボックス 855"/>
        <xdr:cNvSpPr txBox="1"/>
      </xdr:nvSpPr>
      <xdr:spPr>
        <a:xfrm>
          <a:off x="19278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macro="" textlink="">
      <xdr:nvSpPr>
        <xdr:cNvPr id="857" name="フローチャート: 判断 856"/>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59275</xdr:rowOff>
    </xdr:from>
    <xdr:ext cx="534377" cy="259045"/>
    <xdr:sp macro="" textlink="">
      <xdr:nvSpPr>
        <xdr:cNvPr id="858" name="テキスト ボックス 857"/>
        <xdr:cNvSpPr txBox="1"/>
      </xdr:nvSpPr>
      <xdr:spPr>
        <a:xfrm>
          <a:off x="18389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79159</xdr:rowOff>
    </xdr:from>
    <xdr:to>
      <xdr:col>116</xdr:col>
      <xdr:colOff>114300</xdr:colOff>
      <xdr:row>76</xdr:row>
      <xdr:rowOff>9308</xdr:rowOff>
    </xdr:to>
    <xdr:sp macro="" textlink="">
      <xdr:nvSpPr>
        <xdr:cNvPr id="864" name="楕円 863"/>
        <xdr:cNvSpPr/>
      </xdr:nvSpPr>
      <xdr:spPr>
        <a:xfrm>
          <a:off x="22110700" y="129379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102036</xdr:rowOff>
    </xdr:from>
    <xdr:ext cx="534377" cy="259045"/>
    <xdr:sp macro="" textlink="">
      <xdr:nvSpPr>
        <xdr:cNvPr id="865" name="繰出金該当値テキスト"/>
        <xdr:cNvSpPr txBox="1"/>
      </xdr:nvSpPr>
      <xdr:spPr>
        <a:xfrm>
          <a:off x="22212300" y="127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131153</xdr:rowOff>
    </xdr:from>
    <xdr:to>
      <xdr:col>112</xdr:col>
      <xdr:colOff>38100</xdr:colOff>
      <xdr:row>76</xdr:row>
      <xdr:rowOff>61303</xdr:rowOff>
    </xdr:to>
    <xdr:sp macro="" textlink="">
      <xdr:nvSpPr>
        <xdr:cNvPr id="866" name="楕円 865"/>
        <xdr:cNvSpPr/>
      </xdr:nvSpPr>
      <xdr:spPr>
        <a:xfrm>
          <a:off x="21272500" y="129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77830</xdr:rowOff>
    </xdr:from>
    <xdr:ext cx="534377" cy="259045"/>
    <xdr:sp macro="" textlink="">
      <xdr:nvSpPr>
        <xdr:cNvPr id="867" name="テキスト ボックス 866"/>
        <xdr:cNvSpPr txBox="1"/>
      </xdr:nvSpPr>
      <xdr:spPr>
        <a:xfrm>
          <a:off x="21056111" y="1276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118414</xdr:rowOff>
    </xdr:from>
    <xdr:to>
      <xdr:col>107</xdr:col>
      <xdr:colOff>101600</xdr:colOff>
      <xdr:row>76</xdr:row>
      <xdr:rowOff>48564</xdr:rowOff>
    </xdr:to>
    <xdr:sp macro="" textlink="">
      <xdr:nvSpPr>
        <xdr:cNvPr id="868" name="楕円 867"/>
        <xdr:cNvSpPr/>
      </xdr:nvSpPr>
      <xdr:spPr>
        <a:xfrm>
          <a:off x="20383500" y="12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65091</xdr:rowOff>
    </xdr:from>
    <xdr:ext cx="534377" cy="259045"/>
    <xdr:sp macro="" textlink="">
      <xdr:nvSpPr>
        <xdr:cNvPr id="869" name="テキスト ボックス 868"/>
        <xdr:cNvSpPr txBox="1"/>
      </xdr:nvSpPr>
      <xdr:spPr>
        <a:xfrm>
          <a:off x="20167111" y="1275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162864</xdr:rowOff>
    </xdr:from>
    <xdr:to>
      <xdr:col>102</xdr:col>
      <xdr:colOff>165100</xdr:colOff>
      <xdr:row>76</xdr:row>
      <xdr:rowOff>93014</xdr:rowOff>
    </xdr:to>
    <xdr:sp macro="" textlink="">
      <xdr:nvSpPr>
        <xdr:cNvPr id="870" name="楕円 869"/>
        <xdr:cNvSpPr/>
      </xdr:nvSpPr>
      <xdr:spPr>
        <a:xfrm>
          <a:off x="19494500" y="130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109541</xdr:rowOff>
    </xdr:from>
    <xdr:ext cx="534377" cy="259045"/>
    <xdr:sp macro="" textlink="">
      <xdr:nvSpPr>
        <xdr:cNvPr id="871" name="テキスト ボックス 870"/>
        <xdr:cNvSpPr txBox="1"/>
      </xdr:nvSpPr>
      <xdr:spPr>
        <a:xfrm>
          <a:off x="19278111" y="127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53276</xdr:rowOff>
    </xdr:from>
    <xdr:to>
      <xdr:col>98</xdr:col>
      <xdr:colOff>38100</xdr:colOff>
      <xdr:row>76</xdr:row>
      <xdr:rowOff>154876</xdr:rowOff>
    </xdr:to>
    <xdr:sp macro="" textlink="">
      <xdr:nvSpPr>
        <xdr:cNvPr id="872" name="楕円 871"/>
        <xdr:cNvSpPr/>
      </xdr:nvSpPr>
      <xdr:spPr>
        <a:xfrm>
          <a:off x="18605500" y="130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171404</xdr:rowOff>
    </xdr:from>
    <xdr:ext cx="534377" cy="259045"/>
    <xdr:sp macro="" textlink="">
      <xdr:nvSpPr>
        <xdr:cNvPr id="873" name="テキスト ボックス 872"/>
        <xdr:cNvSpPr txBox="1"/>
      </xdr:nvSpPr>
      <xdr:spPr>
        <a:xfrm>
          <a:off x="18389111" y="1285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類似団体平均と比較して乖離が大きい「維持補修費」・「投資及び出資金」・「繰出金」について記載する。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・「維持補修費」については、除雪関連経費が大半を占めており、労務単価や燃料高騰など増加傾向にある。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・「投資及び出資金」については、病院事業会計及び水道事業会計への出資金などによるものである。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・「繰出金」については、下水道事業や港湾事業に対する繰出金などによるものである。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19,234
19,072
297.84
16,249,208
15,764,347
469,995
7,691,472
12,004,904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14503</xdr:rowOff>
    </xdr:from>
    <xdr:to>
      <xdr:col>24</xdr:col>
      <xdr:colOff>63500</xdr:colOff>
      <xdr:row>36</xdr:row>
      <xdr:rowOff>27915</xdr:rowOff>
    </xdr:to>
    <xdr:cxnSp macro="">
      <xdr:nvCxnSpPr>
        <xdr:cNvPr id="60" name="直線コネクタ 59"/>
        <xdr:cNvCxnSpPr/>
      </xdr:nvCxnSpPr>
      <xdr:spPr>
        <a:xfrm>
          <a:off x="3797300" y="6186703"/>
          <a:ext cx="8382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117238</xdr:rowOff>
    </xdr:from>
    <xdr:ext cx="469744" cy="259045"/>
    <xdr:sp macro="" textlink="">
      <xdr:nvSpPr>
        <xdr:cNvPr id="61" name="議会費平均値テキスト"/>
        <xdr:cNvSpPr txBox="1"/>
      </xdr:nvSpPr>
      <xdr:spPr>
        <a:xfrm>
          <a:off x="4686300" y="628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14503</xdr:rowOff>
    </xdr:from>
    <xdr:to>
      <xdr:col>19</xdr:col>
      <xdr:colOff>177800</xdr:colOff>
      <xdr:row>36</xdr:row>
      <xdr:rowOff>43764</xdr:rowOff>
    </xdr:to>
    <xdr:cxnSp macro="">
      <xdr:nvCxnSpPr>
        <xdr:cNvPr id="63" name="直線コネクタ 62"/>
        <xdr:cNvCxnSpPr/>
      </xdr:nvCxnSpPr>
      <xdr:spPr>
        <a:xfrm flipV="1">
          <a:off x="2908300" y="6186703"/>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62831</xdr:rowOff>
    </xdr:from>
    <xdr:ext cx="469744" cy="259045"/>
    <xdr:sp macro="" textlink="">
      <xdr:nvSpPr>
        <xdr:cNvPr id="65" name="テキスト ボックス 64"/>
        <xdr:cNvSpPr txBox="1"/>
      </xdr:nvSpPr>
      <xdr:spPr>
        <a:xfrm>
          <a:off x="3562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43764</xdr:rowOff>
    </xdr:from>
    <xdr:to>
      <xdr:col>15</xdr:col>
      <xdr:colOff>50800</xdr:colOff>
      <xdr:row>36</xdr:row>
      <xdr:rowOff>51232</xdr:rowOff>
    </xdr:to>
    <xdr:cxnSp macro="">
      <xdr:nvCxnSpPr>
        <xdr:cNvPr id="66" name="直線コネクタ 65"/>
        <xdr:cNvCxnSpPr/>
      </xdr:nvCxnSpPr>
      <xdr:spPr>
        <a:xfrm flipV="1">
          <a:off x="2019300" y="6215964"/>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46829</xdr:rowOff>
    </xdr:from>
    <xdr:ext cx="469744" cy="259045"/>
    <xdr:sp macro="" textlink="">
      <xdr:nvSpPr>
        <xdr:cNvPr id="68" name="テキスト ボックス 67"/>
        <xdr:cNvSpPr txBox="1"/>
      </xdr:nvSpPr>
      <xdr:spPr>
        <a:xfrm>
          <a:off x="2673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10769</xdr:rowOff>
    </xdr:from>
    <xdr:to>
      <xdr:col>10</xdr:col>
      <xdr:colOff>114300</xdr:colOff>
      <xdr:row>36</xdr:row>
      <xdr:rowOff>51232</xdr:rowOff>
    </xdr:to>
    <xdr:cxnSp macro="">
      <xdr:nvCxnSpPr>
        <xdr:cNvPr id="69" name="直線コネクタ 68"/>
        <xdr:cNvCxnSpPr/>
      </xdr:nvCxnSpPr>
      <xdr:spPr>
        <a:xfrm>
          <a:off x="1130300" y="6182969"/>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31589</xdr:rowOff>
    </xdr:from>
    <xdr:ext cx="469744" cy="259045"/>
    <xdr:sp macro="" textlink="">
      <xdr:nvSpPr>
        <xdr:cNvPr id="71" name="テキスト ボックス 70"/>
        <xdr:cNvSpPr txBox="1"/>
      </xdr:nvSpPr>
      <xdr:spPr>
        <a:xfrm>
          <a:off x="1784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39209</xdr:rowOff>
    </xdr:from>
    <xdr:ext cx="469744" cy="259045"/>
    <xdr:sp macro="" textlink="">
      <xdr:nvSpPr>
        <xdr:cNvPr id="73" name="テキスト ボックス 72"/>
        <xdr:cNvSpPr txBox="1"/>
      </xdr:nvSpPr>
      <xdr:spPr>
        <a:xfrm>
          <a:off x="895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148565</xdr:rowOff>
    </xdr:from>
    <xdr:to>
      <xdr:col>24</xdr:col>
      <xdr:colOff>114300</xdr:colOff>
      <xdr:row>36</xdr:row>
      <xdr:rowOff>78715</xdr:rowOff>
    </xdr:to>
    <xdr:sp macro="" textlink="">
      <xdr:nvSpPr>
        <xdr:cNvPr id="79" name="楕円 78"/>
        <xdr:cNvSpPr/>
      </xdr:nvSpPr>
      <xdr:spPr>
        <a:xfrm>
          <a:off x="4584700" y="61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171442</xdr:rowOff>
    </xdr:from>
    <xdr:ext cx="469744" cy="259045"/>
    <xdr:sp macro="" textlink="">
      <xdr:nvSpPr>
        <xdr:cNvPr id="80" name="議会費該当値テキスト"/>
        <xdr:cNvSpPr txBox="1"/>
      </xdr:nvSpPr>
      <xdr:spPr>
        <a:xfrm>
          <a:off x="4686300" y="600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135153</xdr:rowOff>
    </xdr:from>
    <xdr:to>
      <xdr:col>20</xdr:col>
      <xdr:colOff>38100</xdr:colOff>
      <xdr:row>36</xdr:row>
      <xdr:rowOff>65303</xdr:rowOff>
    </xdr:to>
    <xdr:sp macro="" textlink="">
      <xdr:nvSpPr>
        <xdr:cNvPr id="81" name="楕円 80"/>
        <xdr:cNvSpPr/>
      </xdr:nvSpPr>
      <xdr:spPr>
        <a:xfrm>
          <a:off x="3746500" y="61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81830</xdr:rowOff>
    </xdr:from>
    <xdr:ext cx="469744" cy="259045"/>
    <xdr:sp macro="" textlink="">
      <xdr:nvSpPr>
        <xdr:cNvPr id="82" name="テキスト ボックス 81"/>
        <xdr:cNvSpPr txBox="1"/>
      </xdr:nvSpPr>
      <xdr:spPr>
        <a:xfrm>
          <a:off x="3562428" y="59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164414</xdr:rowOff>
    </xdr:from>
    <xdr:to>
      <xdr:col>15</xdr:col>
      <xdr:colOff>101600</xdr:colOff>
      <xdr:row>36</xdr:row>
      <xdr:rowOff>94564</xdr:rowOff>
    </xdr:to>
    <xdr:sp macro="" textlink="">
      <xdr:nvSpPr>
        <xdr:cNvPr id="83" name="楕円 82"/>
        <xdr:cNvSpPr/>
      </xdr:nvSpPr>
      <xdr:spPr>
        <a:xfrm>
          <a:off x="2857500" y="61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111091</xdr:rowOff>
    </xdr:from>
    <xdr:ext cx="469744" cy="259045"/>
    <xdr:sp macro="" textlink="">
      <xdr:nvSpPr>
        <xdr:cNvPr id="84" name="テキスト ボックス 83"/>
        <xdr:cNvSpPr txBox="1"/>
      </xdr:nvSpPr>
      <xdr:spPr>
        <a:xfrm>
          <a:off x="2673428" y="59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432</xdr:rowOff>
    </xdr:from>
    <xdr:to>
      <xdr:col>10</xdr:col>
      <xdr:colOff>165100</xdr:colOff>
      <xdr:row>36</xdr:row>
      <xdr:rowOff>102032</xdr:rowOff>
    </xdr:to>
    <xdr:sp macro="" textlink="">
      <xdr:nvSpPr>
        <xdr:cNvPr id="85" name="楕円 84"/>
        <xdr:cNvSpPr/>
      </xdr:nvSpPr>
      <xdr:spPr>
        <a:xfrm>
          <a:off x="1968500" y="61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118559</xdr:rowOff>
    </xdr:from>
    <xdr:ext cx="469744" cy="259045"/>
    <xdr:sp macro="" textlink="">
      <xdr:nvSpPr>
        <xdr:cNvPr id="86" name="テキスト ボックス 85"/>
        <xdr:cNvSpPr txBox="1"/>
      </xdr:nvSpPr>
      <xdr:spPr>
        <a:xfrm>
          <a:off x="1784428" y="59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131419</xdr:rowOff>
    </xdr:from>
    <xdr:to>
      <xdr:col>6</xdr:col>
      <xdr:colOff>38100</xdr:colOff>
      <xdr:row>36</xdr:row>
      <xdr:rowOff>61569</xdr:rowOff>
    </xdr:to>
    <xdr:sp macro="" textlink="">
      <xdr:nvSpPr>
        <xdr:cNvPr id="87" name="楕円 86"/>
        <xdr:cNvSpPr/>
      </xdr:nvSpPr>
      <xdr:spPr>
        <a:xfrm>
          <a:off x="1079500" y="6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78096</xdr:rowOff>
    </xdr:from>
    <xdr:ext cx="469744" cy="259045"/>
    <xdr:sp macro="" textlink="">
      <xdr:nvSpPr>
        <xdr:cNvPr id="88" name="テキスト ボックス 87"/>
        <xdr:cNvSpPr txBox="1"/>
      </xdr:nvSpPr>
      <xdr:spPr>
        <a:xfrm>
          <a:off x="895428" y="590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51466</xdr:rowOff>
    </xdr:from>
    <xdr:to>
      <xdr:col>24</xdr:col>
      <xdr:colOff>63500</xdr:colOff>
      <xdr:row>57</xdr:row>
      <xdr:rowOff>121328</xdr:rowOff>
    </xdr:to>
    <xdr:cxnSp macro="">
      <xdr:nvCxnSpPr>
        <xdr:cNvPr id="117" name="直線コネクタ 116"/>
        <xdr:cNvCxnSpPr/>
      </xdr:nvCxnSpPr>
      <xdr:spPr>
        <a:xfrm flipV="1">
          <a:off x="3797300" y="9824116"/>
          <a:ext cx="838200" cy="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120777</xdr:rowOff>
    </xdr:from>
    <xdr:ext cx="599010" cy="259045"/>
    <xdr:sp macro="" textlink="">
      <xdr:nvSpPr>
        <xdr:cNvPr id="118" name="総務費平均値テキスト"/>
        <xdr:cNvSpPr txBox="1"/>
      </xdr:nvSpPr>
      <xdr:spPr>
        <a:xfrm>
          <a:off x="4686300" y="9893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144209</xdr:rowOff>
    </xdr:from>
    <xdr:to>
      <xdr:col>19</xdr:col>
      <xdr:colOff>177800</xdr:colOff>
      <xdr:row>57</xdr:row>
      <xdr:rowOff>121328</xdr:rowOff>
    </xdr:to>
    <xdr:cxnSp macro="">
      <xdr:nvCxnSpPr>
        <xdr:cNvPr id="120" name="直線コネクタ 119"/>
        <xdr:cNvCxnSpPr/>
      </xdr:nvCxnSpPr>
      <xdr:spPr>
        <a:xfrm>
          <a:off x="2908300" y="9745409"/>
          <a:ext cx="889000" cy="14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59686</xdr:rowOff>
    </xdr:from>
    <xdr:ext cx="599010" cy="259045"/>
    <xdr:sp macro="" textlink="">
      <xdr:nvSpPr>
        <xdr:cNvPr id="122" name="テキスト ボックス 121"/>
        <xdr:cNvSpPr txBox="1"/>
      </xdr:nvSpPr>
      <xdr:spPr>
        <a:xfrm>
          <a:off x="3497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144209</xdr:rowOff>
    </xdr:from>
    <xdr:to>
      <xdr:col>15</xdr:col>
      <xdr:colOff>50800</xdr:colOff>
      <xdr:row>58</xdr:row>
      <xdr:rowOff>80573</xdr:rowOff>
    </xdr:to>
    <xdr:cxnSp macro="">
      <xdr:nvCxnSpPr>
        <xdr:cNvPr id="123" name="直線コネクタ 122"/>
        <xdr:cNvCxnSpPr/>
      </xdr:nvCxnSpPr>
      <xdr:spPr>
        <a:xfrm flipV="1">
          <a:off x="2019300" y="9745409"/>
          <a:ext cx="889000" cy="27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39421</xdr:rowOff>
    </xdr:from>
    <xdr:ext cx="599010" cy="259045"/>
    <xdr:sp macro="" textlink="">
      <xdr:nvSpPr>
        <xdr:cNvPr id="125" name="テキスト ボックス 124"/>
        <xdr:cNvSpPr txBox="1"/>
      </xdr:nvSpPr>
      <xdr:spPr>
        <a:xfrm>
          <a:off x="2608795" y="98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80573</xdr:rowOff>
    </xdr:from>
    <xdr:to>
      <xdr:col>10</xdr:col>
      <xdr:colOff>114300</xdr:colOff>
      <xdr:row>58</xdr:row>
      <xdr:rowOff>104728</xdr:rowOff>
    </xdr:to>
    <xdr:cxnSp macro="">
      <xdr:nvCxnSpPr>
        <xdr:cNvPr id="126" name="直線コネクタ 125"/>
        <xdr:cNvCxnSpPr/>
      </xdr:nvCxnSpPr>
      <xdr:spPr>
        <a:xfrm flipV="1">
          <a:off x="1130300" y="10024673"/>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119860</xdr:rowOff>
    </xdr:from>
    <xdr:ext cx="534377" cy="259045"/>
    <xdr:sp macro="" textlink="">
      <xdr:nvSpPr>
        <xdr:cNvPr id="128" name="テキスト ボックス 127"/>
        <xdr:cNvSpPr txBox="1"/>
      </xdr:nvSpPr>
      <xdr:spPr>
        <a:xfrm>
          <a:off x="1752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128617</xdr:rowOff>
    </xdr:from>
    <xdr:ext cx="534377" cy="259045"/>
    <xdr:sp macro="" textlink="">
      <xdr:nvSpPr>
        <xdr:cNvPr id="130" name="テキスト ボックス 129"/>
        <xdr:cNvSpPr txBox="1"/>
      </xdr:nvSpPr>
      <xdr:spPr>
        <a:xfrm>
          <a:off x="863111" y="97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666</xdr:rowOff>
    </xdr:from>
    <xdr:to>
      <xdr:col>24</xdr:col>
      <xdr:colOff>114300</xdr:colOff>
      <xdr:row>57</xdr:row>
      <xdr:rowOff>102266</xdr:rowOff>
    </xdr:to>
    <xdr:sp macro="" textlink="">
      <xdr:nvSpPr>
        <xdr:cNvPr id="136" name="楕円 135"/>
        <xdr:cNvSpPr/>
      </xdr:nvSpPr>
      <xdr:spPr>
        <a:xfrm>
          <a:off x="4584700" y="977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23543</xdr:rowOff>
    </xdr:from>
    <xdr:ext cx="599010" cy="259045"/>
    <xdr:sp macro="" textlink="">
      <xdr:nvSpPr>
        <xdr:cNvPr id="137" name="総務費該当値テキスト"/>
        <xdr:cNvSpPr txBox="1"/>
      </xdr:nvSpPr>
      <xdr:spPr>
        <a:xfrm>
          <a:off x="4686300" y="962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70528</xdr:rowOff>
    </xdr:from>
    <xdr:to>
      <xdr:col>20</xdr:col>
      <xdr:colOff>38100</xdr:colOff>
      <xdr:row>58</xdr:row>
      <xdr:rowOff>678</xdr:rowOff>
    </xdr:to>
    <xdr:sp macro="" textlink="">
      <xdr:nvSpPr>
        <xdr:cNvPr id="138" name="楕円 137"/>
        <xdr:cNvSpPr/>
      </xdr:nvSpPr>
      <xdr:spPr>
        <a:xfrm>
          <a:off x="3746500" y="98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17205</xdr:rowOff>
    </xdr:from>
    <xdr:ext cx="599010" cy="259045"/>
    <xdr:sp macro="" textlink="">
      <xdr:nvSpPr>
        <xdr:cNvPr id="139" name="テキスト ボックス 138"/>
        <xdr:cNvSpPr txBox="1"/>
      </xdr:nvSpPr>
      <xdr:spPr>
        <a:xfrm>
          <a:off x="3497795" y="961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93409</xdr:rowOff>
    </xdr:from>
    <xdr:to>
      <xdr:col>15</xdr:col>
      <xdr:colOff>101600</xdr:colOff>
      <xdr:row>57</xdr:row>
      <xdr:rowOff>23559</xdr:rowOff>
    </xdr:to>
    <xdr:sp macro="" textlink="">
      <xdr:nvSpPr>
        <xdr:cNvPr id="140" name="楕円 139"/>
        <xdr:cNvSpPr/>
      </xdr:nvSpPr>
      <xdr:spPr>
        <a:xfrm>
          <a:off x="2857500" y="96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40086</xdr:rowOff>
    </xdr:from>
    <xdr:ext cx="599010" cy="259045"/>
    <xdr:sp macro="" textlink="">
      <xdr:nvSpPr>
        <xdr:cNvPr id="141" name="テキスト ボックス 140"/>
        <xdr:cNvSpPr txBox="1"/>
      </xdr:nvSpPr>
      <xdr:spPr>
        <a:xfrm>
          <a:off x="2608795" y="946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29773</xdr:rowOff>
    </xdr:from>
    <xdr:to>
      <xdr:col>10</xdr:col>
      <xdr:colOff>165100</xdr:colOff>
      <xdr:row>58</xdr:row>
      <xdr:rowOff>131373</xdr:rowOff>
    </xdr:to>
    <xdr:sp macro="" textlink="">
      <xdr:nvSpPr>
        <xdr:cNvPr id="142" name="楕円 141"/>
        <xdr:cNvSpPr/>
      </xdr:nvSpPr>
      <xdr:spPr>
        <a:xfrm>
          <a:off x="1968500" y="997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122500</xdr:rowOff>
    </xdr:from>
    <xdr:ext cx="534377" cy="259045"/>
    <xdr:sp macro="" textlink="">
      <xdr:nvSpPr>
        <xdr:cNvPr id="143" name="テキスト ボックス 142"/>
        <xdr:cNvSpPr txBox="1"/>
      </xdr:nvSpPr>
      <xdr:spPr>
        <a:xfrm>
          <a:off x="1752111" y="1006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53928</xdr:rowOff>
    </xdr:from>
    <xdr:to>
      <xdr:col>6</xdr:col>
      <xdr:colOff>38100</xdr:colOff>
      <xdr:row>58</xdr:row>
      <xdr:rowOff>155528</xdr:rowOff>
    </xdr:to>
    <xdr:sp macro="" textlink="">
      <xdr:nvSpPr>
        <xdr:cNvPr id="144" name="楕円 143"/>
        <xdr:cNvSpPr/>
      </xdr:nvSpPr>
      <xdr:spPr>
        <a:xfrm>
          <a:off x="1079500" y="999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146655</xdr:rowOff>
    </xdr:from>
    <xdr:ext cx="534377" cy="259045"/>
    <xdr:sp macro="" textlink="">
      <xdr:nvSpPr>
        <xdr:cNvPr id="145" name="テキスト ボックス 144"/>
        <xdr:cNvSpPr txBox="1"/>
      </xdr:nvSpPr>
      <xdr:spPr>
        <a:xfrm>
          <a:off x="863111" y="1009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113832</xdr:rowOff>
    </xdr:from>
    <xdr:to>
      <xdr:col>24</xdr:col>
      <xdr:colOff>63500</xdr:colOff>
      <xdr:row>75</xdr:row>
      <xdr:rowOff>157238</xdr:rowOff>
    </xdr:to>
    <xdr:cxnSp macro="">
      <xdr:nvCxnSpPr>
        <xdr:cNvPr id="173" name="直線コネクタ 172"/>
        <xdr:cNvCxnSpPr/>
      </xdr:nvCxnSpPr>
      <xdr:spPr>
        <a:xfrm flipV="1">
          <a:off x="3797300" y="12972582"/>
          <a:ext cx="838200" cy="4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84641</xdr:rowOff>
    </xdr:from>
    <xdr:ext cx="599010" cy="259045"/>
    <xdr:sp macro="" textlink="">
      <xdr:nvSpPr>
        <xdr:cNvPr id="174" name="民生費平均値テキスト"/>
        <xdr:cNvSpPr txBox="1"/>
      </xdr:nvSpPr>
      <xdr:spPr>
        <a:xfrm>
          <a:off x="4686300" y="1294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157238</xdr:rowOff>
    </xdr:from>
    <xdr:to>
      <xdr:col>19</xdr:col>
      <xdr:colOff>177800</xdr:colOff>
      <xdr:row>76</xdr:row>
      <xdr:rowOff>83223</xdr:rowOff>
    </xdr:to>
    <xdr:cxnSp macro="">
      <xdr:nvCxnSpPr>
        <xdr:cNvPr id="176" name="直線コネクタ 175"/>
        <xdr:cNvCxnSpPr/>
      </xdr:nvCxnSpPr>
      <xdr:spPr>
        <a:xfrm flipV="1">
          <a:off x="2908300" y="13015988"/>
          <a:ext cx="889000" cy="9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83223</xdr:rowOff>
    </xdr:from>
    <xdr:to>
      <xdr:col>15</xdr:col>
      <xdr:colOff>50800</xdr:colOff>
      <xdr:row>76</xdr:row>
      <xdr:rowOff>112035</xdr:rowOff>
    </xdr:to>
    <xdr:cxnSp macro="">
      <xdr:nvCxnSpPr>
        <xdr:cNvPr id="179" name="直線コネクタ 178"/>
        <xdr:cNvCxnSpPr/>
      </xdr:nvCxnSpPr>
      <xdr:spPr>
        <a:xfrm flipV="1">
          <a:off x="2019300" y="13113423"/>
          <a:ext cx="889000" cy="2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77996</xdr:rowOff>
    </xdr:from>
    <xdr:ext cx="599010" cy="259045"/>
    <xdr:sp macro="" textlink="">
      <xdr:nvSpPr>
        <xdr:cNvPr id="181" name="テキスト ボックス 180"/>
        <xdr:cNvSpPr txBox="1"/>
      </xdr:nvSpPr>
      <xdr:spPr>
        <a:xfrm>
          <a:off x="2608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96248</xdr:rowOff>
    </xdr:from>
    <xdr:to>
      <xdr:col>10</xdr:col>
      <xdr:colOff>114300</xdr:colOff>
      <xdr:row>76</xdr:row>
      <xdr:rowOff>112035</xdr:rowOff>
    </xdr:to>
    <xdr:cxnSp macro="">
      <xdr:nvCxnSpPr>
        <xdr:cNvPr id="182" name="直線コネクタ 181"/>
        <xdr:cNvCxnSpPr/>
      </xdr:nvCxnSpPr>
      <xdr:spPr>
        <a:xfrm>
          <a:off x="1130300" y="13126448"/>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99288</xdr:rowOff>
    </xdr:from>
    <xdr:ext cx="599010" cy="259045"/>
    <xdr:sp macro="" textlink="">
      <xdr:nvSpPr>
        <xdr:cNvPr id="184" name="テキスト ボックス 183"/>
        <xdr:cNvSpPr txBox="1"/>
      </xdr:nvSpPr>
      <xdr:spPr>
        <a:xfrm>
          <a:off x="1719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134072</xdr:rowOff>
    </xdr:from>
    <xdr:ext cx="599010" cy="259045"/>
    <xdr:sp macro="" textlink="">
      <xdr:nvSpPr>
        <xdr:cNvPr id="186" name="テキスト ボックス 185"/>
        <xdr:cNvSpPr txBox="1"/>
      </xdr:nvSpPr>
      <xdr:spPr>
        <a:xfrm>
          <a:off x="830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63032</xdr:rowOff>
    </xdr:from>
    <xdr:to>
      <xdr:col>24</xdr:col>
      <xdr:colOff>114300</xdr:colOff>
      <xdr:row>75</xdr:row>
      <xdr:rowOff>164632</xdr:rowOff>
    </xdr:to>
    <xdr:sp macro="" textlink="">
      <xdr:nvSpPr>
        <xdr:cNvPr id="192" name="楕円 191"/>
        <xdr:cNvSpPr/>
      </xdr:nvSpPr>
      <xdr:spPr>
        <a:xfrm>
          <a:off x="4584700" y="129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85909</xdr:rowOff>
    </xdr:from>
    <xdr:ext cx="599010" cy="259045"/>
    <xdr:sp macro="" textlink="">
      <xdr:nvSpPr>
        <xdr:cNvPr id="193" name="民生費該当値テキスト"/>
        <xdr:cNvSpPr txBox="1"/>
      </xdr:nvSpPr>
      <xdr:spPr>
        <a:xfrm>
          <a:off x="4686300" y="1277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106438</xdr:rowOff>
    </xdr:from>
    <xdr:to>
      <xdr:col>20</xdr:col>
      <xdr:colOff>38100</xdr:colOff>
      <xdr:row>76</xdr:row>
      <xdr:rowOff>36588</xdr:rowOff>
    </xdr:to>
    <xdr:sp macro="" textlink="">
      <xdr:nvSpPr>
        <xdr:cNvPr id="194" name="楕円 193"/>
        <xdr:cNvSpPr/>
      </xdr:nvSpPr>
      <xdr:spPr>
        <a:xfrm>
          <a:off x="3746500" y="129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27715</xdr:rowOff>
    </xdr:from>
    <xdr:ext cx="599010" cy="259045"/>
    <xdr:sp macro="" textlink="">
      <xdr:nvSpPr>
        <xdr:cNvPr id="195" name="テキスト ボックス 194"/>
        <xdr:cNvSpPr txBox="1"/>
      </xdr:nvSpPr>
      <xdr:spPr>
        <a:xfrm>
          <a:off x="3497795" y="1305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32423</xdr:rowOff>
    </xdr:from>
    <xdr:to>
      <xdr:col>15</xdr:col>
      <xdr:colOff>101600</xdr:colOff>
      <xdr:row>76</xdr:row>
      <xdr:rowOff>134023</xdr:rowOff>
    </xdr:to>
    <xdr:sp macro="" textlink="">
      <xdr:nvSpPr>
        <xdr:cNvPr id="196" name="楕円 195"/>
        <xdr:cNvSpPr/>
      </xdr:nvSpPr>
      <xdr:spPr>
        <a:xfrm>
          <a:off x="2857500" y="130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125150</xdr:rowOff>
    </xdr:from>
    <xdr:ext cx="599010" cy="259045"/>
    <xdr:sp macro="" textlink="">
      <xdr:nvSpPr>
        <xdr:cNvPr id="197" name="テキスト ボックス 196"/>
        <xdr:cNvSpPr txBox="1"/>
      </xdr:nvSpPr>
      <xdr:spPr>
        <a:xfrm>
          <a:off x="2608795" y="1315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61235</xdr:rowOff>
    </xdr:from>
    <xdr:to>
      <xdr:col>10</xdr:col>
      <xdr:colOff>165100</xdr:colOff>
      <xdr:row>76</xdr:row>
      <xdr:rowOff>162835</xdr:rowOff>
    </xdr:to>
    <xdr:sp macro="" textlink="">
      <xdr:nvSpPr>
        <xdr:cNvPr id="198" name="楕円 197"/>
        <xdr:cNvSpPr/>
      </xdr:nvSpPr>
      <xdr:spPr>
        <a:xfrm>
          <a:off x="1968500" y="1309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153962</xdr:rowOff>
    </xdr:from>
    <xdr:ext cx="599010" cy="259045"/>
    <xdr:sp macro="" textlink="">
      <xdr:nvSpPr>
        <xdr:cNvPr id="199" name="テキスト ボックス 198"/>
        <xdr:cNvSpPr txBox="1"/>
      </xdr:nvSpPr>
      <xdr:spPr>
        <a:xfrm>
          <a:off x="1719795" y="1318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45448</xdr:rowOff>
    </xdr:from>
    <xdr:to>
      <xdr:col>6</xdr:col>
      <xdr:colOff>38100</xdr:colOff>
      <xdr:row>76</xdr:row>
      <xdr:rowOff>147048</xdr:rowOff>
    </xdr:to>
    <xdr:sp macro="" textlink="">
      <xdr:nvSpPr>
        <xdr:cNvPr id="200" name="楕円 199"/>
        <xdr:cNvSpPr/>
      </xdr:nvSpPr>
      <xdr:spPr>
        <a:xfrm>
          <a:off x="1079500" y="130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138175</xdr:rowOff>
    </xdr:from>
    <xdr:ext cx="599010" cy="259045"/>
    <xdr:sp macro="" textlink="">
      <xdr:nvSpPr>
        <xdr:cNvPr id="201" name="テキスト ボックス 200"/>
        <xdr:cNvSpPr txBox="1"/>
      </xdr:nvSpPr>
      <xdr:spPr>
        <a:xfrm>
          <a:off x="830795" y="1316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12579</xdr:rowOff>
    </xdr:from>
    <xdr:to>
      <xdr:col>24</xdr:col>
      <xdr:colOff>63500</xdr:colOff>
      <xdr:row>95</xdr:row>
      <xdr:rowOff>61029</xdr:rowOff>
    </xdr:to>
    <xdr:cxnSp macro="">
      <xdr:nvCxnSpPr>
        <xdr:cNvPr id="232" name="直線コネクタ 231"/>
        <xdr:cNvCxnSpPr/>
      </xdr:nvCxnSpPr>
      <xdr:spPr>
        <a:xfrm flipV="1">
          <a:off x="3797300" y="16300329"/>
          <a:ext cx="838200" cy="4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126788</xdr:rowOff>
    </xdr:from>
    <xdr:ext cx="534377" cy="259045"/>
    <xdr:sp macro="" textlink="">
      <xdr:nvSpPr>
        <xdr:cNvPr id="233" name="衛生費平均値テキスト"/>
        <xdr:cNvSpPr txBox="1"/>
      </xdr:nvSpPr>
      <xdr:spPr>
        <a:xfrm>
          <a:off x="4686300" y="1658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61029</xdr:rowOff>
    </xdr:from>
    <xdr:to>
      <xdr:col>19</xdr:col>
      <xdr:colOff>177800</xdr:colOff>
      <xdr:row>95</xdr:row>
      <xdr:rowOff>118002</xdr:rowOff>
    </xdr:to>
    <xdr:cxnSp macro="">
      <xdr:nvCxnSpPr>
        <xdr:cNvPr id="235" name="直線コネクタ 234"/>
        <xdr:cNvCxnSpPr/>
      </xdr:nvCxnSpPr>
      <xdr:spPr>
        <a:xfrm flipV="1">
          <a:off x="2908300" y="16348779"/>
          <a:ext cx="889000" cy="5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64127</xdr:rowOff>
    </xdr:from>
    <xdr:ext cx="534377" cy="259045"/>
    <xdr:sp macro="" textlink="">
      <xdr:nvSpPr>
        <xdr:cNvPr id="237" name="テキスト ボックス 236"/>
        <xdr:cNvSpPr txBox="1"/>
      </xdr:nvSpPr>
      <xdr:spPr>
        <a:xfrm>
          <a:off x="3530111"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118002</xdr:rowOff>
    </xdr:from>
    <xdr:to>
      <xdr:col>15</xdr:col>
      <xdr:colOff>50800</xdr:colOff>
      <xdr:row>95</xdr:row>
      <xdr:rowOff>153208</xdr:rowOff>
    </xdr:to>
    <xdr:cxnSp macro="">
      <xdr:nvCxnSpPr>
        <xdr:cNvPr id="238" name="直線コネクタ 237"/>
        <xdr:cNvCxnSpPr/>
      </xdr:nvCxnSpPr>
      <xdr:spPr>
        <a:xfrm flipV="1">
          <a:off x="2019300" y="16405752"/>
          <a:ext cx="889000" cy="3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72716</xdr:rowOff>
    </xdr:from>
    <xdr:ext cx="534377" cy="259045"/>
    <xdr:sp macro="" textlink="">
      <xdr:nvSpPr>
        <xdr:cNvPr id="240" name="テキスト ボックス 239"/>
        <xdr:cNvSpPr txBox="1"/>
      </xdr:nvSpPr>
      <xdr:spPr>
        <a:xfrm>
          <a:off x="2641111" y="167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41447</xdr:rowOff>
    </xdr:from>
    <xdr:to>
      <xdr:col>10</xdr:col>
      <xdr:colOff>114300</xdr:colOff>
      <xdr:row>95</xdr:row>
      <xdr:rowOff>153208</xdr:rowOff>
    </xdr:to>
    <xdr:cxnSp macro="">
      <xdr:nvCxnSpPr>
        <xdr:cNvPr id="241" name="直線コネクタ 240"/>
        <xdr:cNvCxnSpPr/>
      </xdr:nvCxnSpPr>
      <xdr:spPr>
        <a:xfrm>
          <a:off x="1130300" y="16329197"/>
          <a:ext cx="889000" cy="1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124888</xdr:rowOff>
    </xdr:from>
    <xdr:ext cx="534377" cy="259045"/>
    <xdr:sp macro="" textlink="">
      <xdr:nvSpPr>
        <xdr:cNvPr id="243" name="テキスト ボックス 242"/>
        <xdr:cNvSpPr txBox="1"/>
      </xdr:nvSpPr>
      <xdr:spPr>
        <a:xfrm>
          <a:off x="1752111" y="167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150021</xdr:rowOff>
    </xdr:from>
    <xdr:ext cx="534377" cy="259045"/>
    <xdr:sp macro="" textlink="">
      <xdr:nvSpPr>
        <xdr:cNvPr id="245" name="テキスト ボックス 244"/>
        <xdr:cNvSpPr txBox="1"/>
      </xdr:nvSpPr>
      <xdr:spPr>
        <a:xfrm>
          <a:off x="863111" y="1678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133229</xdr:rowOff>
    </xdr:from>
    <xdr:to>
      <xdr:col>24</xdr:col>
      <xdr:colOff>114300</xdr:colOff>
      <xdr:row>95</xdr:row>
      <xdr:rowOff>63379</xdr:rowOff>
    </xdr:to>
    <xdr:sp macro="" textlink="">
      <xdr:nvSpPr>
        <xdr:cNvPr id="251" name="楕円 250"/>
        <xdr:cNvSpPr/>
      </xdr:nvSpPr>
      <xdr:spPr>
        <a:xfrm>
          <a:off x="4584700" y="162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156106</xdr:rowOff>
    </xdr:from>
    <xdr:ext cx="599010" cy="259045"/>
    <xdr:sp macro="" textlink="">
      <xdr:nvSpPr>
        <xdr:cNvPr id="252" name="衛生費該当値テキスト"/>
        <xdr:cNvSpPr txBox="1"/>
      </xdr:nvSpPr>
      <xdr:spPr>
        <a:xfrm>
          <a:off x="4686300" y="1610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10229</xdr:rowOff>
    </xdr:from>
    <xdr:to>
      <xdr:col>20</xdr:col>
      <xdr:colOff>38100</xdr:colOff>
      <xdr:row>95</xdr:row>
      <xdr:rowOff>111829</xdr:rowOff>
    </xdr:to>
    <xdr:sp macro="" textlink="">
      <xdr:nvSpPr>
        <xdr:cNvPr id="253" name="楕円 252"/>
        <xdr:cNvSpPr/>
      </xdr:nvSpPr>
      <xdr:spPr>
        <a:xfrm>
          <a:off x="3746500" y="162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128356</xdr:rowOff>
    </xdr:from>
    <xdr:ext cx="599010" cy="259045"/>
    <xdr:sp macro="" textlink="">
      <xdr:nvSpPr>
        <xdr:cNvPr id="254" name="テキスト ボックス 253"/>
        <xdr:cNvSpPr txBox="1"/>
      </xdr:nvSpPr>
      <xdr:spPr>
        <a:xfrm>
          <a:off x="3497795" y="1607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67202</xdr:rowOff>
    </xdr:from>
    <xdr:to>
      <xdr:col>15</xdr:col>
      <xdr:colOff>101600</xdr:colOff>
      <xdr:row>95</xdr:row>
      <xdr:rowOff>168802</xdr:rowOff>
    </xdr:to>
    <xdr:sp macro="" textlink="">
      <xdr:nvSpPr>
        <xdr:cNvPr id="255" name="楕円 254"/>
        <xdr:cNvSpPr/>
      </xdr:nvSpPr>
      <xdr:spPr>
        <a:xfrm>
          <a:off x="2857500" y="163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13879</xdr:rowOff>
    </xdr:from>
    <xdr:ext cx="599010" cy="259045"/>
    <xdr:sp macro="" textlink="">
      <xdr:nvSpPr>
        <xdr:cNvPr id="256" name="テキスト ボックス 255"/>
        <xdr:cNvSpPr txBox="1"/>
      </xdr:nvSpPr>
      <xdr:spPr>
        <a:xfrm>
          <a:off x="2608795" y="1613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102408</xdr:rowOff>
    </xdr:from>
    <xdr:to>
      <xdr:col>10</xdr:col>
      <xdr:colOff>165100</xdr:colOff>
      <xdr:row>96</xdr:row>
      <xdr:rowOff>32558</xdr:rowOff>
    </xdr:to>
    <xdr:sp macro="" textlink="">
      <xdr:nvSpPr>
        <xdr:cNvPr id="257" name="楕円 256"/>
        <xdr:cNvSpPr/>
      </xdr:nvSpPr>
      <xdr:spPr>
        <a:xfrm>
          <a:off x="1968500" y="163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49085</xdr:rowOff>
    </xdr:from>
    <xdr:ext cx="534377" cy="259045"/>
    <xdr:sp macro="" textlink="">
      <xdr:nvSpPr>
        <xdr:cNvPr id="258" name="テキスト ボックス 257"/>
        <xdr:cNvSpPr txBox="1"/>
      </xdr:nvSpPr>
      <xdr:spPr>
        <a:xfrm>
          <a:off x="1752111" y="161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162097</xdr:rowOff>
    </xdr:from>
    <xdr:to>
      <xdr:col>6</xdr:col>
      <xdr:colOff>38100</xdr:colOff>
      <xdr:row>95</xdr:row>
      <xdr:rowOff>92247</xdr:rowOff>
    </xdr:to>
    <xdr:sp macro="" textlink="">
      <xdr:nvSpPr>
        <xdr:cNvPr id="259" name="楕円 258"/>
        <xdr:cNvSpPr/>
      </xdr:nvSpPr>
      <xdr:spPr>
        <a:xfrm>
          <a:off x="1079500" y="162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108774</xdr:rowOff>
    </xdr:from>
    <xdr:ext cx="599010" cy="259045"/>
    <xdr:sp macro="" textlink="">
      <xdr:nvSpPr>
        <xdr:cNvPr id="260" name="テキスト ボックス 259"/>
        <xdr:cNvSpPr txBox="1"/>
      </xdr:nvSpPr>
      <xdr:spPr>
        <a:xfrm>
          <a:off x="830795" y="1605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18352</xdr:rowOff>
    </xdr:from>
    <xdr:to>
      <xdr:col>55</xdr:col>
      <xdr:colOff>0</xdr:colOff>
      <xdr:row>38</xdr:row>
      <xdr:rowOff>65786</xdr:rowOff>
    </xdr:to>
    <xdr:cxnSp macro="">
      <xdr:nvCxnSpPr>
        <xdr:cNvPr id="289" name="直線コネクタ 288"/>
        <xdr:cNvCxnSpPr/>
      </xdr:nvCxnSpPr>
      <xdr:spPr>
        <a:xfrm>
          <a:off x="9639300" y="6533452"/>
          <a:ext cx="8382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22750</xdr:rowOff>
    </xdr:from>
    <xdr:ext cx="378565" cy="259045"/>
    <xdr:sp macro="" textlink="">
      <xdr:nvSpPr>
        <xdr:cNvPr id="290" name="労働費平均値テキスト"/>
        <xdr:cNvSpPr txBox="1"/>
      </xdr:nvSpPr>
      <xdr:spPr>
        <a:xfrm>
          <a:off x="10528300" y="6537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18352</xdr:rowOff>
    </xdr:from>
    <xdr:to>
      <xdr:col>50</xdr:col>
      <xdr:colOff>114300</xdr:colOff>
      <xdr:row>38</xdr:row>
      <xdr:rowOff>51689</xdr:rowOff>
    </xdr:to>
    <xdr:cxnSp macro="">
      <xdr:nvCxnSpPr>
        <xdr:cNvPr id="292" name="直線コネクタ 291"/>
        <xdr:cNvCxnSpPr/>
      </xdr:nvCxnSpPr>
      <xdr:spPr>
        <a:xfrm flipV="1">
          <a:off x="8750300" y="6533452"/>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115143</xdr:rowOff>
    </xdr:from>
    <xdr:ext cx="378565" cy="259045"/>
    <xdr:sp macro="" textlink="">
      <xdr:nvSpPr>
        <xdr:cNvPr id="294" name="テキスト ボックス 293"/>
        <xdr:cNvSpPr txBox="1"/>
      </xdr:nvSpPr>
      <xdr:spPr>
        <a:xfrm>
          <a:off x="9450017" y="663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24067</xdr:rowOff>
    </xdr:from>
    <xdr:to>
      <xdr:col>45</xdr:col>
      <xdr:colOff>177800</xdr:colOff>
      <xdr:row>38</xdr:row>
      <xdr:rowOff>51689</xdr:rowOff>
    </xdr:to>
    <xdr:cxnSp macro="">
      <xdr:nvCxnSpPr>
        <xdr:cNvPr id="295" name="直線コネクタ 294"/>
        <xdr:cNvCxnSpPr/>
      </xdr:nvCxnSpPr>
      <xdr:spPr>
        <a:xfrm>
          <a:off x="7861300" y="6539167"/>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110761</xdr:rowOff>
    </xdr:from>
    <xdr:ext cx="378565" cy="259045"/>
    <xdr:sp macro="" textlink="">
      <xdr:nvSpPr>
        <xdr:cNvPr id="297" name="テキスト ボックス 296"/>
        <xdr:cNvSpPr txBox="1"/>
      </xdr:nvSpPr>
      <xdr:spPr>
        <a:xfrm>
          <a:off x="8561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24067</xdr:rowOff>
    </xdr:from>
    <xdr:to>
      <xdr:col>41</xdr:col>
      <xdr:colOff>50800</xdr:colOff>
      <xdr:row>38</xdr:row>
      <xdr:rowOff>50927</xdr:rowOff>
    </xdr:to>
    <xdr:cxnSp macro="">
      <xdr:nvCxnSpPr>
        <xdr:cNvPr id="298" name="直線コネクタ 297"/>
        <xdr:cNvCxnSpPr/>
      </xdr:nvCxnSpPr>
      <xdr:spPr>
        <a:xfrm flipV="1">
          <a:off x="6972300" y="6539167"/>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106760</xdr:rowOff>
    </xdr:from>
    <xdr:ext cx="378565" cy="259045"/>
    <xdr:sp macro="" textlink="">
      <xdr:nvSpPr>
        <xdr:cNvPr id="300" name="テキスト ボックス 299"/>
        <xdr:cNvSpPr txBox="1"/>
      </xdr:nvSpPr>
      <xdr:spPr>
        <a:xfrm>
          <a:off x="7672017" y="6621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124858</xdr:rowOff>
    </xdr:from>
    <xdr:ext cx="378565" cy="259045"/>
    <xdr:sp macro="" textlink="">
      <xdr:nvSpPr>
        <xdr:cNvPr id="302" name="テキスト ボックス 301"/>
        <xdr:cNvSpPr txBox="1"/>
      </xdr:nvSpPr>
      <xdr:spPr>
        <a:xfrm>
          <a:off x="6783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14986</xdr:rowOff>
    </xdr:from>
    <xdr:to>
      <xdr:col>55</xdr:col>
      <xdr:colOff>50800</xdr:colOff>
      <xdr:row>38</xdr:row>
      <xdr:rowOff>116586</xdr:rowOff>
    </xdr:to>
    <xdr:sp macro="" textlink="">
      <xdr:nvSpPr>
        <xdr:cNvPr id="308" name="楕円 307"/>
        <xdr:cNvSpPr/>
      </xdr:nvSpPr>
      <xdr:spPr>
        <a:xfrm>
          <a:off x="104267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37863</xdr:rowOff>
    </xdr:from>
    <xdr:ext cx="378565" cy="259045"/>
    <xdr:sp macro="" textlink="">
      <xdr:nvSpPr>
        <xdr:cNvPr id="309" name="労働費該当値テキスト"/>
        <xdr:cNvSpPr txBox="1"/>
      </xdr:nvSpPr>
      <xdr:spPr>
        <a:xfrm>
          <a:off x="10528300"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139002</xdr:rowOff>
    </xdr:from>
    <xdr:to>
      <xdr:col>50</xdr:col>
      <xdr:colOff>165100</xdr:colOff>
      <xdr:row>38</xdr:row>
      <xdr:rowOff>69152</xdr:rowOff>
    </xdr:to>
    <xdr:sp macro="" textlink="">
      <xdr:nvSpPr>
        <xdr:cNvPr id="310" name="楕円 309"/>
        <xdr:cNvSpPr/>
      </xdr:nvSpPr>
      <xdr:spPr>
        <a:xfrm>
          <a:off x="9588500" y="64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85679</xdr:rowOff>
    </xdr:from>
    <xdr:ext cx="469744" cy="259045"/>
    <xdr:sp macro="" textlink="">
      <xdr:nvSpPr>
        <xdr:cNvPr id="311" name="テキスト ボックス 310"/>
        <xdr:cNvSpPr txBox="1"/>
      </xdr:nvSpPr>
      <xdr:spPr>
        <a:xfrm>
          <a:off x="9404428" y="625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xdr:rowOff>
    </xdr:from>
    <xdr:to>
      <xdr:col>46</xdr:col>
      <xdr:colOff>38100</xdr:colOff>
      <xdr:row>38</xdr:row>
      <xdr:rowOff>102489</xdr:rowOff>
    </xdr:to>
    <xdr:sp macro="" textlink="">
      <xdr:nvSpPr>
        <xdr:cNvPr id="312" name="楕円 311"/>
        <xdr:cNvSpPr/>
      </xdr:nvSpPr>
      <xdr:spPr>
        <a:xfrm>
          <a:off x="8699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119016</xdr:rowOff>
    </xdr:from>
    <xdr:ext cx="378565" cy="259045"/>
    <xdr:sp macro="" textlink="">
      <xdr:nvSpPr>
        <xdr:cNvPr id="313" name="テキスト ボックス 312"/>
        <xdr:cNvSpPr txBox="1"/>
      </xdr:nvSpPr>
      <xdr:spPr>
        <a:xfrm>
          <a:off x="8561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144716</xdr:rowOff>
    </xdr:from>
    <xdr:to>
      <xdr:col>41</xdr:col>
      <xdr:colOff>101600</xdr:colOff>
      <xdr:row>38</xdr:row>
      <xdr:rowOff>74867</xdr:rowOff>
    </xdr:to>
    <xdr:sp macro="" textlink="">
      <xdr:nvSpPr>
        <xdr:cNvPr id="314" name="楕円 313"/>
        <xdr:cNvSpPr/>
      </xdr:nvSpPr>
      <xdr:spPr>
        <a:xfrm>
          <a:off x="7810500" y="6488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91393</xdr:rowOff>
    </xdr:from>
    <xdr:ext cx="469744" cy="259045"/>
    <xdr:sp macro="" textlink="">
      <xdr:nvSpPr>
        <xdr:cNvPr id="315" name="テキスト ボックス 314"/>
        <xdr:cNvSpPr txBox="1"/>
      </xdr:nvSpPr>
      <xdr:spPr>
        <a:xfrm>
          <a:off x="7626428" y="6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xdr:rowOff>
    </xdr:from>
    <xdr:to>
      <xdr:col>36</xdr:col>
      <xdr:colOff>165100</xdr:colOff>
      <xdr:row>38</xdr:row>
      <xdr:rowOff>101727</xdr:rowOff>
    </xdr:to>
    <xdr:sp macro="" textlink="">
      <xdr:nvSpPr>
        <xdr:cNvPr id="316" name="楕円 315"/>
        <xdr:cNvSpPr/>
      </xdr:nvSpPr>
      <xdr:spPr>
        <a:xfrm>
          <a:off x="69215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118254</xdr:rowOff>
    </xdr:from>
    <xdr:ext cx="378565" cy="259045"/>
    <xdr:sp macro="" textlink="">
      <xdr:nvSpPr>
        <xdr:cNvPr id="317" name="テキスト ボックス 316"/>
        <xdr:cNvSpPr txBox="1"/>
      </xdr:nvSpPr>
      <xdr:spPr>
        <a:xfrm>
          <a:off x="6783017" y="6290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85827</xdr:rowOff>
    </xdr:from>
    <xdr:to>
      <xdr:col>55</xdr:col>
      <xdr:colOff>0</xdr:colOff>
      <xdr:row>57</xdr:row>
      <xdr:rowOff>145453</xdr:rowOff>
    </xdr:to>
    <xdr:cxnSp macro="">
      <xdr:nvCxnSpPr>
        <xdr:cNvPr id="346" name="直線コネクタ 345"/>
        <xdr:cNvCxnSpPr/>
      </xdr:nvCxnSpPr>
      <xdr:spPr>
        <a:xfrm flipV="1">
          <a:off x="9639300" y="9858477"/>
          <a:ext cx="8382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97752</xdr:rowOff>
    </xdr:from>
    <xdr:to>
      <xdr:col>50</xdr:col>
      <xdr:colOff>114300</xdr:colOff>
      <xdr:row>57</xdr:row>
      <xdr:rowOff>145453</xdr:rowOff>
    </xdr:to>
    <xdr:cxnSp macro="">
      <xdr:nvCxnSpPr>
        <xdr:cNvPr id="349" name="直線コネクタ 348"/>
        <xdr:cNvCxnSpPr/>
      </xdr:nvCxnSpPr>
      <xdr:spPr>
        <a:xfrm>
          <a:off x="8750300" y="9870402"/>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84764</xdr:rowOff>
    </xdr:from>
    <xdr:ext cx="534377" cy="259045"/>
    <xdr:sp macro="" textlink="">
      <xdr:nvSpPr>
        <xdr:cNvPr id="351" name="テキスト ボックス 350"/>
        <xdr:cNvSpPr txBox="1"/>
      </xdr:nvSpPr>
      <xdr:spPr>
        <a:xfrm>
          <a:off x="9372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97752</xdr:rowOff>
    </xdr:from>
    <xdr:to>
      <xdr:col>45</xdr:col>
      <xdr:colOff>177800</xdr:colOff>
      <xdr:row>58</xdr:row>
      <xdr:rowOff>58757</xdr:rowOff>
    </xdr:to>
    <xdr:cxnSp macro="">
      <xdr:nvCxnSpPr>
        <xdr:cNvPr id="352" name="直線コネクタ 351"/>
        <xdr:cNvCxnSpPr/>
      </xdr:nvCxnSpPr>
      <xdr:spPr>
        <a:xfrm flipV="1">
          <a:off x="7861300" y="9870402"/>
          <a:ext cx="889000" cy="13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90022</xdr:rowOff>
    </xdr:from>
    <xdr:ext cx="534377" cy="259045"/>
    <xdr:sp macro="" textlink="">
      <xdr:nvSpPr>
        <xdr:cNvPr id="354" name="テキスト ボックス 353"/>
        <xdr:cNvSpPr txBox="1"/>
      </xdr:nvSpPr>
      <xdr:spPr>
        <a:xfrm>
          <a:off x="8483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49155</xdr:rowOff>
    </xdr:from>
    <xdr:to>
      <xdr:col>41</xdr:col>
      <xdr:colOff>50800</xdr:colOff>
      <xdr:row>58</xdr:row>
      <xdr:rowOff>58757</xdr:rowOff>
    </xdr:to>
    <xdr:cxnSp macro="">
      <xdr:nvCxnSpPr>
        <xdr:cNvPr id="355" name="直線コネクタ 354"/>
        <xdr:cNvCxnSpPr/>
      </xdr:nvCxnSpPr>
      <xdr:spPr>
        <a:xfrm>
          <a:off x="6972300" y="9993255"/>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115320</xdr:rowOff>
    </xdr:from>
    <xdr:ext cx="534377" cy="259045"/>
    <xdr:sp macro="" textlink="">
      <xdr:nvSpPr>
        <xdr:cNvPr id="357" name="テキスト ボックス 356"/>
        <xdr:cNvSpPr txBox="1"/>
      </xdr:nvSpPr>
      <xdr:spPr>
        <a:xfrm>
          <a:off x="7594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149572</xdr:rowOff>
    </xdr:from>
    <xdr:ext cx="534377" cy="259045"/>
    <xdr:sp macro="" textlink="">
      <xdr:nvSpPr>
        <xdr:cNvPr id="359" name="テキスト ボックス 358"/>
        <xdr:cNvSpPr txBox="1"/>
      </xdr:nvSpPr>
      <xdr:spPr>
        <a:xfrm>
          <a:off x="6705111" y="95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35027</xdr:rowOff>
    </xdr:from>
    <xdr:to>
      <xdr:col>55</xdr:col>
      <xdr:colOff>50800</xdr:colOff>
      <xdr:row>57</xdr:row>
      <xdr:rowOff>136627</xdr:rowOff>
    </xdr:to>
    <xdr:sp macro="" textlink="">
      <xdr:nvSpPr>
        <xdr:cNvPr id="365" name="楕円 364"/>
        <xdr:cNvSpPr/>
      </xdr:nvSpPr>
      <xdr:spPr>
        <a:xfrm>
          <a:off x="10426700" y="98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13454</xdr:rowOff>
    </xdr:from>
    <xdr:ext cx="534377" cy="259045"/>
    <xdr:sp macro="" textlink="">
      <xdr:nvSpPr>
        <xdr:cNvPr id="366" name="農林水産業費該当値テキスト"/>
        <xdr:cNvSpPr txBox="1"/>
      </xdr:nvSpPr>
      <xdr:spPr>
        <a:xfrm>
          <a:off x="10528300" y="978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94653</xdr:rowOff>
    </xdr:from>
    <xdr:to>
      <xdr:col>50</xdr:col>
      <xdr:colOff>165100</xdr:colOff>
      <xdr:row>58</xdr:row>
      <xdr:rowOff>24803</xdr:rowOff>
    </xdr:to>
    <xdr:sp macro="" textlink="">
      <xdr:nvSpPr>
        <xdr:cNvPr id="367" name="楕円 366"/>
        <xdr:cNvSpPr/>
      </xdr:nvSpPr>
      <xdr:spPr>
        <a:xfrm>
          <a:off x="9588500" y="98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15930</xdr:rowOff>
    </xdr:from>
    <xdr:ext cx="534377" cy="259045"/>
    <xdr:sp macro="" textlink="">
      <xdr:nvSpPr>
        <xdr:cNvPr id="368" name="テキスト ボックス 367"/>
        <xdr:cNvSpPr txBox="1"/>
      </xdr:nvSpPr>
      <xdr:spPr>
        <a:xfrm>
          <a:off x="9372111" y="99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46952</xdr:rowOff>
    </xdr:from>
    <xdr:to>
      <xdr:col>46</xdr:col>
      <xdr:colOff>38100</xdr:colOff>
      <xdr:row>57</xdr:row>
      <xdr:rowOff>148552</xdr:rowOff>
    </xdr:to>
    <xdr:sp macro="" textlink="">
      <xdr:nvSpPr>
        <xdr:cNvPr id="369" name="楕円 368"/>
        <xdr:cNvSpPr/>
      </xdr:nvSpPr>
      <xdr:spPr>
        <a:xfrm>
          <a:off x="8699500" y="98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139679</xdr:rowOff>
    </xdr:from>
    <xdr:ext cx="534377" cy="259045"/>
    <xdr:sp macro="" textlink="">
      <xdr:nvSpPr>
        <xdr:cNvPr id="370" name="テキスト ボックス 369"/>
        <xdr:cNvSpPr txBox="1"/>
      </xdr:nvSpPr>
      <xdr:spPr>
        <a:xfrm>
          <a:off x="8483111" y="99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7957</xdr:rowOff>
    </xdr:from>
    <xdr:to>
      <xdr:col>41</xdr:col>
      <xdr:colOff>101600</xdr:colOff>
      <xdr:row>58</xdr:row>
      <xdr:rowOff>109557</xdr:rowOff>
    </xdr:to>
    <xdr:sp macro="" textlink="">
      <xdr:nvSpPr>
        <xdr:cNvPr id="371" name="楕円 370"/>
        <xdr:cNvSpPr/>
      </xdr:nvSpPr>
      <xdr:spPr>
        <a:xfrm>
          <a:off x="7810500" y="99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100684</xdr:rowOff>
    </xdr:from>
    <xdr:ext cx="469744" cy="259045"/>
    <xdr:sp macro="" textlink="">
      <xdr:nvSpPr>
        <xdr:cNvPr id="372" name="テキスト ボックス 371"/>
        <xdr:cNvSpPr txBox="1"/>
      </xdr:nvSpPr>
      <xdr:spPr>
        <a:xfrm>
          <a:off x="7626428" y="1004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169805</xdr:rowOff>
    </xdr:from>
    <xdr:to>
      <xdr:col>36</xdr:col>
      <xdr:colOff>165100</xdr:colOff>
      <xdr:row>58</xdr:row>
      <xdr:rowOff>99955</xdr:rowOff>
    </xdr:to>
    <xdr:sp macro="" textlink="">
      <xdr:nvSpPr>
        <xdr:cNvPr id="373" name="楕円 372"/>
        <xdr:cNvSpPr/>
      </xdr:nvSpPr>
      <xdr:spPr>
        <a:xfrm>
          <a:off x="6921500" y="9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91082</xdr:rowOff>
    </xdr:from>
    <xdr:ext cx="469744" cy="259045"/>
    <xdr:sp macro="" textlink="">
      <xdr:nvSpPr>
        <xdr:cNvPr id="374" name="テキスト ボックス 373"/>
        <xdr:cNvSpPr txBox="1"/>
      </xdr:nvSpPr>
      <xdr:spPr>
        <a:xfrm>
          <a:off x="6737428" y="1003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34032</xdr:rowOff>
    </xdr:from>
    <xdr:to>
      <xdr:col>55</xdr:col>
      <xdr:colOff>0</xdr:colOff>
      <xdr:row>78</xdr:row>
      <xdr:rowOff>63179</xdr:rowOff>
    </xdr:to>
    <xdr:cxnSp macro="">
      <xdr:nvCxnSpPr>
        <xdr:cNvPr id="401" name="直線コネクタ 400"/>
        <xdr:cNvCxnSpPr/>
      </xdr:nvCxnSpPr>
      <xdr:spPr>
        <a:xfrm flipV="1">
          <a:off x="9639300" y="13407132"/>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47191</xdr:rowOff>
    </xdr:from>
    <xdr:to>
      <xdr:col>50</xdr:col>
      <xdr:colOff>114300</xdr:colOff>
      <xdr:row>78</xdr:row>
      <xdr:rowOff>63179</xdr:rowOff>
    </xdr:to>
    <xdr:cxnSp macro="">
      <xdr:nvCxnSpPr>
        <xdr:cNvPr id="404" name="直線コネクタ 403"/>
        <xdr:cNvCxnSpPr/>
      </xdr:nvCxnSpPr>
      <xdr:spPr>
        <a:xfrm>
          <a:off x="8750300" y="13420291"/>
          <a:ext cx="889000" cy="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47191</xdr:rowOff>
    </xdr:from>
    <xdr:to>
      <xdr:col>45</xdr:col>
      <xdr:colOff>177800</xdr:colOff>
      <xdr:row>78</xdr:row>
      <xdr:rowOff>93230</xdr:rowOff>
    </xdr:to>
    <xdr:cxnSp macro="">
      <xdr:nvCxnSpPr>
        <xdr:cNvPr id="407" name="直線コネクタ 406"/>
        <xdr:cNvCxnSpPr/>
      </xdr:nvCxnSpPr>
      <xdr:spPr>
        <a:xfrm flipV="1">
          <a:off x="7861300" y="13420291"/>
          <a:ext cx="889000" cy="4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72803</xdr:rowOff>
    </xdr:from>
    <xdr:ext cx="534377" cy="259045"/>
    <xdr:sp macro="" textlink="">
      <xdr:nvSpPr>
        <xdr:cNvPr id="409" name="テキスト ボックス 408"/>
        <xdr:cNvSpPr txBox="1"/>
      </xdr:nvSpPr>
      <xdr:spPr>
        <a:xfrm>
          <a:off x="8483111" y="131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93230</xdr:rowOff>
    </xdr:from>
    <xdr:to>
      <xdr:col>41</xdr:col>
      <xdr:colOff>50800</xdr:colOff>
      <xdr:row>78</xdr:row>
      <xdr:rowOff>96783</xdr:rowOff>
    </xdr:to>
    <xdr:cxnSp macro="">
      <xdr:nvCxnSpPr>
        <xdr:cNvPr id="410" name="直線コネクタ 409"/>
        <xdr:cNvCxnSpPr/>
      </xdr:nvCxnSpPr>
      <xdr:spPr>
        <a:xfrm flipV="1">
          <a:off x="6972300" y="13466330"/>
          <a:ext cx="889000" cy="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118412</xdr:rowOff>
    </xdr:from>
    <xdr:ext cx="534377" cy="259045"/>
    <xdr:sp macro="" textlink="">
      <xdr:nvSpPr>
        <xdr:cNvPr id="412" name="テキスト ボックス 411"/>
        <xdr:cNvSpPr txBox="1"/>
      </xdr:nvSpPr>
      <xdr:spPr>
        <a:xfrm>
          <a:off x="7594111" y="131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137921</xdr:rowOff>
    </xdr:from>
    <xdr:ext cx="534377" cy="259045"/>
    <xdr:sp macro="" textlink="">
      <xdr:nvSpPr>
        <xdr:cNvPr id="414" name="テキスト ボックス 413"/>
        <xdr:cNvSpPr txBox="1"/>
      </xdr:nvSpPr>
      <xdr:spPr>
        <a:xfrm>
          <a:off x="6705111" y="131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154682</xdr:rowOff>
    </xdr:from>
    <xdr:to>
      <xdr:col>55</xdr:col>
      <xdr:colOff>50800</xdr:colOff>
      <xdr:row>78</xdr:row>
      <xdr:rowOff>84832</xdr:rowOff>
    </xdr:to>
    <xdr:sp macro="" textlink="">
      <xdr:nvSpPr>
        <xdr:cNvPr id="420" name="楕円 419"/>
        <xdr:cNvSpPr/>
      </xdr:nvSpPr>
      <xdr:spPr>
        <a:xfrm>
          <a:off x="10426700" y="133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126137</xdr:rowOff>
    </xdr:from>
    <xdr:ext cx="534377" cy="259045"/>
    <xdr:sp macro="" textlink="">
      <xdr:nvSpPr>
        <xdr:cNvPr id="421" name="商工費該当値テキスト"/>
        <xdr:cNvSpPr txBox="1"/>
      </xdr:nvSpPr>
      <xdr:spPr>
        <a:xfrm>
          <a:off x="10528300" y="1332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12379</xdr:rowOff>
    </xdr:from>
    <xdr:to>
      <xdr:col>50</xdr:col>
      <xdr:colOff>165100</xdr:colOff>
      <xdr:row>78</xdr:row>
      <xdr:rowOff>113979</xdr:rowOff>
    </xdr:to>
    <xdr:sp macro="" textlink="">
      <xdr:nvSpPr>
        <xdr:cNvPr id="422" name="楕円 421"/>
        <xdr:cNvSpPr/>
      </xdr:nvSpPr>
      <xdr:spPr>
        <a:xfrm>
          <a:off x="9588500" y="1338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105106</xdr:rowOff>
    </xdr:from>
    <xdr:ext cx="534377" cy="259045"/>
    <xdr:sp macro="" textlink="">
      <xdr:nvSpPr>
        <xdr:cNvPr id="423" name="テキスト ボックス 422"/>
        <xdr:cNvSpPr txBox="1"/>
      </xdr:nvSpPr>
      <xdr:spPr>
        <a:xfrm>
          <a:off x="9372111" y="134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167841</xdr:rowOff>
    </xdr:from>
    <xdr:to>
      <xdr:col>46</xdr:col>
      <xdr:colOff>38100</xdr:colOff>
      <xdr:row>78</xdr:row>
      <xdr:rowOff>97991</xdr:rowOff>
    </xdr:to>
    <xdr:sp macro="" textlink="">
      <xdr:nvSpPr>
        <xdr:cNvPr id="424" name="楕円 423"/>
        <xdr:cNvSpPr/>
      </xdr:nvSpPr>
      <xdr:spPr>
        <a:xfrm>
          <a:off x="8699500" y="133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89118</xdr:rowOff>
    </xdr:from>
    <xdr:ext cx="534377" cy="259045"/>
    <xdr:sp macro="" textlink="">
      <xdr:nvSpPr>
        <xdr:cNvPr id="425" name="テキスト ボックス 424"/>
        <xdr:cNvSpPr txBox="1"/>
      </xdr:nvSpPr>
      <xdr:spPr>
        <a:xfrm>
          <a:off x="8483111" y="1346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42430</xdr:rowOff>
    </xdr:from>
    <xdr:to>
      <xdr:col>41</xdr:col>
      <xdr:colOff>101600</xdr:colOff>
      <xdr:row>78</xdr:row>
      <xdr:rowOff>144030</xdr:rowOff>
    </xdr:to>
    <xdr:sp macro="" textlink="">
      <xdr:nvSpPr>
        <xdr:cNvPr id="426" name="楕円 425"/>
        <xdr:cNvSpPr/>
      </xdr:nvSpPr>
      <xdr:spPr>
        <a:xfrm>
          <a:off x="7810500" y="134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135157</xdr:rowOff>
    </xdr:from>
    <xdr:ext cx="534377" cy="259045"/>
    <xdr:sp macro="" textlink="">
      <xdr:nvSpPr>
        <xdr:cNvPr id="427" name="テキスト ボックス 426"/>
        <xdr:cNvSpPr txBox="1"/>
      </xdr:nvSpPr>
      <xdr:spPr>
        <a:xfrm>
          <a:off x="7594111" y="135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45983</xdr:rowOff>
    </xdr:from>
    <xdr:to>
      <xdr:col>36</xdr:col>
      <xdr:colOff>165100</xdr:colOff>
      <xdr:row>78</xdr:row>
      <xdr:rowOff>147583</xdr:rowOff>
    </xdr:to>
    <xdr:sp macro="" textlink="">
      <xdr:nvSpPr>
        <xdr:cNvPr id="428" name="楕円 427"/>
        <xdr:cNvSpPr/>
      </xdr:nvSpPr>
      <xdr:spPr>
        <a:xfrm>
          <a:off x="6921500" y="134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138710</xdr:rowOff>
    </xdr:from>
    <xdr:ext cx="469744" cy="259045"/>
    <xdr:sp macro="" textlink="">
      <xdr:nvSpPr>
        <xdr:cNvPr id="429" name="テキスト ボックス 428"/>
        <xdr:cNvSpPr txBox="1"/>
      </xdr:nvSpPr>
      <xdr:spPr>
        <a:xfrm>
          <a:off x="6737428" y="1351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43681</xdr:rowOff>
    </xdr:from>
    <xdr:to>
      <xdr:col>55</xdr:col>
      <xdr:colOff>0</xdr:colOff>
      <xdr:row>95</xdr:row>
      <xdr:rowOff>18901</xdr:rowOff>
    </xdr:to>
    <xdr:cxnSp macro="">
      <xdr:nvCxnSpPr>
        <xdr:cNvPr id="460" name="直線コネクタ 459"/>
        <xdr:cNvCxnSpPr/>
      </xdr:nvCxnSpPr>
      <xdr:spPr>
        <a:xfrm>
          <a:off x="9639300" y="15988531"/>
          <a:ext cx="838200" cy="31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1934</xdr:rowOff>
    </xdr:from>
    <xdr:ext cx="534377" cy="259045"/>
    <xdr:sp macro="" textlink="">
      <xdr:nvSpPr>
        <xdr:cNvPr id="461" name="土木費平均値テキスト"/>
        <xdr:cNvSpPr txBox="1"/>
      </xdr:nvSpPr>
      <xdr:spPr>
        <a:xfrm>
          <a:off x="10528300" y="166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43681</xdr:rowOff>
    </xdr:from>
    <xdr:to>
      <xdr:col>50</xdr:col>
      <xdr:colOff>114300</xdr:colOff>
      <xdr:row>95</xdr:row>
      <xdr:rowOff>797</xdr:rowOff>
    </xdr:to>
    <xdr:cxnSp macro="">
      <xdr:nvCxnSpPr>
        <xdr:cNvPr id="463" name="直線コネクタ 462"/>
        <xdr:cNvCxnSpPr/>
      </xdr:nvCxnSpPr>
      <xdr:spPr>
        <a:xfrm flipV="1">
          <a:off x="8750300" y="15988531"/>
          <a:ext cx="889000" cy="30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133614</xdr:rowOff>
    </xdr:from>
    <xdr:ext cx="534377" cy="259045"/>
    <xdr:sp macro="" textlink="">
      <xdr:nvSpPr>
        <xdr:cNvPr id="465" name="テキスト ボックス 464"/>
        <xdr:cNvSpPr txBox="1"/>
      </xdr:nvSpPr>
      <xdr:spPr>
        <a:xfrm>
          <a:off x="9372111" y="167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797</xdr:rowOff>
    </xdr:from>
    <xdr:to>
      <xdr:col>45</xdr:col>
      <xdr:colOff>177800</xdr:colOff>
      <xdr:row>95</xdr:row>
      <xdr:rowOff>77756</xdr:rowOff>
    </xdr:to>
    <xdr:cxnSp macro="">
      <xdr:nvCxnSpPr>
        <xdr:cNvPr id="466" name="直線コネクタ 465"/>
        <xdr:cNvCxnSpPr/>
      </xdr:nvCxnSpPr>
      <xdr:spPr>
        <a:xfrm flipV="1">
          <a:off x="7861300" y="16288547"/>
          <a:ext cx="889000" cy="7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macro="" textlink="">
      <xdr:nvSpPr>
        <xdr:cNvPr id="467" name="フローチャート: 判断 466"/>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77621</xdr:rowOff>
    </xdr:from>
    <xdr:ext cx="534377" cy="259045"/>
    <xdr:sp macro="" textlink="">
      <xdr:nvSpPr>
        <xdr:cNvPr id="468" name="テキスト ボックス 467"/>
        <xdr:cNvSpPr txBox="1"/>
      </xdr:nvSpPr>
      <xdr:spPr>
        <a:xfrm>
          <a:off x="8483111" y="1670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77756</xdr:rowOff>
    </xdr:from>
    <xdr:to>
      <xdr:col>41</xdr:col>
      <xdr:colOff>50800</xdr:colOff>
      <xdr:row>95</xdr:row>
      <xdr:rowOff>91277</xdr:rowOff>
    </xdr:to>
    <xdr:cxnSp macro="">
      <xdr:nvCxnSpPr>
        <xdr:cNvPr id="469" name="直線コネクタ 468"/>
        <xdr:cNvCxnSpPr/>
      </xdr:nvCxnSpPr>
      <xdr:spPr>
        <a:xfrm flipV="1">
          <a:off x="6972300" y="16365506"/>
          <a:ext cx="889000" cy="1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macro="" textlink="">
      <xdr:nvSpPr>
        <xdr:cNvPr id="470" name="フローチャート: 判断 469"/>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116189</xdr:rowOff>
    </xdr:from>
    <xdr:ext cx="534377" cy="259045"/>
    <xdr:sp macro="" textlink="">
      <xdr:nvSpPr>
        <xdr:cNvPr id="471" name="テキスト ボックス 470"/>
        <xdr:cNvSpPr txBox="1"/>
      </xdr:nvSpPr>
      <xdr:spPr>
        <a:xfrm>
          <a:off x="7594111" y="1674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macro="" textlink="">
      <xdr:nvSpPr>
        <xdr:cNvPr id="472" name="フローチャート: 判断 471"/>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120911</xdr:rowOff>
    </xdr:from>
    <xdr:ext cx="534377" cy="259045"/>
    <xdr:sp macro="" textlink="">
      <xdr:nvSpPr>
        <xdr:cNvPr id="473" name="テキスト ボックス 472"/>
        <xdr:cNvSpPr txBox="1"/>
      </xdr:nvSpPr>
      <xdr:spPr>
        <a:xfrm>
          <a:off x="6705111" y="167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139551</xdr:rowOff>
    </xdr:from>
    <xdr:to>
      <xdr:col>55</xdr:col>
      <xdr:colOff>50800</xdr:colOff>
      <xdr:row>95</xdr:row>
      <xdr:rowOff>69701</xdr:rowOff>
    </xdr:to>
    <xdr:sp macro="" textlink="">
      <xdr:nvSpPr>
        <xdr:cNvPr id="479" name="楕円 478"/>
        <xdr:cNvSpPr/>
      </xdr:nvSpPr>
      <xdr:spPr>
        <a:xfrm>
          <a:off x="10426700" y="1625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162428</xdr:rowOff>
    </xdr:from>
    <xdr:ext cx="599010" cy="259045"/>
    <xdr:sp macro="" textlink="">
      <xdr:nvSpPr>
        <xdr:cNvPr id="480" name="土木費該当値テキスト"/>
        <xdr:cNvSpPr txBox="1"/>
      </xdr:nvSpPr>
      <xdr:spPr>
        <a:xfrm>
          <a:off x="10528300" y="1610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164331</xdr:rowOff>
    </xdr:from>
    <xdr:to>
      <xdr:col>50</xdr:col>
      <xdr:colOff>165100</xdr:colOff>
      <xdr:row>93</xdr:row>
      <xdr:rowOff>94481</xdr:rowOff>
    </xdr:to>
    <xdr:sp macro="" textlink="">
      <xdr:nvSpPr>
        <xdr:cNvPr id="481" name="楕円 480"/>
        <xdr:cNvSpPr/>
      </xdr:nvSpPr>
      <xdr:spPr>
        <a:xfrm>
          <a:off x="9588500" y="1593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111008</xdr:rowOff>
    </xdr:from>
    <xdr:ext cx="599010" cy="259045"/>
    <xdr:sp macro="" textlink="">
      <xdr:nvSpPr>
        <xdr:cNvPr id="482" name="テキスト ボックス 481"/>
        <xdr:cNvSpPr txBox="1"/>
      </xdr:nvSpPr>
      <xdr:spPr>
        <a:xfrm>
          <a:off x="9339795" y="1571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121447</xdr:rowOff>
    </xdr:from>
    <xdr:to>
      <xdr:col>46</xdr:col>
      <xdr:colOff>38100</xdr:colOff>
      <xdr:row>95</xdr:row>
      <xdr:rowOff>51597</xdr:rowOff>
    </xdr:to>
    <xdr:sp macro="" textlink="">
      <xdr:nvSpPr>
        <xdr:cNvPr id="483" name="楕円 482"/>
        <xdr:cNvSpPr/>
      </xdr:nvSpPr>
      <xdr:spPr>
        <a:xfrm>
          <a:off x="8699500" y="1623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68124</xdr:rowOff>
    </xdr:from>
    <xdr:ext cx="599010" cy="259045"/>
    <xdr:sp macro="" textlink="">
      <xdr:nvSpPr>
        <xdr:cNvPr id="484" name="テキスト ボックス 483"/>
        <xdr:cNvSpPr txBox="1"/>
      </xdr:nvSpPr>
      <xdr:spPr>
        <a:xfrm>
          <a:off x="8450795" y="1601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26956</xdr:rowOff>
    </xdr:from>
    <xdr:to>
      <xdr:col>41</xdr:col>
      <xdr:colOff>101600</xdr:colOff>
      <xdr:row>95</xdr:row>
      <xdr:rowOff>128556</xdr:rowOff>
    </xdr:to>
    <xdr:sp macro="" textlink="">
      <xdr:nvSpPr>
        <xdr:cNvPr id="485" name="楕円 484"/>
        <xdr:cNvSpPr/>
      </xdr:nvSpPr>
      <xdr:spPr>
        <a:xfrm>
          <a:off x="7810500" y="1631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145083</xdr:rowOff>
    </xdr:from>
    <xdr:ext cx="599010" cy="259045"/>
    <xdr:sp macro="" textlink="">
      <xdr:nvSpPr>
        <xdr:cNvPr id="486" name="テキスト ボックス 485"/>
        <xdr:cNvSpPr txBox="1"/>
      </xdr:nvSpPr>
      <xdr:spPr>
        <a:xfrm>
          <a:off x="7561795" y="1608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40477</xdr:rowOff>
    </xdr:from>
    <xdr:to>
      <xdr:col>36</xdr:col>
      <xdr:colOff>165100</xdr:colOff>
      <xdr:row>95</xdr:row>
      <xdr:rowOff>142077</xdr:rowOff>
    </xdr:to>
    <xdr:sp macro="" textlink="">
      <xdr:nvSpPr>
        <xdr:cNvPr id="487" name="楕円 486"/>
        <xdr:cNvSpPr/>
      </xdr:nvSpPr>
      <xdr:spPr>
        <a:xfrm>
          <a:off x="6921500" y="1632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158604</xdr:rowOff>
    </xdr:from>
    <xdr:ext cx="599010" cy="259045"/>
    <xdr:sp macro="" textlink="">
      <xdr:nvSpPr>
        <xdr:cNvPr id="488" name="テキスト ボックス 487"/>
        <xdr:cNvSpPr txBox="1"/>
      </xdr:nvSpPr>
      <xdr:spPr>
        <a:xfrm>
          <a:off x="6672795" y="1610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38164</xdr:rowOff>
    </xdr:from>
    <xdr:to>
      <xdr:col>85</xdr:col>
      <xdr:colOff>127000</xdr:colOff>
      <xdr:row>37</xdr:row>
      <xdr:rowOff>47422</xdr:rowOff>
    </xdr:to>
    <xdr:cxnSp macro="">
      <xdr:nvCxnSpPr>
        <xdr:cNvPr id="517" name="直線コネクタ 516"/>
        <xdr:cNvCxnSpPr/>
      </xdr:nvCxnSpPr>
      <xdr:spPr>
        <a:xfrm flipV="1">
          <a:off x="15481300" y="6381814"/>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47422</xdr:rowOff>
    </xdr:from>
    <xdr:to>
      <xdr:col>81</xdr:col>
      <xdr:colOff>50800</xdr:colOff>
      <xdr:row>37</xdr:row>
      <xdr:rowOff>49231</xdr:rowOff>
    </xdr:to>
    <xdr:cxnSp macro="">
      <xdr:nvCxnSpPr>
        <xdr:cNvPr id="520" name="直線コネクタ 519"/>
        <xdr:cNvCxnSpPr/>
      </xdr:nvCxnSpPr>
      <xdr:spPr>
        <a:xfrm flipV="1">
          <a:off x="14592300" y="6391072"/>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49231</xdr:rowOff>
    </xdr:from>
    <xdr:to>
      <xdr:col>76</xdr:col>
      <xdr:colOff>114300</xdr:colOff>
      <xdr:row>37</xdr:row>
      <xdr:rowOff>56775</xdr:rowOff>
    </xdr:to>
    <xdr:cxnSp macro="">
      <xdr:nvCxnSpPr>
        <xdr:cNvPr id="523" name="直線コネクタ 522"/>
        <xdr:cNvCxnSpPr/>
      </xdr:nvCxnSpPr>
      <xdr:spPr>
        <a:xfrm flipV="1">
          <a:off x="13703300" y="639288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4" name="フローチャート: 判断 523"/>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150906</xdr:rowOff>
    </xdr:from>
    <xdr:ext cx="534377" cy="259045"/>
    <xdr:sp macro="" textlink="">
      <xdr:nvSpPr>
        <xdr:cNvPr id="525" name="テキスト ボックス 524"/>
        <xdr:cNvSpPr txBox="1"/>
      </xdr:nvSpPr>
      <xdr:spPr>
        <a:xfrm>
          <a:off x="14325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20561</xdr:rowOff>
    </xdr:from>
    <xdr:to>
      <xdr:col>71</xdr:col>
      <xdr:colOff>177800</xdr:colOff>
      <xdr:row>37</xdr:row>
      <xdr:rowOff>56775</xdr:rowOff>
    </xdr:to>
    <xdr:cxnSp macro="">
      <xdr:nvCxnSpPr>
        <xdr:cNvPr id="526" name="直線コネクタ 525"/>
        <xdr:cNvCxnSpPr/>
      </xdr:nvCxnSpPr>
      <xdr:spPr>
        <a:xfrm>
          <a:off x="12814300" y="6364211"/>
          <a:ext cx="889000" cy="3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7" name="フローチャート: 判断 526"/>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17365</xdr:rowOff>
    </xdr:from>
    <xdr:ext cx="534377" cy="259045"/>
    <xdr:sp macro="" textlink="">
      <xdr:nvSpPr>
        <xdr:cNvPr id="528" name="テキスト ボックス 527"/>
        <xdr:cNvSpPr txBox="1"/>
      </xdr:nvSpPr>
      <xdr:spPr>
        <a:xfrm>
          <a:off x="13436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9" name="フローチャート: 判断 528"/>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38530</xdr:rowOff>
    </xdr:from>
    <xdr:ext cx="534377" cy="259045"/>
    <xdr:sp macro="" textlink="">
      <xdr:nvSpPr>
        <xdr:cNvPr id="530" name="テキスト ボックス 529"/>
        <xdr:cNvSpPr txBox="1"/>
      </xdr:nvSpPr>
      <xdr:spPr>
        <a:xfrm>
          <a:off x="12547111" y="60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158814</xdr:rowOff>
    </xdr:from>
    <xdr:to>
      <xdr:col>85</xdr:col>
      <xdr:colOff>177800</xdr:colOff>
      <xdr:row>37</xdr:row>
      <xdr:rowOff>88964</xdr:rowOff>
    </xdr:to>
    <xdr:sp macro="" textlink="">
      <xdr:nvSpPr>
        <xdr:cNvPr id="536" name="楕円 535"/>
        <xdr:cNvSpPr/>
      </xdr:nvSpPr>
      <xdr:spPr>
        <a:xfrm>
          <a:off x="16268700" y="63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137241</xdr:rowOff>
    </xdr:from>
    <xdr:ext cx="534377" cy="259045"/>
    <xdr:sp macro="" textlink="">
      <xdr:nvSpPr>
        <xdr:cNvPr id="537" name="消防費該当値テキスト"/>
        <xdr:cNvSpPr txBox="1"/>
      </xdr:nvSpPr>
      <xdr:spPr>
        <a:xfrm>
          <a:off x="16370300" y="63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168072</xdr:rowOff>
    </xdr:from>
    <xdr:to>
      <xdr:col>81</xdr:col>
      <xdr:colOff>101600</xdr:colOff>
      <xdr:row>37</xdr:row>
      <xdr:rowOff>98222</xdr:rowOff>
    </xdr:to>
    <xdr:sp macro="" textlink="">
      <xdr:nvSpPr>
        <xdr:cNvPr id="538" name="楕円 537"/>
        <xdr:cNvSpPr/>
      </xdr:nvSpPr>
      <xdr:spPr>
        <a:xfrm>
          <a:off x="15430500" y="63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89349</xdr:rowOff>
    </xdr:from>
    <xdr:ext cx="534377" cy="259045"/>
    <xdr:sp macro="" textlink="">
      <xdr:nvSpPr>
        <xdr:cNvPr id="539" name="テキスト ボックス 538"/>
        <xdr:cNvSpPr txBox="1"/>
      </xdr:nvSpPr>
      <xdr:spPr>
        <a:xfrm>
          <a:off x="15214111" y="643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169881</xdr:rowOff>
    </xdr:from>
    <xdr:to>
      <xdr:col>76</xdr:col>
      <xdr:colOff>165100</xdr:colOff>
      <xdr:row>37</xdr:row>
      <xdr:rowOff>100031</xdr:rowOff>
    </xdr:to>
    <xdr:sp macro="" textlink="">
      <xdr:nvSpPr>
        <xdr:cNvPr id="540" name="楕円 539"/>
        <xdr:cNvSpPr/>
      </xdr:nvSpPr>
      <xdr:spPr>
        <a:xfrm>
          <a:off x="14541500" y="634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91158</xdr:rowOff>
    </xdr:from>
    <xdr:ext cx="534377" cy="259045"/>
    <xdr:sp macro="" textlink="">
      <xdr:nvSpPr>
        <xdr:cNvPr id="541" name="テキスト ボックス 540"/>
        <xdr:cNvSpPr txBox="1"/>
      </xdr:nvSpPr>
      <xdr:spPr>
        <a:xfrm>
          <a:off x="14325111" y="643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5975</xdr:rowOff>
    </xdr:from>
    <xdr:to>
      <xdr:col>72</xdr:col>
      <xdr:colOff>38100</xdr:colOff>
      <xdr:row>37</xdr:row>
      <xdr:rowOff>107575</xdr:rowOff>
    </xdr:to>
    <xdr:sp macro="" textlink="">
      <xdr:nvSpPr>
        <xdr:cNvPr id="542" name="楕円 541"/>
        <xdr:cNvSpPr/>
      </xdr:nvSpPr>
      <xdr:spPr>
        <a:xfrm>
          <a:off x="13652500" y="634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98702</xdr:rowOff>
    </xdr:from>
    <xdr:ext cx="534377" cy="259045"/>
    <xdr:sp macro="" textlink="">
      <xdr:nvSpPr>
        <xdr:cNvPr id="543" name="テキスト ボックス 542"/>
        <xdr:cNvSpPr txBox="1"/>
      </xdr:nvSpPr>
      <xdr:spPr>
        <a:xfrm>
          <a:off x="13436111" y="644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141211</xdr:rowOff>
    </xdr:from>
    <xdr:to>
      <xdr:col>67</xdr:col>
      <xdr:colOff>101600</xdr:colOff>
      <xdr:row>37</xdr:row>
      <xdr:rowOff>71361</xdr:rowOff>
    </xdr:to>
    <xdr:sp macro="" textlink="">
      <xdr:nvSpPr>
        <xdr:cNvPr id="544" name="楕円 543"/>
        <xdr:cNvSpPr/>
      </xdr:nvSpPr>
      <xdr:spPr>
        <a:xfrm>
          <a:off x="12763500" y="63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62488</xdr:rowOff>
    </xdr:from>
    <xdr:ext cx="534377" cy="259045"/>
    <xdr:sp macro="" textlink="">
      <xdr:nvSpPr>
        <xdr:cNvPr id="545" name="テキスト ボックス 544"/>
        <xdr:cNvSpPr txBox="1"/>
      </xdr:nvSpPr>
      <xdr:spPr>
        <a:xfrm>
          <a:off x="12547111" y="64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52000</xdr:rowOff>
    </xdr:from>
    <xdr:to>
      <xdr:col>85</xdr:col>
      <xdr:colOff>127000</xdr:colOff>
      <xdr:row>57</xdr:row>
      <xdr:rowOff>90894</xdr:rowOff>
    </xdr:to>
    <xdr:cxnSp macro="">
      <xdr:nvCxnSpPr>
        <xdr:cNvPr id="572" name="直線コネクタ 571"/>
        <xdr:cNvCxnSpPr/>
      </xdr:nvCxnSpPr>
      <xdr:spPr>
        <a:xfrm flipV="1">
          <a:off x="15481300" y="9824650"/>
          <a:ext cx="838200" cy="3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138356</xdr:rowOff>
    </xdr:from>
    <xdr:to>
      <xdr:col>81</xdr:col>
      <xdr:colOff>50800</xdr:colOff>
      <xdr:row>57</xdr:row>
      <xdr:rowOff>90894</xdr:rowOff>
    </xdr:to>
    <xdr:cxnSp macro="">
      <xdr:nvCxnSpPr>
        <xdr:cNvPr id="575" name="直線コネクタ 574"/>
        <xdr:cNvCxnSpPr/>
      </xdr:nvCxnSpPr>
      <xdr:spPr>
        <a:xfrm>
          <a:off x="14592300" y="9739556"/>
          <a:ext cx="889000" cy="1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138356</xdr:rowOff>
    </xdr:from>
    <xdr:to>
      <xdr:col>76</xdr:col>
      <xdr:colOff>114300</xdr:colOff>
      <xdr:row>57</xdr:row>
      <xdr:rowOff>82408</xdr:rowOff>
    </xdr:to>
    <xdr:cxnSp macro="">
      <xdr:nvCxnSpPr>
        <xdr:cNvPr id="578" name="直線コネクタ 577"/>
        <xdr:cNvCxnSpPr/>
      </xdr:nvCxnSpPr>
      <xdr:spPr>
        <a:xfrm flipV="1">
          <a:off x="13703300" y="9739556"/>
          <a:ext cx="889000" cy="11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9" name="フローチャート: 判断 578"/>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64126</xdr:rowOff>
    </xdr:from>
    <xdr:ext cx="534377" cy="259045"/>
    <xdr:sp macro="" textlink="">
      <xdr:nvSpPr>
        <xdr:cNvPr id="580" name="テキスト ボックス 579"/>
        <xdr:cNvSpPr txBox="1"/>
      </xdr:nvSpPr>
      <xdr:spPr>
        <a:xfrm>
          <a:off x="14325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82408</xdr:rowOff>
    </xdr:from>
    <xdr:to>
      <xdr:col>71</xdr:col>
      <xdr:colOff>177800</xdr:colOff>
      <xdr:row>57</xdr:row>
      <xdr:rowOff>119103</xdr:rowOff>
    </xdr:to>
    <xdr:cxnSp macro="">
      <xdr:nvCxnSpPr>
        <xdr:cNvPr id="581" name="直線コネクタ 580"/>
        <xdr:cNvCxnSpPr/>
      </xdr:nvCxnSpPr>
      <xdr:spPr>
        <a:xfrm flipV="1">
          <a:off x="12814300" y="9855058"/>
          <a:ext cx="889000" cy="3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82" name="フローチャート: 判断 581"/>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116410</xdr:rowOff>
    </xdr:from>
    <xdr:ext cx="534377" cy="259045"/>
    <xdr:sp macro="" textlink="">
      <xdr:nvSpPr>
        <xdr:cNvPr id="583" name="テキスト ボックス 582"/>
        <xdr:cNvSpPr txBox="1"/>
      </xdr:nvSpPr>
      <xdr:spPr>
        <a:xfrm>
          <a:off x="13436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4" name="フローチャート: 判断 583"/>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149726</xdr:rowOff>
    </xdr:from>
    <xdr:ext cx="534377" cy="259045"/>
    <xdr:sp macro="" textlink="">
      <xdr:nvSpPr>
        <xdr:cNvPr id="585" name="テキスト ボックス 584"/>
        <xdr:cNvSpPr txBox="1"/>
      </xdr:nvSpPr>
      <xdr:spPr>
        <a:xfrm>
          <a:off x="12547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1200</xdr:rowOff>
    </xdr:from>
    <xdr:to>
      <xdr:col>85</xdr:col>
      <xdr:colOff>177800</xdr:colOff>
      <xdr:row>57</xdr:row>
      <xdr:rowOff>102800</xdr:rowOff>
    </xdr:to>
    <xdr:sp macro="" textlink="">
      <xdr:nvSpPr>
        <xdr:cNvPr id="591" name="楕円 590"/>
        <xdr:cNvSpPr/>
      </xdr:nvSpPr>
      <xdr:spPr>
        <a:xfrm>
          <a:off x="16268700" y="97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151077</xdr:rowOff>
    </xdr:from>
    <xdr:ext cx="534377" cy="259045"/>
    <xdr:sp macro="" textlink="">
      <xdr:nvSpPr>
        <xdr:cNvPr id="592" name="教育費該当値テキスト"/>
        <xdr:cNvSpPr txBox="1"/>
      </xdr:nvSpPr>
      <xdr:spPr>
        <a:xfrm>
          <a:off x="16370300" y="97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40094</xdr:rowOff>
    </xdr:from>
    <xdr:to>
      <xdr:col>81</xdr:col>
      <xdr:colOff>101600</xdr:colOff>
      <xdr:row>57</xdr:row>
      <xdr:rowOff>141694</xdr:rowOff>
    </xdr:to>
    <xdr:sp macro="" textlink="">
      <xdr:nvSpPr>
        <xdr:cNvPr id="593" name="楕円 592"/>
        <xdr:cNvSpPr/>
      </xdr:nvSpPr>
      <xdr:spPr>
        <a:xfrm>
          <a:off x="15430500" y="98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132821</xdr:rowOff>
    </xdr:from>
    <xdr:ext cx="534377" cy="259045"/>
    <xdr:sp macro="" textlink="">
      <xdr:nvSpPr>
        <xdr:cNvPr id="594" name="テキスト ボックス 593"/>
        <xdr:cNvSpPr txBox="1"/>
      </xdr:nvSpPr>
      <xdr:spPr>
        <a:xfrm>
          <a:off x="15214111" y="990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87556</xdr:rowOff>
    </xdr:from>
    <xdr:to>
      <xdr:col>76</xdr:col>
      <xdr:colOff>165100</xdr:colOff>
      <xdr:row>57</xdr:row>
      <xdr:rowOff>17706</xdr:rowOff>
    </xdr:to>
    <xdr:sp macro="" textlink="">
      <xdr:nvSpPr>
        <xdr:cNvPr id="595" name="楕円 594"/>
        <xdr:cNvSpPr/>
      </xdr:nvSpPr>
      <xdr:spPr>
        <a:xfrm>
          <a:off x="14541500" y="96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34233</xdr:rowOff>
    </xdr:from>
    <xdr:ext cx="534377" cy="259045"/>
    <xdr:sp macro="" textlink="">
      <xdr:nvSpPr>
        <xdr:cNvPr id="596" name="テキスト ボックス 595"/>
        <xdr:cNvSpPr txBox="1"/>
      </xdr:nvSpPr>
      <xdr:spPr>
        <a:xfrm>
          <a:off x="14325111" y="946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31608</xdr:rowOff>
    </xdr:from>
    <xdr:to>
      <xdr:col>72</xdr:col>
      <xdr:colOff>38100</xdr:colOff>
      <xdr:row>57</xdr:row>
      <xdr:rowOff>133208</xdr:rowOff>
    </xdr:to>
    <xdr:sp macro="" textlink="">
      <xdr:nvSpPr>
        <xdr:cNvPr id="597" name="楕円 596"/>
        <xdr:cNvSpPr/>
      </xdr:nvSpPr>
      <xdr:spPr>
        <a:xfrm>
          <a:off x="13652500" y="980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124335</xdr:rowOff>
    </xdr:from>
    <xdr:ext cx="534377" cy="259045"/>
    <xdr:sp macro="" textlink="">
      <xdr:nvSpPr>
        <xdr:cNvPr id="598" name="テキスト ボックス 597"/>
        <xdr:cNvSpPr txBox="1"/>
      </xdr:nvSpPr>
      <xdr:spPr>
        <a:xfrm>
          <a:off x="13436111" y="98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68303</xdr:rowOff>
    </xdr:from>
    <xdr:to>
      <xdr:col>67</xdr:col>
      <xdr:colOff>101600</xdr:colOff>
      <xdr:row>57</xdr:row>
      <xdr:rowOff>169903</xdr:rowOff>
    </xdr:to>
    <xdr:sp macro="" textlink="">
      <xdr:nvSpPr>
        <xdr:cNvPr id="599" name="楕円 598"/>
        <xdr:cNvSpPr/>
      </xdr:nvSpPr>
      <xdr:spPr>
        <a:xfrm>
          <a:off x="12763500" y="984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161030</xdr:rowOff>
    </xdr:from>
    <xdr:ext cx="534377" cy="259045"/>
    <xdr:sp macro="" textlink="">
      <xdr:nvSpPr>
        <xdr:cNvPr id="600" name="テキスト ボックス 599"/>
        <xdr:cNvSpPr txBox="1"/>
      </xdr:nvSpPr>
      <xdr:spPr>
        <a:xfrm>
          <a:off x="12547111" y="993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43974</xdr:rowOff>
    </xdr:from>
    <xdr:to>
      <xdr:col>85</xdr:col>
      <xdr:colOff>127000</xdr:colOff>
      <xdr:row>79</xdr:row>
      <xdr:rowOff>44450</xdr:rowOff>
    </xdr:to>
    <xdr:cxnSp macro="">
      <xdr:nvCxnSpPr>
        <xdr:cNvPr id="629" name="直線コネクタ 628"/>
        <xdr:cNvCxnSpPr/>
      </xdr:nvCxnSpPr>
      <xdr:spPr>
        <a:xfrm>
          <a:off x="15481300" y="13588524"/>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43935</xdr:rowOff>
    </xdr:from>
    <xdr:to>
      <xdr:col>81</xdr:col>
      <xdr:colOff>50800</xdr:colOff>
      <xdr:row>79</xdr:row>
      <xdr:rowOff>43974</xdr:rowOff>
    </xdr:to>
    <xdr:cxnSp macro="">
      <xdr:nvCxnSpPr>
        <xdr:cNvPr id="632" name="直線コネクタ 631"/>
        <xdr:cNvCxnSpPr/>
      </xdr:nvCxnSpPr>
      <xdr:spPr>
        <a:xfrm>
          <a:off x="14592300" y="13588485"/>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37878</xdr:rowOff>
    </xdr:from>
    <xdr:to>
      <xdr:col>76</xdr:col>
      <xdr:colOff>114300</xdr:colOff>
      <xdr:row>79</xdr:row>
      <xdr:rowOff>43935</xdr:rowOff>
    </xdr:to>
    <xdr:cxnSp macro="">
      <xdr:nvCxnSpPr>
        <xdr:cNvPr id="635" name="直線コネクタ 634"/>
        <xdr:cNvCxnSpPr/>
      </xdr:nvCxnSpPr>
      <xdr:spPr>
        <a:xfrm>
          <a:off x="13703300" y="13582428"/>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6" name="フローチャート: 判断 635"/>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19023</xdr:rowOff>
    </xdr:from>
    <xdr:ext cx="534377" cy="259045"/>
    <xdr:sp macro="" textlink="">
      <xdr:nvSpPr>
        <xdr:cNvPr id="637" name="テキスト ボックス 636"/>
        <xdr:cNvSpPr txBox="1"/>
      </xdr:nvSpPr>
      <xdr:spPr>
        <a:xfrm>
          <a:off x="14325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111486</xdr:rowOff>
    </xdr:from>
    <xdr:to>
      <xdr:col>71</xdr:col>
      <xdr:colOff>177800</xdr:colOff>
      <xdr:row>79</xdr:row>
      <xdr:rowOff>37878</xdr:rowOff>
    </xdr:to>
    <xdr:cxnSp macro="">
      <xdr:nvCxnSpPr>
        <xdr:cNvPr id="638" name="直線コネクタ 637"/>
        <xdr:cNvCxnSpPr/>
      </xdr:nvCxnSpPr>
      <xdr:spPr>
        <a:xfrm>
          <a:off x="12814300" y="13313136"/>
          <a:ext cx="889000" cy="26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9" name="フローチャート: 判断 638"/>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131475</xdr:rowOff>
    </xdr:from>
    <xdr:ext cx="469744" cy="259045"/>
    <xdr:sp macro="" textlink="">
      <xdr:nvSpPr>
        <xdr:cNvPr id="640" name="テキスト ボックス 639"/>
        <xdr:cNvSpPr txBox="1"/>
      </xdr:nvSpPr>
      <xdr:spPr>
        <a:xfrm>
          <a:off x="13468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41" name="フローチャート: 判断 640"/>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140898</xdr:rowOff>
    </xdr:from>
    <xdr:ext cx="469744" cy="259045"/>
    <xdr:sp macro="" textlink="">
      <xdr:nvSpPr>
        <xdr:cNvPr id="642" name="テキスト ボックス 641"/>
        <xdr:cNvSpPr txBox="1"/>
      </xdr:nvSpPr>
      <xdr:spPr>
        <a:xfrm>
          <a:off x="12579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164624</xdr:rowOff>
    </xdr:from>
    <xdr:to>
      <xdr:col>81</xdr:col>
      <xdr:colOff>101600</xdr:colOff>
      <xdr:row>79</xdr:row>
      <xdr:rowOff>94774</xdr:rowOff>
    </xdr:to>
    <xdr:sp macro="" textlink="">
      <xdr:nvSpPr>
        <xdr:cNvPr id="650" name="楕円 649"/>
        <xdr:cNvSpPr/>
      </xdr:nvSpPr>
      <xdr:spPr>
        <a:xfrm>
          <a:off x="15430500" y="135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85901</xdr:rowOff>
    </xdr:from>
    <xdr:ext cx="313932" cy="259045"/>
    <xdr:sp macro="" textlink="">
      <xdr:nvSpPr>
        <xdr:cNvPr id="651" name="テキスト ボックス 650"/>
        <xdr:cNvSpPr txBox="1"/>
      </xdr:nvSpPr>
      <xdr:spPr>
        <a:xfrm>
          <a:off x="15324333" y="13630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164585</xdr:rowOff>
    </xdr:from>
    <xdr:to>
      <xdr:col>76</xdr:col>
      <xdr:colOff>165100</xdr:colOff>
      <xdr:row>79</xdr:row>
      <xdr:rowOff>94735</xdr:rowOff>
    </xdr:to>
    <xdr:sp macro="" textlink="">
      <xdr:nvSpPr>
        <xdr:cNvPr id="652" name="楕円 651"/>
        <xdr:cNvSpPr/>
      </xdr:nvSpPr>
      <xdr:spPr>
        <a:xfrm>
          <a:off x="14541500" y="135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85862</xdr:rowOff>
    </xdr:from>
    <xdr:ext cx="313932" cy="259045"/>
    <xdr:sp macro="" textlink="">
      <xdr:nvSpPr>
        <xdr:cNvPr id="653" name="テキスト ボックス 652"/>
        <xdr:cNvSpPr txBox="1"/>
      </xdr:nvSpPr>
      <xdr:spPr>
        <a:xfrm>
          <a:off x="14435333" y="13630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158528</xdr:rowOff>
    </xdr:from>
    <xdr:to>
      <xdr:col>72</xdr:col>
      <xdr:colOff>38100</xdr:colOff>
      <xdr:row>79</xdr:row>
      <xdr:rowOff>88678</xdr:rowOff>
    </xdr:to>
    <xdr:sp macro="" textlink="">
      <xdr:nvSpPr>
        <xdr:cNvPr id="654" name="楕円 653"/>
        <xdr:cNvSpPr/>
      </xdr:nvSpPr>
      <xdr:spPr>
        <a:xfrm>
          <a:off x="13652500" y="135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79805</xdr:rowOff>
    </xdr:from>
    <xdr:ext cx="378565" cy="259045"/>
    <xdr:sp macro="" textlink="">
      <xdr:nvSpPr>
        <xdr:cNvPr id="655" name="テキスト ボックス 654"/>
        <xdr:cNvSpPr txBox="1"/>
      </xdr:nvSpPr>
      <xdr:spPr>
        <a:xfrm>
          <a:off x="13514017" y="13624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60686</xdr:rowOff>
    </xdr:from>
    <xdr:to>
      <xdr:col>67</xdr:col>
      <xdr:colOff>101600</xdr:colOff>
      <xdr:row>77</xdr:row>
      <xdr:rowOff>162286</xdr:rowOff>
    </xdr:to>
    <xdr:sp macro="" textlink="">
      <xdr:nvSpPr>
        <xdr:cNvPr id="656" name="楕円 655"/>
        <xdr:cNvSpPr/>
      </xdr:nvSpPr>
      <xdr:spPr>
        <a:xfrm>
          <a:off x="12763500" y="132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7363</xdr:rowOff>
    </xdr:from>
    <xdr:ext cx="534377" cy="259045"/>
    <xdr:sp macro="" textlink="">
      <xdr:nvSpPr>
        <xdr:cNvPr id="657" name="テキスト ボックス 656"/>
        <xdr:cNvSpPr txBox="1"/>
      </xdr:nvSpPr>
      <xdr:spPr>
        <a:xfrm>
          <a:off x="12547111" y="130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64426</xdr:rowOff>
    </xdr:from>
    <xdr:to>
      <xdr:col>85</xdr:col>
      <xdr:colOff>127000</xdr:colOff>
      <xdr:row>97</xdr:row>
      <xdr:rowOff>65132</xdr:rowOff>
    </xdr:to>
    <xdr:cxnSp macro="">
      <xdr:nvCxnSpPr>
        <xdr:cNvPr id="689" name="直線コネクタ 688"/>
        <xdr:cNvCxnSpPr/>
      </xdr:nvCxnSpPr>
      <xdr:spPr>
        <a:xfrm>
          <a:off x="15481300" y="16695076"/>
          <a:ext cx="8382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52272</xdr:rowOff>
    </xdr:from>
    <xdr:ext cx="534377" cy="259045"/>
    <xdr:sp macro="" textlink="">
      <xdr:nvSpPr>
        <xdr:cNvPr id="690" name="公債費平均値テキスト"/>
        <xdr:cNvSpPr txBox="1"/>
      </xdr:nvSpPr>
      <xdr:spPr>
        <a:xfrm>
          <a:off x="16370300" y="1668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64426</xdr:rowOff>
    </xdr:from>
    <xdr:to>
      <xdr:col>81</xdr:col>
      <xdr:colOff>50800</xdr:colOff>
      <xdr:row>97</xdr:row>
      <xdr:rowOff>97627</xdr:rowOff>
    </xdr:to>
    <xdr:cxnSp macro="">
      <xdr:nvCxnSpPr>
        <xdr:cNvPr id="692" name="直線コネクタ 691"/>
        <xdr:cNvCxnSpPr/>
      </xdr:nvCxnSpPr>
      <xdr:spPr>
        <a:xfrm flipV="1">
          <a:off x="14592300" y="16695076"/>
          <a:ext cx="88900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94" name="テキスト ボックス 693"/>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93697</xdr:rowOff>
    </xdr:from>
    <xdr:to>
      <xdr:col>76</xdr:col>
      <xdr:colOff>114300</xdr:colOff>
      <xdr:row>97</xdr:row>
      <xdr:rowOff>97627</xdr:rowOff>
    </xdr:to>
    <xdr:cxnSp macro="">
      <xdr:nvCxnSpPr>
        <xdr:cNvPr id="695" name="直線コネクタ 694"/>
        <xdr:cNvCxnSpPr/>
      </xdr:nvCxnSpPr>
      <xdr:spPr>
        <a:xfrm>
          <a:off x="13703300" y="16381447"/>
          <a:ext cx="889000" cy="3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macro="" textlink="">
      <xdr:nvSpPr>
        <xdr:cNvPr id="696" name="フローチャート: 判断 695"/>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152813</xdr:rowOff>
    </xdr:from>
    <xdr:ext cx="534377" cy="259045"/>
    <xdr:sp macro="" textlink="">
      <xdr:nvSpPr>
        <xdr:cNvPr id="697" name="テキスト ボックス 696"/>
        <xdr:cNvSpPr txBox="1"/>
      </xdr:nvSpPr>
      <xdr:spPr>
        <a:xfrm>
          <a:off x="14325111" y="167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93697</xdr:rowOff>
    </xdr:from>
    <xdr:to>
      <xdr:col>71</xdr:col>
      <xdr:colOff>177800</xdr:colOff>
      <xdr:row>96</xdr:row>
      <xdr:rowOff>98780</xdr:rowOff>
    </xdr:to>
    <xdr:cxnSp macro="">
      <xdr:nvCxnSpPr>
        <xdr:cNvPr id="698" name="直線コネクタ 697"/>
        <xdr:cNvCxnSpPr/>
      </xdr:nvCxnSpPr>
      <xdr:spPr>
        <a:xfrm flipV="1">
          <a:off x="12814300" y="16381447"/>
          <a:ext cx="889000" cy="17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macro="" textlink="">
      <xdr:nvSpPr>
        <xdr:cNvPr id="699" name="フローチャート: 判断 698"/>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146226</xdr:rowOff>
    </xdr:from>
    <xdr:ext cx="534377" cy="259045"/>
    <xdr:sp macro="" textlink="">
      <xdr:nvSpPr>
        <xdr:cNvPr id="700" name="テキスト ボックス 699"/>
        <xdr:cNvSpPr txBox="1"/>
      </xdr:nvSpPr>
      <xdr:spPr>
        <a:xfrm>
          <a:off x="13436111" y="167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macro="" textlink="">
      <xdr:nvSpPr>
        <xdr:cNvPr id="701" name="フローチャート: 判断 700"/>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142983</xdr:rowOff>
    </xdr:from>
    <xdr:ext cx="534377" cy="259045"/>
    <xdr:sp macro="" textlink="">
      <xdr:nvSpPr>
        <xdr:cNvPr id="702" name="テキスト ボックス 701"/>
        <xdr:cNvSpPr txBox="1"/>
      </xdr:nvSpPr>
      <xdr:spPr>
        <a:xfrm>
          <a:off x="12547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14332</xdr:rowOff>
    </xdr:from>
    <xdr:to>
      <xdr:col>85</xdr:col>
      <xdr:colOff>177800</xdr:colOff>
      <xdr:row>97</xdr:row>
      <xdr:rowOff>115932</xdr:rowOff>
    </xdr:to>
    <xdr:sp macro="" textlink="">
      <xdr:nvSpPr>
        <xdr:cNvPr id="708" name="楕円 707"/>
        <xdr:cNvSpPr/>
      </xdr:nvSpPr>
      <xdr:spPr>
        <a:xfrm>
          <a:off x="16268700" y="166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37209</xdr:rowOff>
    </xdr:from>
    <xdr:ext cx="534377" cy="259045"/>
    <xdr:sp macro="" textlink="">
      <xdr:nvSpPr>
        <xdr:cNvPr id="709" name="公債費該当値テキスト"/>
        <xdr:cNvSpPr txBox="1"/>
      </xdr:nvSpPr>
      <xdr:spPr>
        <a:xfrm>
          <a:off x="16370300" y="1649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13626</xdr:rowOff>
    </xdr:from>
    <xdr:to>
      <xdr:col>81</xdr:col>
      <xdr:colOff>101600</xdr:colOff>
      <xdr:row>97</xdr:row>
      <xdr:rowOff>115226</xdr:rowOff>
    </xdr:to>
    <xdr:sp macro="" textlink="">
      <xdr:nvSpPr>
        <xdr:cNvPr id="710" name="楕円 709"/>
        <xdr:cNvSpPr/>
      </xdr:nvSpPr>
      <xdr:spPr>
        <a:xfrm>
          <a:off x="15430500" y="166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131753</xdr:rowOff>
    </xdr:from>
    <xdr:ext cx="534377" cy="259045"/>
    <xdr:sp macro="" textlink="">
      <xdr:nvSpPr>
        <xdr:cNvPr id="711" name="テキスト ボックス 710"/>
        <xdr:cNvSpPr txBox="1"/>
      </xdr:nvSpPr>
      <xdr:spPr>
        <a:xfrm>
          <a:off x="15214111" y="164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46827</xdr:rowOff>
    </xdr:from>
    <xdr:to>
      <xdr:col>76</xdr:col>
      <xdr:colOff>165100</xdr:colOff>
      <xdr:row>97</xdr:row>
      <xdr:rowOff>148427</xdr:rowOff>
    </xdr:to>
    <xdr:sp macro="" textlink="">
      <xdr:nvSpPr>
        <xdr:cNvPr id="712" name="楕円 711"/>
        <xdr:cNvSpPr/>
      </xdr:nvSpPr>
      <xdr:spPr>
        <a:xfrm>
          <a:off x="14541500" y="166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164954</xdr:rowOff>
    </xdr:from>
    <xdr:ext cx="534377" cy="259045"/>
    <xdr:sp macro="" textlink="">
      <xdr:nvSpPr>
        <xdr:cNvPr id="713" name="テキスト ボックス 712"/>
        <xdr:cNvSpPr txBox="1"/>
      </xdr:nvSpPr>
      <xdr:spPr>
        <a:xfrm>
          <a:off x="14325111" y="164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42897</xdr:rowOff>
    </xdr:from>
    <xdr:to>
      <xdr:col>72</xdr:col>
      <xdr:colOff>38100</xdr:colOff>
      <xdr:row>95</xdr:row>
      <xdr:rowOff>144497</xdr:rowOff>
    </xdr:to>
    <xdr:sp macro="" textlink="">
      <xdr:nvSpPr>
        <xdr:cNvPr id="714" name="楕円 713"/>
        <xdr:cNvSpPr/>
      </xdr:nvSpPr>
      <xdr:spPr>
        <a:xfrm>
          <a:off x="13652500" y="163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161024</xdr:rowOff>
    </xdr:from>
    <xdr:ext cx="534377" cy="259045"/>
    <xdr:sp macro="" textlink="">
      <xdr:nvSpPr>
        <xdr:cNvPr id="715" name="テキスト ボックス 714"/>
        <xdr:cNvSpPr txBox="1"/>
      </xdr:nvSpPr>
      <xdr:spPr>
        <a:xfrm>
          <a:off x="13436111" y="161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47980</xdr:rowOff>
    </xdr:from>
    <xdr:to>
      <xdr:col>67</xdr:col>
      <xdr:colOff>101600</xdr:colOff>
      <xdr:row>96</xdr:row>
      <xdr:rowOff>149580</xdr:rowOff>
    </xdr:to>
    <xdr:sp macro="" textlink="">
      <xdr:nvSpPr>
        <xdr:cNvPr id="716" name="楕円 715"/>
        <xdr:cNvSpPr/>
      </xdr:nvSpPr>
      <xdr:spPr>
        <a:xfrm>
          <a:off x="12763500" y="165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166107</xdr:rowOff>
    </xdr:from>
    <xdr:ext cx="534377" cy="259045"/>
    <xdr:sp macro="" textlink="">
      <xdr:nvSpPr>
        <xdr:cNvPr id="717" name="テキスト ボックス 716"/>
        <xdr:cNvSpPr txBox="1"/>
      </xdr:nvSpPr>
      <xdr:spPr>
        <a:xfrm>
          <a:off x="12547111" y="1628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27360</xdr:rowOff>
    </xdr:from>
    <xdr:to>
      <xdr:col>116</xdr:col>
      <xdr:colOff>62864</xdr:colOff>
      <xdr:row>39</xdr:row>
      <xdr:rowOff>98878</xdr:rowOff>
    </xdr:to>
    <xdr:cxnSp macro="">
      <xdr:nvCxnSpPr>
        <xdr:cNvPr id="743" name="直線コネクタ 742"/>
        <xdr:cNvCxnSpPr/>
      </xdr:nvCxnSpPr>
      <xdr:spPr>
        <a:xfrm flipV="1">
          <a:off x="22159595" y="5685210"/>
          <a:ext cx="1269" cy="110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140116</xdr:rowOff>
    </xdr:from>
    <xdr:ext cx="249299" cy="259045"/>
    <xdr:sp macro="" textlink="">
      <xdr:nvSpPr>
        <xdr:cNvPr id="744" name="諸支出金最小値テキスト"/>
        <xdr:cNvSpPr txBox="1"/>
      </xdr:nvSpPr>
      <xdr:spPr>
        <a:xfrm>
          <a:off x="22212300" y="68266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145487</xdr:rowOff>
    </xdr:from>
    <xdr:ext cx="469744" cy="259045"/>
    <xdr:sp macro="" textlink="">
      <xdr:nvSpPr>
        <xdr:cNvPr id="746" name="諸支出金最大値テキスト"/>
        <xdr:cNvSpPr txBox="1"/>
      </xdr:nvSpPr>
      <xdr:spPr>
        <a:xfrm>
          <a:off x="22212300" y="546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27360</xdr:rowOff>
    </xdr:from>
    <xdr:to>
      <xdr:col>116</xdr:col>
      <xdr:colOff>152400</xdr:colOff>
      <xdr:row>33</xdr:row>
      <xdr:rowOff>27360</xdr:rowOff>
    </xdr:to>
    <xdr:cxnSp macro="">
      <xdr:nvCxnSpPr>
        <xdr:cNvPr id="747" name="直線コネクタ 746"/>
        <xdr:cNvCxnSpPr/>
      </xdr:nvCxnSpPr>
      <xdr:spPr>
        <a:xfrm>
          <a:off x="22072600" y="56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157988</xdr:rowOff>
    </xdr:from>
    <xdr:to>
      <xdr:col>116</xdr:col>
      <xdr:colOff>63500</xdr:colOff>
      <xdr:row>33</xdr:row>
      <xdr:rowOff>27360</xdr:rowOff>
    </xdr:to>
    <xdr:cxnSp macro="">
      <xdr:nvCxnSpPr>
        <xdr:cNvPr id="748" name="直線コネクタ 747"/>
        <xdr:cNvCxnSpPr/>
      </xdr:nvCxnSpPr>
      <xdr:spPr>
        <a:xfrm>
          <a:off x="21323300" y="5301488"/>
          <a:ext cx="838200" cy="38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13116</xdr:rowOff>
    </xdr:from>
    <xdr:ext cx="313932" cy="259045"/>
    <xdr:sp macro="" textlink="">
      <xdr:nvSpPr>
        <xdr:cNvPr id="749" name="諸支出金平均値テキスト"/>
        <xdr:cNvSpPr txBox="1"/>
      </xdr:nvSpPr>
      <xdr:spPr>
        <a:xfrm>
          <a:off x="22212300" y="66996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34689</xdr:rowOff>
    </xdr:from>
    <xdr:to>
      <xdr:col>116</xdr:col>
      <xdr:colOff>114300</xdr:colOff>
      <xdr:row>39</xdr:row>
      <xdr:rowOff>136289</xdr:rowOff>
    </xdr:to>
    <xdr:sp macro="" textlink="">
      <xdr:nvSpPr>
        <xdr:cNvPr id="750" name="フローチャート: 判断 749"/>
        <xdr:cNvSpPr/>
      </xdr:nvSpPr>
      <xdr:spPr>
        <a:xfrm>
          <a:off x="22110700" y="67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157988</xdr:rowOff>
    </xdr:from>
    <xdr:to>
      <xdr:col>111</xdr:col>
      <xdr:colOff>177800</xdr:colOff>
      <xdr:row>34</xdr:row>
      <xdr:rowOff>130883</xdr:rowOff>
    </xdr:to>
    <xdr:cxnSp macro="">
      <xdr:nvCxnSpPr>
        <xdr:cNvPr id="751" name="直線コネクタ 750"/>
        <xdr:cNvCxnSpPr/>
      </xdr:nvCxnSpPr>
      <xdr:spPr>
        <a:xfrm flipV="1">
          <a:off x="20434300" y="5301488"/>
          <a:ext cx="889000" cy="65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30444</xdr:rowOff>
    </xdr:from>
    <xdr:to>
      <xdr:col>112</xdr:col>
      <xdr:colOff>38100</xdr:colOff>
      <xdr:row>39</xdr:row>
      <xdr:rowOff>132044</xdr:rowOff>
    </xdr:to>
    <xdr:sp macro="" textlink="">
      <xdr:nvSpPr>
        <xdr:cNvPr id="752" name="フローチャート: 判断 751"/>
        <xdr:cNvSpPr/>
      </xdr:nvSpPr>
      <xdr:spPr>
        <a:xfrm>
          <a:off x="212725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123171</xdr:rowOff>
    </xdr:from>
    <xdr:ext cx="313932" cy="259045"/>
    <xdr:sp macro="" textlink="">
      <xdr:nvSpPr>
        <xdr:cNvPr id="753" name="テキスト ボックス 752"/>
        <xdr:cNvSpPr txBox="1"/>
      </xdr:nvSpPr>
      <xdr:spPr>
        <a:xfrm>
          <a:off x="21166333" y="6809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88102</xdr:rowOff>
    </xdr:from>
    <xdr:to>
      <xdr:col>107</xdr:col>
      <xdr:colOff>50800</xdr:colOff>
      <xdr:row>34</xdr:row>
      <xdr:rowOff>130883</xdr:rowOff>
    </xdr:to>
    <xdr:cxnSp macro="">
      <xdr:nvCxnSpPr>
        <xdr:cNvPr id="754" name="直線コネクタ 753"/>
        <xdr:cNvCxnSpPr/>
      </xdr:nvCxnSpPr>
      <xdr:spPr>
        <a:xfrm>
          <a:off x="19545300" y="5745952"/>
          <a:ext cx="889000" cy="2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31750</xdr:rowOff>
    </xdr:from>
    <xdr:to>
      <xdr:col>107</xdr:col>
      <xdr:colOff>101600</xdr:colOff>
      <xdr:row>39</xdr:row>
      <xdr:rowOff>133350</xdr:rowOff>
    </xdr:to>
    <xdr:sp macro="" textlink="">
      <xdr:nvSpPr>
        <xdr:cNvPr id="755" name="フローチャート: 判断 754"/>
        <xdr:cNvSpPr/>
      </xdr:nvSpPr>
      <xdr:spPr>
        <a:xfrm>
          <a:off x="20383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124477</xdr:rowOff>
    </xdr:from>
    <xdr:ext cx="313932" cy="259045"/>
    <xdr:sp macro="" textlink="">
      <xdr:nvSpPr>
        <xdr:cNvPr id="756" name="テキスト ボックス 755"/>
        <xdr:cNvSpPr txBox="1"/>
      </xdr:nvSpPr>
      <xdr:spPr>
        <a:xfrm>
          <a:off x="20277333" y="6811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88102</xdr:rowOff>
    </xdr:from>
    <xdr:to>
      <xdr:col>102</xdr:col>
      <xdr:colOff>114300</xdr:colOff>
      <xdr:row>34</xdr:row>
      <xdr:rowOff>110308</xdr:rowOff>
    </xdr:to>
    <xdr:cxnSp macro="">
      <xdr:nvCxnSpPr>
        <xdr:cNvPr id="757" name="直線コネクタ 756"/>
        <xdr:cNvCxnSpPr/>
      </xdr:nvCxnSpPr>
      <xdr:spPr>
        <a:xfrm flipV="1">
          <a:off x="18656300" y="5745952"/>
          <a:ext cx="889000" cy="19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25545</xdr:rowOff>
    </xdr:from>
    <xdr:to>
      <xdr:col>102</xdr:col>
      <xdr:colOff>165100</xdr:colOff>
      <xdr:row>39</xdr:row>
      <xdr:rowOff>127145</xdr:rowOff>
    </xdr:to>
    <xdr:sp macro="" textlink="">
      <xdr:nvSpPr>
        <xdr:cNvPr id="758" name="フローチャート: 判断 757"/>
        <xdr:cNvSpPr/>
      </xdr:nvSpPr>
      <xdr:spPr>
        <a:xfrm>
          <a:off x="19494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118272</xdr:rowOff>
    </xdr:from>
    <xdr:ext cx="313932" cy="259045"/>
    <xdr:sp macro="" textlink="">
      <xdr:nvSpPr>
        <xdr:cNvPr id="759" name="テキスト ボックス 758"/>
        <xdr:cNvSpPr txBox="1"/>
      </xdr:nvSpPr>
      <xdr:spPr>
        <a:xfrm>
          <a:off x="19388333" y="6804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14768</xdr:rowOff>
    </xdr:from>
    <xdr:to>
      <xdr:col>98</xdr:col>
      <xdr:colOff>38100</xdr:colOff>
      <xdr:row>39</xdr:row>
      <xdr:rowOff>116368</xdr:rowOff>
    </xdr:to>
    <xdr:sp macro="" textlink="">
      <xdr:nvSpPr>
        <xdr:cNvPr id="760" name="フローチャート: 判断 759"/>
        <xdr:cNvSpPr/>
      </xdr:nvSpPr>
      <xdr:spPr>
        <a:xfrm>
          <a:off x="18605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107495</xdr:rowOff>
    </xdr:from>
    <xdr:ext cx="378565" cy="259045"/>
    <xdr:sp macro="" textlink="">
      <xdr:nvSpPr>
        <xdr:cNvPr id="761" name="テキスト ボックス 760"/>
        <xdr:cNvSpPr txBox="1"/>
      </xdr:nvSpPr>
      <xdr:spPr>
        <a:xfrm>
          <a:off x="18467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148010</xdr:rowOff>
    </xdr:from>
    <xdr:to>
      <xdr:col>116</xdr:col>
      <xdr:colOff>114300</xdr:colOff>
      <xdr:row>33</xdr:row>
      <xdr:rowOff>78160</xdr:rowOff>
    </xdr:to>
    <xdr:sp macro="" textlink="">
      <xdr:nvSpPr>
        <xdr:cNvPr id="767" name="楕円 766"/>
        <xdr:cNvSpPr/>
      </xdr:nvSpPr>
      <xdr:spPr>
        <a:xfrm>
          <a:off x="22110700" y="56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101037</xdr:rowOff>
    </xdr:from>
    <xdr:ext cx="469744" cy="259045"/>
    <xdr:sp macro="" textlink="">
      <xdr:nvSpPr>
        <xdr:cNvPr id="768" name="諸支出金該当値テキスト"/>
        <xdr:cNvSpPr txBox="1"/>
      </xdr:nvSpPr>
      <xdr:spPr>
        <a:xfrm>
          <a:off x="22212300" y="558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107188</xdr:rowOff>
    </xdr:from>
    <xdr:to>
      <xdr:col>112</xdr:col>
      <xdr:colOff>38100</xdr:colOff>
      <xdr:row>31</xdr:row>
      <xdr:rowOff>37338</xdr:rowOff>
    </xdr:to>
    <xdr:sp macro="" textlink="">
      <xdr:nvSpPr>
        <xdr:cNvPr id="769" name="楕円 768"/>
        <xdr:cNvSpPr/>
      </xdr:nvSpPr>
      <xdr:spPr>
        <a:xfrm>
          <a:off x="21272500" y="525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53865</xdr:rowOff>
    </xdr:from>
    <xdr:ext cx="469744" cy="259045"/>
    <xdr:sp macro="" textlink="">
      <xdr:nvSpPr>
        <xdr:cNvPr id="770" name="テキスト ボックス 769"/>
        <xdr:cNvSpPr txBox="1"/>
      </xdr:nvSpPr>
      <xdr:spPr>
        <a:xfrm>
          <a:off x="21088428" y="502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80083</xdr:rowOff>
    </xdr:from>
    <xdr:to>
      <xdr:col>107</xdr:col>
      <xdr:colOff>101600</xdr:colOff>
      <xdr:row>35</xdr:row>
      <xdr:rowOff>10233</xdr:rowOff>
    </xdr:to>
    <xdr:sp macro="" textlink="">
      <xdr:nvSpPr>
        <xdr:cNvPr id="771" name="楕円 770"/>
        <xdr:cNvSpPr/>
      </xdr:nvSpPr>
      <xdr:spPr>
        <a:xfrm>
          <a:off x="20383500" y="59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26760</xdr:rowOff>
    </xdr:from>
    <xdr:ext cx="469744" cy="259045"/>
    <xdr:sp macro="" textlink="">
      <xdr:nvSpPr>
        <xdr:cNvPr id="772" name="テキスト ボックス 771"/>
        <xdr:cNvSpPr txBox="1"/>
      </xdr:nvSpPr>
      <xdr:spPr>
        <a:xfrm>
          <a:off x="20199428" y="568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37302</xdr:rowOff>
    </xdr:from>
    <xdr:to>
      <xdr:col>102</xdr:col>
      <xdr:colOff>165100</xdr:colOff>
      <xdr:row>33</xdr:row>
      <xdr:rowOff>138902</xdr:rowOff>
    </xdr:to>
    <xdr:sp macro="" textlink="">
      <xdr:nvSpPr>
        <xdr:cNvPr id="773" name="楕円 772"/>
        <xdr:cNvSpPr/>
      </xdr:nvSpPr>
      <xdr:spPr>
        <a:xfrm>
          <a:off x="19494500" y="56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155429</xdr:rowOff>
    </xdr:from>
    <xdr:ext cx="469744" cy="259045"/>
    <xdr:sp macro="" textlink="">
      <xdr:nvSpPr>
        <xdr:cNvPr id="774" name="テキスト ボックス 773"/>
        <xdr:cNvSpPr txBox="1"/>
      </xdr:nvSpPr>
      <xdr:spPr>
        <a:xfrm>
          <a:off x="19310428" y="547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59508</xdr:rowOff>
    </xdr:from>
    <xdr:to>
      <xdr:col>98</xdr:col>
      <xdr:colOff>38100</xdr:colOff>
      <xdr:row>34</xdr:row>
      <xdr:rowOff>161108</xdr:rowOff>
    </xdr:to>
    <xdr:sp macro="" textlink="">
      <xdr:nvSpPr>
        <xdr:cNvPr id="775" name="楕円 774"/>
        <xdr:cNvSpPr/>
      </xdr:nvSpPr>
      <xdr:spPr>
        <a:xfrm>
          <a:off x="18605500" y="588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6185</xdr:rowOff>
    </xdr:from>
    <xdr:ext cx="469744" cy="259045"/>
    <xdr:sp macro="" textlink="">
      <xdr:nvSpPr>
        <xdr:cNvPr id="776" name="テキスト ボックス 775"/>
        <xdr:cNvSpPr txBox="1"/>
      </xdr:nvSpPr>
      <xdr:spPr>
        <a:xfrm>
          <a:off x="18421428" y="566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類似団体平均と比較して乖離が大きい「衛生費」・「土木費」・「諸支出金」について記載する。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・「衛生費」については、病院事業会計への繰出金や一般廃棄物処理施設等の一部事務組合への負担金などによるものである。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・「土木費」については、除雪関連経費の増加により乖離が大きくなっている。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・「諸支出金」については、土地開発公社整理に係る土地取得費によるものである。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年度については、基金の取り崩しを実施せず、前年度繰越金の</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を積立てたことにより、</a:t>
          </a:r>
          <a:r>
            <a:rPr kumimoji="1" lang="en-US" altLang="ja-JP" sz="1400">
              <a:solidFill>
                <a:sysClr val="windowText" lastClr="000000"/>
              </a:solidFill>
              <a:latin typeface="ＭＳ ゴシック" pitchFamily="49" charset="-128"/>
              <a:ea typeface="ＭＳ ゴシック" pitchFamily="49" charset="-128"/>
            </a:rPr>
            <a:t>312</a:t>
          </a:r>
          <a:r>
            <a:rPr kumimoji="1" lang="ja-JP" altLang="en-US" sz="1400">
              <a:solidFill>
                <a:sysClr val="windowText" lastClr="000000"/>
              </a:solidFill>
              <a:latin typeface="ＭＳ ゴシック" pitchFamily="49" charset="-128"/>
              <a:ea typeface="ＭＳ ゴシック" pitchFamily="49" charset="-128"/>
            </a:rPr>
            <a:t>百万円の増加となっている。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令和３年度決算に引き続き、全ての会計において黒字又は収支均衡となっている。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元利償還金については、地方債発行の抑制や繰上償還の実施により減少傾向にある。</a:t>
          </a:r>
        </a:p>
        <a:p>
          <a:r>
            <a:rPr kumimoji="1" lang="ja-JP" altLang="en-US" sz="1400">
              <a:solidFill>
                <a:sysClr val="windowText" lastClr="000000"/>
              </a:solidFill>
              <a:latin typeface="ＭＳ ゴシック" pitchFamily="49" charset="-128"/>
              <a:ea typeface="ＭＳ ゴシック" pitchFamily="49" charset="-128"/>
            </a:rPr>
            <a:t>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満期一括償還地方債はなし。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等に係る地方債の現在高は新発債の抑制や繰上償還の効果により順調に減少しており、財政調整基金や公共施設整備金、留萌市応援基金などの充当可能基金の増加により将来負担比率の分子は大幅に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北海道留萌市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ふるさと納税の増加に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伴い留萌市応援基金が増加し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ており、、また、財政調整基金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の前年度繰越金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の積立てやＪＲ留萌線の廃止に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伴う、まちづくり支援寄附などの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への積立てにより、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財政調整基金については、前年度実質収支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分の法定積立てを実施しながら、当該年度の財政状況により必要に応じて繰入れを実施し、公共施設整備基金については、老朽化が進む公共施設等の更新等事業に対して必要に応じて繰入れを実施する。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主に公共施設等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留萌市応援寄附金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社会福祉関連事業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の各種関連事業への繰入れを実施している。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年度については、主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留萌市応援寄附金の増による積立てにより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整備基金でＪＲ留萌線の廃止に伴う、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まちづくり支援寄附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積立てや収支剰余分の積立てになどにより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百万円の増、ＪＲ留萌線の廃止に伴うＪＲ留萌線代替輸送事業基金の設立で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留萌市応援寄附金は増加傾向であり積立ての増加が見込まれるが、他の基金については具体的な積立ての予定がないことから、残高の状況によっては、収支状況も考慮し積み増しも検討しながら管理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繰り入れについては、それぞれの基金残高を考慮しながら、当該年度の実施事業に対して必要に応じて繰入れを実施する。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年度については、基金の取り崩しを実施せず、前年度繰越金の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を積立てたことにより、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前年度実質収支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分の法定積立てを実施しながら、当該年度の財政状況により必要に応じて繰入れを実施する。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収支剰余金の一部を財源として、将来の市債償還に備え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百万円の積立てを実施したため、残高が増加している。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具体的な積立てや繰入れの予定はない。</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19,234
19,072
297.84
16,249,208
15,764,347
469,995
7,691,472
12,004,904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多くの公共施設が高度経済成長期からバブル期に建設されたもので、老朽化が進んでいる。類似団体内平均値も若干上回っており、今後は統廃合等も含め計画的な維持管理をしていく必要がある。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xdr:cNvCxnSpPr/>
      </xdr:nvCxnSpPr>
      <xdr:spPr>
        <a:xfrm flipV="1">
          <a:off x="4760595" y="5456767"/>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xdr:cNvSpPr txBox="1"/>
      </xdr:nvSpPr>
      <xdr:spPr>
        <a:xfrm>
          <a:off x="48133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xdr:cNvCxnSpPr/>
      </xdr:nvCxnSpPr>
      <xdr:spPr>
        <a:xfrm>
          <a:off x="4673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xdr:cNvSpPr txBox="1"/>
      </xdr:nvSpPr>
      <xdr:spPr>
        <a:xfrm>
          <a:off x="4813300" y="52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xdr:cNvCxnSpPr/>
      </xdr:nvCxnSpPr>
      <xdr:spPr>
        <a:xfrm>
          <a:off x="4673600" y="545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3" name="フローチャート: 判断 72"/>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macro="" textlink="">
      <xdr:nvSpPr>
        <xdr:cNvPr id="74" name="フローチャート: 判断 73"/>
        <xdr:cNvSpPr/>
      </xdr:nvSpPr>
      <xdr:spPr>
        <a:xfrm>
          <a:off x="2476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75" name="フローチャート: 判断 74"/>
        <xdr:cNvSpPr/>
      </xdr:nvSpPr>
      <xdr:spPr>
        <a:xfrm>
          <a:off x="1714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1" name="楕円 80"/>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82" name="有形固定資産減価償却率該当値テキスト"/>
        <xdr:cNvSpPr txBox="1"/>
      </xdr:nvSpPr>
      <xdr:spPr>
        <a:xfrm>
          <a:off x="4813300"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83" name="楕円 82"/>
        <xdr:cNvSpPr/>
      </xdr:nvSpPr>
      <xdr:spPr>
        <a:xfrm>
          <a:off x="4000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32</xdr:row>
      <xdr:rowOff>33655</xdr:rowOff>
    </xdr:to>
    <xdr:cxnSp macro="">
      <xdr:nvCxnSpPr>
        <xdr:cNvPr id="84" name="直線コネクタ 83"/>
        <xdr:cNvCxnSpPr/>
      </xdr:nvCxnSpPr>
      <xdr:spPr>
        <a:xfrm>
          <a:off x="4051300" y="623760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60748</xdr:rowOff>
    </xdr:from>
    <xdr:to>
      <xdr:col>15</xdr:col>
      <xdr:colOff>187325</xdr:colOff>
      <xdr:row>31</xdr:row>
      <xdr:rowOff>162348</xdr:rowOff>
    </xdr:to>
    <xdr:sp macro="" textlink="">
      <xdr:nvSpPr>
        <xdr:cNvPr id="85" name="楕円 84"/>
        <xdr:cNvSpPr/>
      </xdr:nvSpPr>
      <xdr:spPr>
        <a:xfrm>
          <a:off x="3238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111548</xdr:rowOff>
    </xdr:from>
    <xdr:to>
      <xdr:col>19</xdr:col>
      <xdr:colOff>136525</xdr:colOff>
      <xdr:row>31</xdr:row>
      <xdr:rowOff>151130</xdr:rowOff>
    </xdr:to>
    <xdr:cxnSp macro="">
      <xdr:nvCxnSpPr>
        <xdr:cNvPr id="86" name="直線コネクタ 85"/>
        <xdr:cNvCxnSpPr/>
      </xdr:nvCxnSpPr>
      <xdr:spPr>
        <a:xfrm>
          <a:off x="3289300" y="619802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21167</xdr:rowOff>
    </xdr:from>
    <xdr:to>
      <xdr:col>11</xdr:col>
      <xdr:colOff>187325</xdr:colOff>
      <xdr:row>31</xdr:row>
      <xdr:rowOff>122767</xdr:rowOff>
    </xdr:to>
    <xdr:sp macro="" textlink="">
      <xdr:nvSpPr>
        <xdr:cNvPr id="87" name="楕円 86"/>
        <xdr:cNvSpPr/>
      </xdr:nvSpPr>
      <xdr:spPr>
        <a:xfrm>
          <a:off x="2476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71967</xdr:rowOff>
    </xdr:from>
    <xdr:to>
      <xdr:col>15</xdr:col>
      <xdr:colOff>136525</xdr:colOff>
      <xdr:row>31</xdr:row>
      <xdr:rowOff>111548</xdr:rowOff>
    </xdr:to>
    <xdr:cxnSp macro="">
      <xdr:nvCxnSpPr>
        <xdr:cNvPr id="88" name="直線コネクタ 87"/>
        <xdr:cNvCxnSpPr/>
      </xdr:nvCxnSpPr>
      <xdr:spPr>
        <a:xfrm>
          <a:off x="2527300" y="615844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138642</xdr:rowOff>
    </xdr:from>
    <xdr:to>
      <xdr:col>7</xdr:col>
      <xdr:colOff>187325</xdr:colOff>
      <xdr:row>31</xdr:row>
      <xdr:rowOff>68792</xdr:rowOff>
    </xdr:to>
    <xdr:sp macro="" textlink="">
      <xdr:nvSpPr>
        <xdr:cNvPr id="89" name="楕円 88"/>
        <xdr:cNvSpPr/>
      </xdr:nvSpPr>
      <xdr:spPr>
        <a:xfrm>
          <a:off x="1714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17992</xdr:rowOff>
    </xdr:from>
    <xdr:to>
      <xdr:col>11</xdr:col>
      <xdr:colOff>136525</xdr:colOff>
      <xdr:row>31</xdr:row>
      <xdr:rowOff>71967</xdr:rowOff>
    </xdr:to>
    <xdr:cxnSp macro="">
      <xdr:nvCxnSpPr>
        <xdr:cNvPr id="90" name="直線コネクタ 89"/>
        <xdr:cNvCxnSpPr/>
      </xdr:nvCxnSpPr>
      <xdr:spPr>
        <a:xfrm>
          <a:off x="1765300" y="610446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91" name="n_1aveValue有形固定資産減価償却率"/>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92" name="n_2aveValue有形固定資産減価償却率"/>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63729</xdr:rowOff>
    </xdr:from>
    <xdr:ext cx="405111" cy="259045"/>
    <xdr:sp macro="" textlink="">
      <xdr:nvSpPr>
        <xdr:cNvPr id="93" name="n_3aveValue有形固定資産減価償却率"/>
        <xdr:cNvSpPr txBox="1"/>
      </xdr:nvSpPr>
      <xdr:spPr>
        <a:xfrm>
          <a:off x="2324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38540</xdr:rowOff>
    </xdr:from>
    <xdr:ext cx="405111" cy="259045"/>
    <xdr:sp macro="" textlink="">
      <xdr:nvSpPr>
        <xdr:cNvPr id="94" name="n_4aveValue有形固定資産減価償却率"/>
        <xdr:cNvSpPr txBox="1"/>
      </xdr:nvSpPr>
      <xdr:spPr>
        <a:xfrm>
          <a:off x="1562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95" name="n_1mainValue有形固定資産減価償却率"/>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153475</xdr:rowOff>
    </xdr:from>
    <xdr:ext cx="405111" cy="259045"/>
    <xdr:sp macro="" textlink="">
      <xdr:nvSpPr>
        <xdr:cNvPr id="96" name="n_2mainValue有形固定資産減価償却率"/>
        <xdr:cNvSpPr txBox="1"/>
      </xdr:nvSpPr>
      <xdr:spPr>
        <a:xfrm>
          <a:off x="3086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113894</xdr:rowOff>
    </xdr:from>
    <xdr:ext cx="405111" cy="259045"/>
    <xdr:sp macro="" textlink="">
      <xdr:nvSpPr>
        <xdr:cNvPr id="97" name="n_3mainValue有形固定資産減価償却率"/>
        <xdr:cNvSpPr txBox="1"/>
      </xdr:nvSpPr>
      <xdr:spPr>
        <a:xfrm>
          <a:off x="2324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59919</xdr:rowOff>
    </xdr:from>
    <xdr:ext cx="405111" cy="259045"/>
    <xdr:sp macro="" textlink="">
      <xdr:nvSpPr>
        <xdr:cNvPr id="98" name="n_4mainValue有形固定資産減価償却率"/>
        <xdr:cNvSpPr txBox="1"/>
      </xdr:nvSpPr>
      <xdr:spPr>
        <a:xfrm>
          <a:off x="1562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債務償還比率は改善</a:t>
          </a:r>
          <a:r>
            <a:rPr kumimoji="1" lang="ja-JP" altLang="en-US" sz="1100">
              <a:solidFill>
                <a:schemeClr val="dk1"/>
              </a:solidFill>
              <a:effectLst/>
              <a:latin typeface="+mn-lt"/>
              <a:ea typeface="+mn-ea"/>
              <a:cs typeface="+mn-cs"/>
            </a:rPr>
            <a:t>傾向にあり、</a:t>
          </a: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と同水準となっている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当市は経常収支比率が高く償還財源も少ないため、今後も留萌市中期財政計画で定める市債発行基準を守り、事務事業の見直しを進めることで、償還財源に見合った債務の負担となるよう努める。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7" name="直線コネクタ 126"/>
        <xdr:cNvCxnSpPr/>
      </xdr:nvCxnSpPr>
      <xdr:spPr>
        <a:xfrm flipV="1">
          <a:off x="14793595" y="5312833"/>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28" name="債務償還比率最小値テキスト"/>
        <xdr:cNvSpPr txBox="1"/>
      </xdr:nvSpPr>
      <xdr:spPr>
        <a:xfrm>
          <a:off x="14846300" y="6557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29" name="直線コネクタ 128"/>
        <xdr:cNvCxnSpPr/>
      </xdr:nvCxnSpPr>
      <xdr:spPr>
        <a:xfrm>
          <a:off x="14706600" y="655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171213</xdr:rowOff>
    </xdr:from>
    <xdr:ext cx="469744" cy="259045"/>
    <xdr:sp macro="" textlink="">
      <xdr:nvSpPr>
        <xdr:cNvPr id="132" name="債務償還比率平均値テキスト"/>
        <xdr:cNvSpPr txBox="1"/>
      </xdr:nvSpPr>
      <xdr:spPr>
        <a:xfrm>
          <a:off x="14846300" y="591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3" name="フローチャート: 判断 132"/>
        <xdr:cNvSpPr/>
      </xdr:nvSpPr>
      <xdr:spPr>
        <a:xfrm>
          <a:off x="14744700" y="593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4" name="フローチャート: 判断 133"/>
        <xdr:cNvSpPr/>
      </xdr:nvSpPr>
      <xdr:spPr>
        <a:xfrm>
          <a:off x="14033500" y="58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138762</xdr:rowOff>
    </xdr:from>
    <xdr:to>
      <xdr:col>68</xdr:col>
      <xdr:colOff>123825</xdr:colOff>
      <xdr:row>31</xdr:row>
      <xdr:rowOff>68912</xdr:rowOff>
    </xdr:to>
    <xdr:sp macro="" textlink="">
      <xdr:nvSpPr>
        <xdr:cNvPr id="135" name="フローチャート: 判断 134"/>
        <xdr:cNvSpPr/>
      </xdr:nvSpPr>
      <xdr:spPr>
        <a:xfrm>
          <a:off x="13271500" y="605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28123</xdr:rowOff>
    </xdr:from>
    <xdr:to>
      <xdr:col>64</xdr:col>
      <xdr:colOff>123825</xdr:colOff>
      <xdr:row>31</xdr:row>
      <xdr:rowOff>129723</xdr:rowOff>
    </xdr:to>
    <xdr:sp macro="" textlink="">
      <xdr:nvSpPr>
        <xdr:cNvPr id="136" name="フローチャート: 判断 135"/>
        <xdr:cNvSpPr/>
      </xdr:nvSpPr>
      <xdr:spPr>
        <a:xfrm>
          <a:off x="12509500" y="611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2815</xdr:rowOff>
    </xdr:from>
    <xdr:to>
      <xdr:col>60</xdr:col>
      <xdr:colOff>123825</xdr:colOff>
      <xdr:row>31</xdr:row>
      <xdr:rowOff>104415</xdr:rowOff>
    </xdr:to>
    <xdr:sp macro="" textlink="">
      <xdr:nvSpPr>
        <xdr:cNvPr id="137" name="フローチャート: 判断 136"/>
        <xdr:cNvSpPr/>
      </xdr:nvSpPr>
      <xdr:spPr>
        <a:xfrm>
          <a:off x="11747500" y="608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165798</xdr:rowOff>
    </xdr:from>
    <xdr:to>
      <xdr:col>76</xdr:col>
      <xdr:colOff>73025</xdr:colOff>
      <xdr:row>30</xdr:row>
      <xdr:rowOff>95948</xdr:rowOff>
    </xdr:to>
    <xdr:sp macro="" textlink="">
      <xdr:nvSpPr>
        <xdr:cNvPr id="143" name="楕円 142"/>
        <xdr:cNvSpPr/>
      </xdr:nvSpPr>
      <xdr:spPr>
        <a:xfrm>
          <a:off x="14744700" y="59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17225</xdr:rowOff>
    </xdr:from>
    <xdr:ext cx="469744" cy="259045"/>
    <xdr:sp macro="" textlink="">
      <xdr:nvSpPr>
        <xdr:cNvPr id="144" name="債務償還比率該当値テキスト"/>
        <xdr:cNvSpPr txBox="1"/>
      </xdr:nvSpPr>
      <xdr:spPr>
        <a:xfrm>
          <a:off x="14846300" y="576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37768</xdr:rowOff>
    </xdr:from>
    <xdr:to>
      <xdr:col>72</xdr:col>
      <xdr:colOff>123825</xdr:colOff>
      <xdr:row>30</xdr:row>
      <xdr:rowOff>139368</xdr:rowOff>
    </xdr:to>
    <xdr:sp macro="" textlink="">
      <xdr:nvSpPr>
        <xdr:cNvPr id="145" name="楕円 144"/>
        <xdr:cNvSpPr/>
      </xdr:nvSpPr>
      <xdr:spPr>
        <a:xfrm>
          <a:off x="14033500" y="59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45148</xdr:rowOff>
    </xdr:from>
    <xdr:to>
      <xdr:col>76</xdr:col>
      <xdr:colOff>22225</xdr:colOff>
      <xdr:row>30</xdr:row>
      <xdr:rowOff>88568</xdr:rowOff>
    </xdr:to>
    <xdr:cxnSp macro="">
      <xdr:nvCxnSpPr>
        <xdr:cNvPr id="146" name="直線コネクタ 145"/>
        <xdr:cNvCxnSpPr/>
      </xdr:nvCxnSpPr>
      <xdr:spPr>
        <a:xfrm flipV="1">
          <a:off x="14084300" y="5960173"/>
          <a:ext cx="711200" cy="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81619</xdr:rowOff>
    </xdr:from>
    <xdr:to>
      <xdr:col>68</xdr:col>
      <xdr:colOff>123825</xdr:colOff>
      <xdr:row>32</xdr:row>
      <xdr:rowOff>11769</xdr:rowOff>
    </xdr:to>
    <xdr:sp macro="" textlink="">
      <xdr:nvSpPr>
        <xdr:cNvPr id="147" name="楕円 146"/>
        <xdr:cNvSpPr/>
      </xdr:nvSpPr>
      <xdr:spPr>
        <a:xfrm>
          <a:off x="13271500" y="61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88568</xdr:rowOff>
    </xdr:from>
    <xdr:to>
      <xdr:col>72</xdr:col>
      <xdr:colOff>73025</xdr:colOff>
      <xdr:row>31</xdr:row>
      <xdr:rowOff>132419</xdr:rowOff>
    </xdr:to>
    <xdr:cxnSp macro="">
      <xdr:nvCxnSpPr>
        <xdr:cNvPr id="148" name="直線コネクタ 147"/>
        <xdr:cNvCxnSpPr/>
      </xdr:nvCxnSpPr>
      <xdr:spPr>
        <a:xfrm flipV="1">
          <a:off x="13322300" y="6003593"/>
          <a:ext cx="762000" cy="2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98651</xdr:rowOff>
    </xdr:from>
    <xdr:to>
      <xdr:col>64</xdr:col>
      <xdr:colOff>123825</xdr:colOff>
      <xdr:row>32</xdr:row>
      <xdr:rowOff>28801</xdr:rowOff>
    </xdr:to>
    <xdr:sp macro="" textlink="">
      <xdr:nvSpPr>
        <xdr:cNvPr id="149" name="楕円 148"/>
        <xdr:cNvSpPr/>
      </xdr:nvSpPr>
      <xdr:spPr>
        <a:xfrm>
          <a:off x="12509500" y="618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132419</xdr:rowOff>
    </xdr:from>
    <xdr:to>
      <xdr:col>68</xdr:col>
      <xdr:colOff>73025</xdr:colOff>
      <xdr:row>31</xdr:row>
      <xdr:rowOff>149451</xdr:rowOff>
    </xdr:to>
    <xdr:cxnSp macro="">
      <xdr:nvCxnSpPr>
        <xdr:cNvPr id="150" name="直線コネクタ 149"/>
        <xdr:cNvCxnSpPr/>
      </xdr:nvCxnSpPr>
      <xdr:spPr>
        <a:xfrm flipV="1">
          <a:off x="12560300" y="6218894"/>
          <a:ext cx="762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30402</xdr:rowOff>
    </xdr:from>
    <xdr:to>
      <xdr:col>60</xdr:col>
      <xdr:colOff>123825</xdr:colOff>
      <xdr:row>31</xdr:row>
      <xdr:rowOff>132002</xdr:rowOff>
    </xdr:to>
    <xdr:sp macro="" textlink="">
      <xdr:nvSpPr>
        <xdr:cNvPr id="151" name="楕円 150"/>
        <xdr:cNvSpPr/>
      </xdr:nvSpPr>
      <xdr:spPr>
        <a:xfrm>
          <a:off x="11747500" y="61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81202</xdr:rowOff>
    </xdr:from>
    <xdr:to>
      <xdr:col>64</xdr:col>
      <xdr:colOff>73025</xdr:colOff>
      <xdr:row>31</xdr:row>
      <xdr:rowOff>149451</xdr:rowOff>
    </xdr:to>
    <xdr:cxnSp macro="">
      <xdr:nvCxnSpPr>
        <xdr:cNvPr id="152" name="直線コネクタ 151"/>
        <xdr:cNvCxnSpPr/>
      </xdr:nvCxnSpPr>
      <xdr:spPr>
        <a:xfrm>
          <a:off x="11798300" y="6167677"/>
          <a:ext cx="762000" cy="6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80330</xdr:rowOff>
    </xdr:from>
    <xdr:ext cx="469744" cy="259045"/>
    <xdr:sp macro="" textlink="">
      <xdr:nvSpPr>
        <xdr:cNvPr id="153" name="n_1aveValue債務償還比率"/>
        <xdr:cNvSpPr txBox="1"/>
      </xdr:nvSpPr>
      <xdr:spPr>
        <a:xfrm>
          <a:off x="13836727" y="565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85439</xdr:rowOff>
    </xdr:from>
    <xdr:ext cx="469744" cy="259045"/>
    <xdr:sp macro="" textlink="">
      <xdr:nvSpPr>
        <xdr:cNvPr id="154" name="n_2aveValue債務償還比率"/>
        <xdr:cNvSpPr txBox="1"/>
      </xdr:nvSpPr>
      <xdr:spPr>
        <a:xfrm>
          <a:off x="13087427" y="582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146250</xdr:rowOff>
    </xdr:from>
    <xdr:ext cx="469744" cy="259045"/>
    <xdr:sp macro="" textlink="">
      <xdr:nvSpPr>
        <xdr:cNvPr id="155" name="n_3aveValue債務償還比率"/>
        <xdr:cNvSpPr txBox="1"/>
      </xdr:nvSpPr>
      <xdr:spPr>
        <a:xfrm>
          <a:off x="12325427" y="588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120942</xdr:rowOff>
    </xdr:from>
    <xdr:ext cx="469744" cy="259045"/>
    <xdr:sp macro="" textlink="">
      <xdr:nvSpPr>
        <xdr:cNvPr id="156" name="n_4aveValue債務償還比率"/>
        <xdr:cNvSpPr txBox="1"/>
      </xdr:nvSpPr>
      <xdr:spPr>
        <a:xfrm>
          <a:off x="11563427" y="586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130495</xdr:rowOff>
    </xdr:from>
    <xdr:ext cx="469744" cy="259045"/>
    <xdr:sp macro="" textlink="">
      <xdr:nvSpPr>
        <xdr:cNvPr id="157" name="n_1mainValue債務償還比率"/>
        <xdr:cNvSpPr txBox="1"/>
      </xdr:nvSpPr>
      <xdr:spPr>
        <a:xfrm>
          <a:off x="13836727" y="604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2896</xdr:rowOff>
    </xdr:from>
    <xdr:ext cx="469744" cy="259045"/>
    <xdr:sp macro="" textlink="">
      <xdr:nvSpPr>
        <xdr:cNvPr id="158" name="n_2mainValue債務償還比率"/>
        <xdr:cNvSpPr txBox="1"/>
      </xdr:nvSpPr>
      <xdr:spPr>
        <a:xfrm>
          <a:off x="13087427" y="626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19928</xdr:rowOff>
    </xdr:from>
    <xdr:ext cx="469744" cy="259045"/>
    <xdr:sp macro="" textlink="">
      <xdr:nvSpPr>
        <xdr:cNvPr id="159" name="n_3mainValue債務償還比率"/>
        <xdr:cNvSpPr txBox="1"/>
      </xdr:nvSpPr>
      <xdr:spPr>
        <a:xfrm>
          <a:off x="12325427" y="627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123129</xdr:rowOff>
    </xdr:from>
    <xdr:ext cx="469744" cy="259045"/>
    <xdr:sp macro="" textlink="">
      <xdr:nvSpPr>
        <xdr:cNvPr id="160" name="n_4mainValue債務償還比率"/>
        <xdr:cNvSpPr txBox="1"/>
      </xdr:nvSpPr>
      <xdr:spPr>
        <a:xfrm>
          <a:off x="11563427" y="620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19,234
19,072
297.84
16,249,208
15,764,347
469,995
7,691,472
12,004,904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154322</xdr:rowOff>
    </xdr:from>
    <xdr:ext cx="405111" cy="259045"/>
    <xdr:sp macro="" textlink="">
      <xdr:nvSpPr>
        <xdr:cNvPr id="62" name="【道路】&#10;有形固定資産減価償却率平均値テキスト"/>
        <xdr:cNvSpPr txBox="1"/>
      </xdr:nvSpPr>
      <xdr:spPr>
        <a:xfrm>
          <a:off x="4673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7" name="フローチャート: 判断 66"/>
        <xdr:cNvSpPr/>
      </xdr:nvSpPr>
      <xdr:spPr>
        <a:xfrm>
          <a:off x="107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122555</xdr:rowOff>
    </xdr:from>
    <xdr:to>
      <xdr:col>24</xdr:col>
      <xdr:colOff>114300</xdr:colOff>
      <xdr:row>38</xdr:row>
      <xdr:rowOff>52705</xdr:rowOff>
    </xdr:to>
    <xdr:sp macro="" textlink="">
      <xdr:nvSpPr>
        <xdr:cNvPr id="73" name="楕円 72"/>
        <xdr:cNvSpPr/>
      </xdr:nvSpPr>
      <xdr:spPr>
        <a:xfrm>
          <a:off x="4584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145432</xdr:rowOff>
    </xdr:from>
    <xdr:ext cx="405111" cy="259045"/>
    <xdr:sp macro="" textlink="">
      <xdr:nvSpPr>
        <xdr:cNvPr id="74" name="【道路】&#10;有形固定資産減価償却率該当値テキスト"/>
        <xdr:cNvSpPr txBox="1"/>
      </xdr:nvSpPr>
      <xdr:spPr>
        <a:xfrm>
          <a:off x="4673600"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5" name="楕円 74"/>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38</xdr:row>
      <xdr:rowOff>1905</xdr:rowOff>
    </xdr:to>
    <xdr:cxnSp macro="">
      <xdr:nvCxnSpPr>
        <xdr:cNvPr id="76" name="直線コネクタ 75"/>
        <xdr:cNvCxnSpPr/>
      </xdr:nvCxnSpPr>
      <xdr:spPr>
        <a:xfrm>
          <a:off x="3797300" y="64827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55880</xdr:rowOff>
    </xdr:from>
    <xdr:to>
      <xdr:col>15</xdr:col>
      <xdr:colOff>101600</xdr:colOff>
      <xdr:row>37</xdr:row>
      <xdr:rowOff>157480</xdr:rowOff>
    </xdr:to>
    <xdr:sp macro="" textlink="">
      <xdr:nvSpPr>
        <xdr:cNvPr id="77" name="楕円 76"/>
        <xdr:cNvSpPr/>
      </xdr:nvSpPr>
      <xdr:spPr>
        <a:xfrm>
          <a:off x="2857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106680</xdr:rowOff>
    </xdr:from>
    <xdr:to>
      <xdr:col>19</xdr:col>
      <xdr:colOff>177800</xdr:colOff>
      <xdr:row>37</xdr:row>
      <xdr:rowOff>139065</xdr:rowOff>
    </xdr:to>
    <xdr:cxnSp macro="">
      <xdr:nvCxnSpPr>
        <xdr:cNvPr id="78" name="直線コネクタ 77"/>
        <xdr:cNvCxnSpPr/>
      </xdr:nvCxnSpPr>
      <xdr:spPr>
        <a:xfrm>
          <a:off x="2908300" y="64503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21590</xdr:rowOff>
    </xdr:from>
    <xdr:to>
      <xdr:col>10</xdr:col>
      <xdr:colOff>165100</xdr:colOff>
      <xdr:row>37</xdr:row>
      <xdr:rowOff>123190</xdr:rowOff>
    </xdr:to>
    <xdr:sp macro="" textlink="">
      <xdr:nvSpPr>
        <xdr:cNvPr id="79" name="楕円 78"/>
        <xdr:cNvSpPr/>
      </xdr:nvSpPr>
      <xdr:spPr>
        <a:xfrm>
          <a:off x="1968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72390</xdr:rowOff>
    </xdr:from>
    <xdr:to>
      <xdr:col>15</xdr:col>
      <xdr:colOff>50800</xdr:colOff>
      <xdr:row>37</xdr:row>
      <xdr:rowOff>106680</xdr:rowOff>
    </xdr:to>
    <xdr:cxnSp macro="">
      <xdr:nvCxnSpPr>
        <xdr:cNvPr id="80" name="直線コネクタ 79"/>
        <xdr:cNvCxnSpPr/>
      </xdr:nvCxnSpPr>
      <xdr:spPr>
        <a:xfrm>
          <a:off x="2019300" y="64160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158750</xdr:rowOff>
    </xdr:from>
    <xdr:to>
      <xdr:col>6</xdr:col>
      <xdr:colOff>38100</xdr:colOff>
      <xdr:row>37</xdr:row>
      <xdr:rowOff>88900</xdr:rowOff>
    </xdr:to>
    <xdr:sp macro="" textlink="">
      <xdr:nvSpPr>
        <xdr:cNvPr id="81" name="楕円 80"/>
        <xdr:cNvSpPr/>
      </xdr:nvSpPr>
      <xdr:spPr>
        <a:xfrm>
          <a:off x="107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38100</xdr:rowOff>
    </xdr:from>
    <xdr:to>
      <xdr:col>10</xdr:col>
      <xdr:colOff>114300</xdr:colOff>
      <xdr:row>37</xdr:row>
      <xdr:rowOff>72390</xdr:rowOff>
    </xdr:to>
    <xdr:cxnSp macro="">
      <xdr:nvCxnSpPr>
        <xdr:cNvPr id="82" name="直線コネクタ 81"/>
        <xdr:cNvCxnSpPr/>
      </xdr:nvCxnSpPr>
      <xdr:spPr>
        <a:xfrm>
          <a:off x="1130300" y="63817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84" name="n_2aveValue【道路】&#10;有形固定資産減価償却率"/>
        <xdr:cNvSpPr txBox="1"/>
      </xdr:nvSpPr>
      <xdr:spPr>
        <a:xfrm>
          <a:off x="2705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86" name="n_4aveValue【道路】&#10;有形固定資産減価償却率"/>
        <xdr:cNvSpPr txBox="1"/>
      </xdr:nvSpPr>
      <xdr:spPr>
        <a:xfrm>
          <a:off x="927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34942</xdr:rowOff>
    </xdr:from>
    <xdr:ext cx="405111" cy="259045"/>
    <xdr:sp macro="" textlink="">
      <xdr:nvSpPr>
        <xdr:cNvPr id="87" name="n_1main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2557</xdr:rowOff>
    </xdr:from>
    <xdr:ext cx="405111" cy="259045"/>
    <xdr:sp macro="" textlink="">
      <xdr:nvSpPr>
        <xdr:cNvPr id="88" name="n_2mainValue【道路】&#10;有形固定資産減価償却率"/>
        <xdr:cNvSpPr txBox="1"/>
      </xdr:nvSpPr>
      <xdr:spPr>
        <a:xfrm>
          <a:off x="2705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139717</xdr:rowOff>
    </xdr:from>
    <xdr:ext cx="405111" cy="259045"/>
    <xdr:sp macro="" textlink="">
      <xdr:nvSpPr>
        <xdr:cNvPr id="89" name="n_3mainValue【道路】&#10;有形固定資産減価償却率"/>
        <xdr:cNvSpPr txBox="1"/>
      </xdr:nvSpPr>
      <xdr:spPr>
        <a:xfrm>
          <a:off x="1816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90" name="n_4mainValue【道路】&#10;有形固定資産減価償却率"/>
        <xdr:cNvSpPr txBox="1"/>
      </xdr:nvSpPr>
      <xdr:spPr>
        <a:xfrm>
          <a:off x="927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xdr:cNvSpPr txBox="1"/>
      </xdr:nvSpPr>
      <xdr:spPr>
        <a:xfrm>
          <a:off x="10515600" y="673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xdr:rowOff>
    </xdr:from>
    <xdr:to>
      <xdr:col>46</xdr:col>
      <xdr:colOff>38100</xdr:colOff>
      <xdr:row>40</xdr:row>
      <xdr:rowOff>101644</xdr:rowOff>
    </xdr:to>
    <xdr:sp macro="" textlink="">
      <xdr:nvSpPr>
        <xdr:cNvPr id="122" name="フローチャート: 判断 121"/>
        <xdr:cNvSpPr/>
      </xdr:nvSpPr>
      <xdr:spPr>
        <a:xfrm>
          <a:off x="8699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32810</xdr:rowOff>
    </xdr:from>
    <xdr:to>
      <xdr:col>41</xdr:col>
      <xdr:colOff>101600</xdr:colOff>
      <xdr:row>40</xdr:row>
      <xdr:rowOff>134410</xdr:rowOff>
    </xdr:to>
    <xdr:sp macro="" textlink="">
      <xdr:nvSpPr>
        <xdr:cNvPr id="123" name="フローチャート: 判断 122"/>
        <xdr:cNvSpPr/>
      </xdr:nvSpPr>
      <xdr:spPr>
        <a:xfrm>
          <a:off x="7810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26677</xdr:rowOff>
    </xdr:from>
    <xdr:to>
      <xdr:col>36</xdr:col>
      <xdr:colOff>165100</xdr:colOff>
      <xdr:row>40</xdr:row>
      <xdr:rowOff>128277</xdr:rowOff>
    </xdr:to>
    <xdr:sp macro="" textlink="">
      <xdr:nvSpPr>
        <xdr:cNvPr id="124" name="フローチャート: 判断 123"/>
        <xdr:cNvSpPr/>
      </xdr:nvSpPr>
      <xdr:spPr>
        <a:xfrm>
          <a:off x="6921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118593</xdr:rowOff>
    </xdr:from>
    <xdr:to>
      <xdr:col>55</xdr:col>
      <xdr:colOff>50800</xdr:colOff>
      <xdr:row>41</xdr:row>
      <xdr:rowOff>48743</xdr:rowOff>
    </xdr:to>
    <xdr:sp macro="" textlink="">
      <xdr:nvSpPr>
        <xdr:cNvPr id="130" name="楕円 129"/>
        <xdr:cNvSpPr/>
      </xdr:nvSpPr>
      <xdr:spPr>
        <a:xfrm>
          <a:off x="10426700" y="69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33520</xdr:rowOff>
    </xdr:from>
    <xdr:ext cx="534377" cy="259045"/>
    <xdr:sp macro="" textlink="">
      <xdr:nvSpPr>
        <xdr:cNvPr id="131" name="【道路】&#10;一人当たり延長該当値テキスト"/>
        <xdr:cNvSpPr txBox="1"/>
      </xdr:nvSpPr>
      <xdr:spPr>
        <a:xfrm>
          <a:off x="10515600" y="68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124003</xdr:rowOff>
    </xdr:from>
    <xdr:to>
      <xdr:col>50</xdr:col>
      <xdr:colOff>165100</xdr:colOff>
      <xdr:row>41</xdr:row>
      <xdr:rowOff>54153</xdr:rowOff>
    </xdr:to>
    <xdr:sp macro="" textlink="">
      <xdr:nvSpPr>
        <xdr:cNvPr id="132" name="楕円 131"/>
        <xdr:cNvSpPr/>
      </xdr:nvSpPr>
      <xdr:spPr>
        <a:xfrm>
          <a:off x="9588500" y="698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169393</xdr:rowOff>
    </xdr:from>
    <xdr:to>
      <xdr:col>55</xdr:col>
      <xdr:colOff>0</xdr:colOff>
      <xdr:row>41</xdr:row>
      <xdr:rowOff>3353</xdr:rowOff>
    </xdr:to>
    <xdr:cxnSp macro="">
      <xdr:nvCxnSpPr>
        <xdr:cNvPr id="133" name="直線コネクタ 132"/>
        <xdr:cNvCxnSpPr/>
      </xdr:nvCxnSpPr>
      <xdr:spPr>
        <a:xfrm flipV="1">
          <a:off x="9639300" y="7027393"/>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129280</xdr:rowOff>
    </xdr:from>
    <xdr:to>
      <xdr:col>46</xdr:col>
      <xdr:colOff>38100</xdr:colOff>
      <xdr:row>41</xdr:row>
      <xdr:rowOff>59430</xdr:rowOff>
    </xdr:to>
    <xdr:sp macro="" textlink="">
      <xdr:nvSpPr>
        <xdr:cNvPr id="134" name="楕円 133"/>
        <xdr:cNvSpPr/>
      </xdr:nvSpPr>
      <xdr:spPr>
        <a:xfrm>
          <a:off x="8699500" y="6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3353</xdr:rowOff>
    </xdr:from>
    <xdr:to>
      <xdr:col>50</xdr:col>
      <xdr:colOff>114300</xdr:colOff>
      <xdr:row>41</xdr:row>
      <xdr:rowOff>8630</xdr:rowOff>
    </xdr:to>
    <xdr:cxnSp macro="">
      <xdr:nvCxnSpPr>
        <xdr:cNvPr id="135" name="直線コネクタ 134"/>
        <xdr:cNvCxnSpPr/>
      </xdr:nvCxnSpPr>
      <xdr:spPr>
        <a:xfrm flipV="1">
          <a:off x="8750300" y="7032803"/>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133718</xdr:rowOff>
    </xdr:from>
    <xdr:to>
      <xdr:col>41</xdr:col>
      <xdr:colOff>101600</xdr:colOff>
      <xdr:row>41</xdr:row>
      <xdr:rowOff>63868</xdr:rowOff>
    </xdr:to>
    <xdr:sp macro="" textlink="">
      <xdr:nvSpPr>
        <xdr:cNvPr id="136" name="楕円 135"/>
        <xdr:cNvSpPr/>
      </xdr:nvSpPr>
      <xdr:spPr>
        <a:xfrm>
          <a:off x="7810500" y="69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8630</xdr:rowOff>
    </xdr:from>
    <xdr:to>
      <xdr:col>45</xdr:col>
      <xdr:colOff>177800</xdr:colOff>
      <xdr:row>41</xdr:row>
      <xdr:rowOff>13068</xdr:rowOff>
    </xdr:to>
    <xdr:cxnSp macro="">
      <xdr:nvCxnSpPr>
        <xdr:cNvPr id="137" name="直線コネクタ 136"/>
        <xdr:cNvCxnSpPr/>
      </xdr:nvCxnSpPr>
      <xdr:spPr>
        <a:xfrm flipV="1">
          <a:off x="7861300" y="7038080"/>
          <a:ext cx="8890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139205</xdr:rowOff>
    </xdr:from>
    <xdr:to>
      <xdr:col>36</xdr:col>
      <xdr:colOff>165100</xdr:colOff>
      <xdr:row>41</xdr:row>
      <xdr:rowOff>69355</xdr:rowOff>
    </xdr:to>
    <xdr:sp macro="" textlink="">
      <xdr:nvSpPr>
        <xdr:cNvPr id="138" name="楕円 137"/>
        <xdr:cNvSpPr/>
      </xdr:nvSpPr>
      <xdr:spPr>
        <a:xfrm>
          <a:off x="6921500" y="699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13068</xdr:rowOff>
    </xdr:from>
    <xdr:to>
      <xdr:col>41</xdr:col>
      <xdr:colOff>50800</xdr:colOff>
      <xdr:row>41</xdr:row>
      <xdr:rowOff>18555</xdr:rowOff>
    </xdr:to>
    <xdr:cxnSp macro="">
      <xdr:nvCxnSpPr>
        <xdr:cNvPr id="139" name="直線コネクタ 138"/>
        <xdr:cNvCxnSpPr/>
      </xdr:nvCxnSpPr>
      <xdr:spPr>
        <a:xfrm flipV="1">
          <a:off x="6972300" y="704251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xdr:cNvSpPr txBox="1"/>
      </xdr:nvSpPr>
      <xdr:spPr>
        <a:xfrm>
          <a:off x="9359411" y="66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118171</xdr:rowOff>
    </xdr:from>
    <xdr:ext cx="534377" cy="259045"/>
    <xdr:sp macro="" textlink="">
      <xdr:nvSpPr>
        <xdr:cNvPr id="141" name="n_2aveValue【道路】&#10;一人当たり延長"/>
        <xdr:cNvSpPr txBox="1"/>
      </xdr:nvSpPr>
      <xdr:spPr>
        <a:xfrm>
          <a:off x="84831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150937</xdr:rowOff>
    </xdr:from>
    <xdr:ext cx="534377" cy="259045"/>
    <xdr:sp macro="" textlink="">
      <xdr:nvSpPr>
        <xdr:cNvPr id="142" name="n_3aveValue【道路】&#10;一人当たり延長"/>
        <xdr:cNvSpPr txBox="1"/>
      </xdr:nvSpPr>
      <xdr:spPr>
        <a:xfrm>
          <a:off x="759411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144804</xdr:rowOff>
    </xdr:from>
    <xdr:ext cx="534377" cy="259045"/>
    <xdr:sp macro="" textlink="">
      <xdr:nvSpPr>
        <xdr:cNvPr id="143" name="n_4aveValue【道路】&#10;一人当たり延長"/>
        <xdr:cNvSpPr txBox="1"/>
      </xdr:nvSpPr>
      <xdr:spPr>
        <a:xfrm>
          <a:off x="6705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45280</xdr:rowOff>
    </xdr:from>
    <xdr:ext cx="534377" cy="259045"/>
    <xdr:sp macro="" textlink="">
      <xdr:nvSpPr>
        <xdr:cNvPr id="144" name="n_1mainValue【道路】&#10;一人当たり延長"/>
        <xdr:cNvSpPr txBox="1"/>
      </xdr:nvSpPr>
      <xdr:spPr>
        <a:xfrm>
          <a:off x="9359411" y="707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50557</xdr:rowOff>
    </xdr:from>
    <xdr:ext cx="534377" cy="259045"/>
    <xdr:sp macro="" textlink="">
      <xdr:nvSpPr>
        <xdr:cNvPr id="145" name="n_2mainValue【道路】&#10;一人当たり延長"/>
        <xdr:cNvSpPr txBox="1"/>
      </xdr:nvSpPr>
      <xdr:spPr>
        <a:xfrm>
          <a:off x="8483111" y="70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54995</xdr:rowOff>
    </xdr:from>
    <xdr:ext cx="534377" cy="259045"/>
    <xdr:sp macro="" textlink="">
      <xdr:nvSpPr>
        <xdr:cNvPr id="146" name="n_3mainValue【道路】&#10;一人当たり延長"/>
        <xdr:cNvSpPr txBox="1"/>
      </xdr:nvSpPr>
      <xdr:spPr>
        <a:xfrm>
          <a:off x="7594111" y="708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60482</xdr:rowOff>
    </xdr:from>
    <xdr:ext cx="534377" cy="259045"/>
    <xdr:sp macro="" textlink="">
      <xdr:nvSpPr>
        <xdr:cNvPr id="147" name="n_4mainValue【道路】&#10;一人当たり延長"/>
        <xdr:cNvSpPr txBox="1"/>
      </xdr:nvSpPr>
      <xdr:spPr>
        <a:xfrm>
          <a:off x="6705111" y="708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xdr:cNvSpPr txBox="1"/>
      </xdr:nvSpPr>
      <xdr:spPr>
        <a:xfrm>
          <a:off x="4673600" y="1041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1" name="フローチャート: 判断 180"/>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76563</xdr:rowOff>
    </xdr:from>
    <xdr:to>
      <xdr:col>6</xdr:col>
      <xdr:colOff>38100</xdr:colOff>
      <xdr:row>61</xdr:row>
      <xdr:rowOff>6713</xdr:rowOff>
    </xdr:to>
    <xdr:sp macro="" textlink="">
      <xdr:nvSpPr>
        <xdr:cNvPr id="183" name="フローチャート: 判断 182"/>
        <xdr:cNvSpPr/>
      </xdr:nvSpPr>
      <xdr:spPr>
        <a:xfrm>
          <a:off x="1079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9" name="楕円 188"/>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190" name="【橋りょう・トンネル】&#10;有形固定資産減価償却率該当値テキスト"/>
        <xdr:cNvSpPr txBox="1"/>
      </xdr:nvSpPr>
      <xdr:spPr>
        <a:xfrm>
          <a:off x="4673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55335</xdr:rowOff>
    </xdr:from>
    <xdr:to>
      <xdr:col>20</xdr:col>
      <xdr:colOff>38100</xdr:colOff>
      <xdr:row>59</xdr:row>
      <xdr:rowOff>156935</xdr:rowOff>
    </xdr:to>
    <xdr:sp macro="" textlink="">
      <xdr:nvSpPr>
        <xdr:cNvPr id="191" name="楕円 190"/>
        <xdr:cNvSpPr/>
      </xdr:nvSpPr>
      <xdr:spPr>
        <a:xfrm>
          <a:off x="3746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106135</xdr:rowOff>
    </xdr:from>
    <xdr:to>
      <xdr:col>24</xdr:col>
      <xdr:colOff>63500</xdr:colOff>
      <xdr:row>59</xdr:row>
      <xdr:rowOff>125730</xdr:rowOff>
    </xdr:to>
    <xdr:cxnSp macro="">
      <xdr:nvCxnSpPr>
        <xdr:cNvPr id="192" name="直線コネクタ 191"/>
        <xdr:cNvCxnSpPr/>
      </xdr:nvCxnSpPr>
      <xdr:spPr>
        <a:xfrm>
          <a:off x="3797300" y="1022168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66766</xdr:rowOff>
    </xdr:from>
    <xdr:to>
      <xdr:col>15</xdr:col>
      <xdr:colOff>101600</xdr:colOff>
      <xdr:row>59</xdr:row>
      <xdr:rowOff>168366</xdr:rowOff>
    </xdr:to>
    <xdr:sp macro="" textlink="">
      <xdr:nvSpPr>
        <xdr:cNvPr id="193" name="楕円 192"/>
        <xdr:cNvSpPr/>
      </xdr:nvSpPr>
      <xdr:spPr>
        <a:xfrm>
          <a:off x="2857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106135</xdr:rowOff>
    </xdr:from>
    <xdr:to>
      <xdr:col>19</xdr:col>
      <xdr:colOff>177800</xdr:colOff>
      <xdr:row>59</xdr:row>
      <xdr:rowOff>117566</xdr:rowOff>
    </xdr:to>
    <xdr:cxnSp macro="">
      <xdr:nvCxnSpPr>
        <xdr:cNvPr id="194" name="直線コネクタ 193"/>
        <xdr:cNvCxnSpPr/>
      </xdr:nvCxnSpPr>
      <xdr:spPr>
        <a:xfrm flipV="1">
          <a:off x="2908300" y="1022168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68399</xdr:rowOff>
    </xdr:from>
    <xdr:to>
      <xdr:col>10</xdr:col>
      <xdr:colOff>165100</xdr:colOff>
      <xdr:row>59</xdr:row>
      <xdr:rowOff>169999</xdr:rowOff>
    </xdr:to>
    <xdr:sp macro="" textlink="">
      <xdr:nvSpPr>
        <xdr:cNvPr id="195" name="楕円 194"/>
        <xdr:cNvSpPr/>
      </xdr:nvSpPr>
      <xdr:spPr>
        <a:xfrm>
          <a:off x="1968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117566</xdr:rowOff>
    </xdr:from>
    <xdr:to>
      <xdr:col>15</xdr:col>
      <xdr:colOff>50800</xdr:colOff>
      <xdr:row>59</xdr:row>
      <xdr:rowOff>119199</xdr:rowOff>
    </xdr:to>
    <xdr:cxnSp macro="">
      <xdr:nvCxnSpPr>
        <xdr:cNvPr id="196" name="直線コネクタ 195"/>
        <xdr:cNvCxnSpPr/>
      </xdr:nvCxnSpPr>
      <xdr:spPr>
        <a:xfrm flipV="1">
          <a:off x="2019300" y="102331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52070</xdr:rowOff>
    </xdr:from>
    <xdr:to>
      <xdr:col>6</xdr:col>
      <xdr:colOff>38100</xdr:colOff>
      <xdr:row>59</xdr:row>
      <xdr:rowOff>153670</xdr:rowOff>
    </xdr:to>
    <xdr:sp macro="" textlink="">
      <xdr:nvSpPr>
        <xdr:cNvPr id="197" name="楕円 196"/>
        <xdr:cNvSpPr/>
      </xdr:nvSpPr>
      <xdr:spPr>
        <a:xfrm>
          <a:off x="107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102870</xdr:rowOff>
    </xdr:from>
    <xdr:to>
      <xdr:col>10</xdr:col>
      <xdr:colOff>114300</xdr:colOff>
      <xdr:row>59</xdr:row>
      <xdr:rowOff>119199</xdr:rowOff>
    </xdr:to>
    <xdr:cxnSp macro="">
      <xdr:nvCxnSpPr>
        <xdr:cNvPr id="198" name="直線コネクタ 197"/>
        <xdr:cNvCxnSpPr/>
      </xdr:nvCxnSpPr>
      <xdr:spPr>
        <a:xfrm>
          <a:off x="1130300" y="102184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200" name="n_2aveValue【橋りょう・トンネ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1" name="n_3aveValue【橋りょう・トンネル】&#10;有形固定資産減価償却率"/>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169290</xdr:rowOff>
    </xdr:from>
    <xdr:ext cx="405111" cy="259045"/>
    <xdr:sp macro="" textlink="">
      <xdr:nvSpPr>
        <xdr:cNvPr id="202" name="n_4aveValue【橋りょう・トンネル】&#10;有形固定資産減価償却率"/>
        <xdr:cNvSpPr txBox="1"/>
      </xdr:nvSpPr>
      <xdr:spPr>
        <a:xfrm>
          <a:off x="927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2012</xdr:rowOff>
    </xdr:from>
    <xdr:ext cx="405111" cy="259045"/>
    <xdr:sp macro="" textlink="">
      <xdr:nvSpPr>
        <xdr:cNvPr id="203" name="n_1mainValue【橋りょう・トンネル】&#10;有形固定資産減価償却率"/>
        <xdr:cNvSpPr txBox="1"/>
      </xdr:nvSpPr>
      <xdr:spPr>
        <a:xfrm>
          <a:off x="3582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13443</xdr:rowOff>
    </xdr:from>
    <xdr:ext cx="405111" cy="259045"/>
    <xdr:sp macro="" textlink="">
      <xdr:nvSpPr>
        <xdr:cNvPr id="204" name="n_2mainValue【橋りょう・トンネル】&#10;有形固定資産減価償却率"/>
        <xdr:cNvSpPr txBox="1"/>
      </xdr:nvSpPr>
      <xdr:spPr>
        <a:xfrm>
          <a:off x="2705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15076</xdr:rowOff>
    </xdr:from>
    <xdr:ext cx="405111" cy="259045"/>
    <xdr:sp macro="" textlink="">
      <xdr:nvSpPr>
        <xdr:cNvPr id="205" name="n_3mainValue【橋りょう・トンネル】&#10;有形固定資産減価償却率"/>
        <xdr:cNvSpPr txBox="1"/>
      </xdr:nvSpPr>
      <xdr:spPr>
        <a:xfrm>
          <a:off x="1816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206" name="n_4mainValue【橋りょう・トンネ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49582</xdr:rowOff>
    </xdr:from>
    <xdr:ext cx="599010" cy="259045"/>
    <xdr:sp macro="" textlink="">
      <xdr:nvSpPr>
        <xdr:cNvPr id="235" name="【橋りょう・トンネル】&#10;一人当たり有形固定資産（償却資産）額平均値テキスト"/>
        <xdr:cNvSpPr txBox="1"/>
      </xdr:nvSpPr>
      <xdr:spPr>
        <a:xfrm>
          <a:off x="10515600" y="10508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169757</xdr:rowOff>
    </xdr:from>
    <xdr:to>
      <xdr:col>46</xdr:col>
      <xdr:colOff>38100</xdr:colOff>
      <xdr:row>62</xdr:row>
      <xdr:rowOff>99907</xdr:rowOff>
    </xdr:to>
    <xdr:sp macro="" textlink="">
      <xdr:nvSpPr>
        <xdr:cNvPr id="238" name="フローチャート: 判断 237"/>
        <xdr:cNvSpPr/>
      </xdr:nvSpPr>
      <xdr:spPr>
        <a:xfrm>
          <a:off x="8699500" y="1062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16904</xdr:rowOff>
    </xdr:from>
    <xdr:to>
      <xdr:col>41</xdr:col>
      <xdr:colOff>101600</xdr:colOff>
      <xdr:row>62</xdr:row>
      <xdr:rowOff>118504</xdr:rowOff>
    </xdr:to>
    <xdr:sp macro="" textlink="">
      <xdr:nvSpPr>
        <xdr:cNvPr id="239" name="フローチャート: 判断 238"/>
        <xdr:cNvSpPr/>
      </xdr:nvSpPr>
      <xdr:spPr>
        <a:xfrm>
          <a:off x="7810500" y="1064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17445</xdr:rowOff>
    </xdr:from>
    <xdr:to>
      <xdr:col>36</xdr:col>
      <xdr:colOff>165100</xdr:colOff>
      <xdr:row>62</xdr:row>
      <xdr:rowOff>119045</xdr:rowOff>
    </xdr:to>
    <xdr:sp macro="" textlink="">
      <xdr:nvSpPr>
        <xdr:cNvPr id="240" name="フローチャート: 判断 239"/>
        <xdr:cNvSpPr/>
      </xdr:nvSpPr>
      <xdr:spPr>
        <a:xfrm>
          <a:off x="6921500" y="106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63534</xdr:rowOff>
    </xdr:from>
    <xdr:to>
      <xdr:col>55</xdr:col>
      <xdr:colOff>50800</xdr:colOff>
      <xdr:row>62</xdr:row>
      <xdr:rowOff>165134</xdr:rowOff>
    </xdr:to>
    <xdr:sp macro="" textlink="">
      <xdr:nvSpPr>
        <xdr:cNvPr id="246" name="楕円 245"/>
        <xdr:cNvSpPr/>
      </xdr:nvSpPr>
      <xdr:spPr>
        <a:xfrm>
          <a:off x="10426700" y="106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41961</xdr:rowOff>
    </xdr:from>
    <xdr:ext cx="599010" cy="259045"/>
    <xdr:sp macro="" textlink="">
      <xdr:nvSpPr>
        <xdr:cNvPr id="247" name="【橋りょう・トンネル】&#10;一人当たり有形固定資産（償却資産）額該当値テキスト"/>
        <xdr:cNvSpPr txBox="1"/>
      </xdr:nvSpPr>
      <xdr:spPr>
        <a:xfrm>
          <a:off x="10515600" y="1067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74639</xdr:rowOff>
    </xdr:from>
    <xdr:to>
      <xdr:col>50</xdr:col>
      <xdr:colOff>165100</xdr:colOff>
      <xdr:row>63</xdr:row>
      <xdr:rowOff>4789</xdr:rowOff>
    </xdr:to>
    <xdr:sp macro="" textlink="">
      <xdr:nvSpPr>
        <xdr:cNvPr id="248" name="楕円 247"/>
        <xdr:cNvSpPr/>
      </xdr:nvSpPr>
      <xdr:spPr>
        <a:xfrm>
          <a:off x="9588500" y="107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114334</xdr:rowOff>
    </xdr:from>
    <xdr:to>
      <xdr:col>55</xdr:col>
      <xdr:colOff>0</xdr:colOff>
      <xdr:row>62</xdr:row>
      <xdr:rowOff>125439</xdr:rowOff>
    </xdr:to>
    <xdr:cxnSp macro="">
      <xdr:nvCxnSpPr>
        <xdr:cNvPr id="249" name="直線コネクタ 248"/>
        <xdr:cNvCxnSpPr/>
      </xdr:nvCxnSpPr>
      <xdr:spPr>
        <a:xfrm flipV="1">
          <a:off x="9639300" y="10744234"/>
          <a:ext cx="838200" cy="1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96252</xdr:rowOff>
    </xdr:from>
    <xdr:to>
      <xdr:col>46</xdr:col>
      <xdr:colOff>38100</xdr:colOff>
      <xdr:row>63</xdr:row>
      <xdr:rowOff>26402</xdr:rowOff>
    </xdr:to>
    <xdr:sp macro="" textlink="">
      <xdr:nvSpPr>
        <xdr:cNvPr id="250" name="楕円 249"/>
        <xdr:cNvSpPr/>
      </xdr:nvSpPr>
      <xdr:spPr>
        <a:xfrm>
          <a:off x="8699500" y="1072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125439</xdr:rowOff>
    </xdr:from>
    <xdr:to>
      <xdr:col>50</xdr:col>
      <xdr:colOff>114300</xdr:colOff>
      <xdr:row>62</xdr:row>
      <xdr:rowOff>147052</xdr:rowOff>
    </xdr:to>
    <xdr:cxnSp macro="">
      <xdr:nvCxnSpPr>
        <xdr:cNvPr id="251" name="直線コネクタ 250"/>
        <xdr:cNvCxnSpPr/>
      </xdr:nvCxnSpPr>
      <xdr:spPr>
        <a:xfrm flipV="1">
          <a:off x="8750300" y="10755339"/>
          <a:ext cx="889000" cy="2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112075</xdr:rowOff>
    </xdr:from>
    <xdr:to>
      <xdr:col>41</xdr:col>
      <xdr:colOff>101600</xdr:colOff>
      <xdr:row>63</xdr:row>
      <xdr:rowOff>42225</xdr:rowOff>
    </xdr:to>
    <xdr:sp macro="" textlink="">
      <xdr:nvSpPr>
        <xdr:cNvPr id="252" name="楕円 251"/>
        <xdr:cNvSpPr/>
      </xdr:nvSpPr>
      <xdr:spPr>
        <a:xfrm>
          <a:off x="7810500" y="107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147052</xdr:rowOff>
    </xdr:from>
    <xdr:to>
      <xdr:col>45</xdr:col>
      <xdr:colOff>177800</xdr:colOff>
      <xdr:row>62</xdr:row>
      <xdr:rowOff>162875</xdr:rowOff>
    </xdr:to>
    <xdr:cxnSp macro="">
      <xdr:nvCxnSpPr>
        <xdr:cNvPr id="253" name="直線コネクタ 252"/>
        <xdr:cNvCxnSpPr/>
      </xdr:nvCxnSpPr>
      <xdr:spPr>
        <a:xfrm flipV="1">
          <a:off x="7861300" y="10776952"/>
          <a:ext cx="8890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122814</xdr:rowOff>
    </xdr:from>
    <xdr:to>
      <xdr:col>36</xdr:col>
      <xdr:colOff>165100</xdr:colOff>
      <xdr:row>63</xdr:row>
      <xdr:rowOff>52964</xdr:rowOff>
    </xdr:to>
    <xdr:sp macro="" textlink="">
      <xdr:nvSpPr>
        <xdr:cNvPr id="254" name="楕円 253"/>
        <xdr:cNvSpPr/>
      </xdr:nvSpPr>
      <xdr:spPr>
        <a:xfrm>
          <a:off x="6921500" y="1075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162875</xdr:rowOff>
    </xdr:from>
    <xdr:to>
      <xdr:col>41</xdr:col>
      <xdr:colOff>50800</xdr:colOff>
      <xdr:row>63</xdr:row>
      <xdr:rowOff>2164</xdr:rowOff>
    </xdr:to>
    <xdr:cxnSp macro="">
      <xdr:nvCxnSpPr>
        <xdr:cNvPr id="255" name="直線コネクタ 254"/>
        <xdr:cNvCxnSpPr/>
      </xdr:nvCxnSpPr>
      <xdr:spPr>
        <a:xfrm flipV="1">
          <a:off x="6972300" y="10792775"/>
          <a:ext cx="889000" cy="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7274</xdr:rowOff>
    </xdr:from>
    <xdr:ext cx="599010" cy="259045"/>
    <xdr:sp macro="" textlink="">
      <xdr:nvSpPr>
        <xdr:cNvPr id="256" name="n_1aveValue【橋りょう・トンネル】&#10;一人当たり有形固定資産（償却資産）額"/>
        <xdr:cNvSpPr txBox="1"/>
      </xdr:nvSpPr>
      <xdr:spPr>
        <a:xfrm>
          <a:off x="9327095" y="1046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116434</xdr:rowOff>
    </xdr:from>
    <xdr:ext cx="599010" cy="259045"/>
    <xdr:sp macro="" textlink="">
      <xdr:nvSpPr>
        <xdr:cNvPr id="257" name="n_2aveValue【橋りょう・トンネル】&#10;一人当たり有形固定資産（償却資産）額"/>
        <xdr:cNvSpPr txBox="1"/>
      </xdr:nvSpPr>
      <xdr:spPr>
        <a:xfrm>
          <a:off x="8450795" y="1040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135031</xdr:rowOff>
    </xdr:from>
    <xdr:ext cx="599010" cy="259045"/>
    <xdr:sp macro="" textlink="">
      <xdr:nvSpPr>
        <xdr:cNvPr id="258" name="n_3aveValue【橋りょう・トンネル】&#10;一人当たり有形固定資産（償却資産）額"/>
        <xdr:cNvSpPr txBox="1"/>
      </xdr:nvSpPr>
      <xdr:spPr>
        <a:xfrm>
          <a:off x="7561795" y="1042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135572</xdr:rowOff>
    </xdr:from>
    <xdr:ext cx="599010" cy="259045"/>
    <xdr:sp macro="" textlink="">
      <xdr:nvSpPr>
        <xdr:cNvPr id="259" name="n_4aveValue【橋りょう・トンネル】&#10;一人当たり有形固定資産（償却資産）額"/>
        <xdr:cNvSpPr txBox="1"/>
      </xdr:nvSpPr>
      <xdr:spPr>
        <a:xfrm>
          <a:off x="6672795" y="1042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167366</xdr:rowOff>
    </xdr:from>
    <xdr:ext cx="599010" cy="259045"/>
    <xdr:sp macro="" textlink="">
      <xdr:nvSpPr>
        <xdr:cNvPr id="260" name="n_1mainValue【橋りょう・トンネル】&#10;一人当たり有形固定資産（償却資産）額"/>
        <xdr:cNvSpPr txBox="1"/>
      </xdr:nvSpPr>
      <xdr:spPr>
        <a:xfrm>
          <a:off x="9327095" y="1079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17529</xdr:rowOff>
    </xdr:from>
    <xdr:ext cx="599010" cy="259045"/>
    <xdr:sp macro="" textlink="">
      <xdr:nvSpPr>
        <xdr:cNvPr id="261" name="n_2mainValue【橋りょう・トンネル】&#10;一人当たり有形固定資産（償却資産）額"/>
        <xdr:cNvSpPr txBox="1"/>
      </xdr:nvSpPr>
      <xdr:spPr>
        <a:xfrm>
          <a:off x="8450795" y="1081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33352</xdr:rowOff>
    </xdr:from>
    <xdr:ext cx="599010" cy="259045"/>
    <xdr:sp macro="" textlink="">
      <xdr:nvSpPr>
        <xdr:cNvPr id="262" name="n_3mainValue【橋りょう・トンネル】&#10;一人当たり有形固定資産（償却資産）額"/>
        <xdr:cNvSpPr txBox="1"/>
      </xdr:nvSpPr>
      <xdr:spPr>
        <a:xfrm>
          <a:off x="7561795" y="1083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44091</xdr:rowOff>
    </xdr:from>
    <xdr:ext cx="599010" cy="259045"/>
    <xdr:sp macro="" textlink="">
      <xdr:nvSpPr>
        <xdr:cNvPr id="263" name="n_4mainValue【橋りょう・トンネル】&#10;一人当たり有形固定資産（償却資産）額"/>
        <xdr:cNvSpPr txBox="1"/>
      </xdr:nvSpPr>
      <xdr:spPr>
        <a:xfrm>
          <a:off x="6672795" y="1084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71138</xdr:rowOff>
    </xdr:from>
    <xdr:ext cx="405111" cy="259045"/>
    <xdr:sp macro="" textlink="">
      <xdr:nvSpPr>
        <xdr:cNvPr id="293" name="【公営住宅】&#10;有形固定資産減価償却率平均値テキスト"/>
        <xdr:cNvSpPr txBox="1"/>
      </xdr:nvSpPr>
      <xdr:spPr>
        <a:xfrm>
          <a:off x="4673600" y="14130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96" name="フローチャート: 判断 295"/>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macro="" textlink="">
      <xdr:nvSpPr>
        <xdr:cNvPr id="297" name="フローチャート: 判断 296"/>
        <xdr:cNvSpPr/>
      </xdr:nvSpPr>
      <xdr:spPr>
        <a:xfrm>
          <a:off x="1968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48261</xdr:rowOff>
    </xdr:from>
    <xdr:to>
      <xdr:col>6</xdr:col>
      <xdr:colOff>38100</xdr:colOff>
      <xdr:row>83</xdr:row>
      <xdr:rowOff>149861</xdr:rowOff>
    </xdr:to>
    <xdr:sp macro="" textlink="">
      <xdr:nvSpPr>
        <xdr:cNvPr id="298" name="フローチャート: 判断 297"/>
        <xdr:cNvSpPr/>
      </xdr:nvSpPr>
      <xdr:spPr>
        <a:xfrm>
          <a:off x="1079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4445</xdr:rowOff>
    </xdr:from>
    <xdr:to>
      <xdr:col>24</xdr:col>
      <xdr:colOff>114300</xdr:colOff>
      <xdr:row>84</xdr:row>
      <xdr:rowOff>106045</xdr:rowOff>
    </xdr:to>
    <xdr:sp macro="" textlink="">
      <xdr:nvSpPr>
        <xdr:cNvPr id="304" name="楕円 303"/>
        <xdr:cNvSpPr/>
      </xdr:nvSpPr>
      <xdr:spPr>
        <a:xfrm>
          <a:off x="45847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154322</xdr:rowOff>
    </xdr:from>
    <xdr:ext cx="405111" cy="259045"/>
    <xdr:sp macro="" textlink="">
      <xdr:nvSpPr>
        <xdr:cNvPr id="305" name="【公営住宅】&#10;有形固定資産減価償却率該当値テキスト"/>
        <xdr:cNvSpPr txBox="1"/>
      </xdr:nvSpPr>
      <xdr:spPr>
        <a:xfrm>
          <a:off x="4673600"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151130</xdr:rowOff>
    </xdr:from>
    <xdr:to>
      <xdr:col>20</xdr:col>
      <xdr:colOff>38100</xdr:colOff>
      <xdr:row>84</xdr:row>
      <xdr:rowOff>81280</xdr:rowOff>
    </xdr:to>
    <xdr:sp macro="" textlink="">
      <xdr:nvSpPr>
        <xdr:cNvPr id="306" name="楕円 305"/>
        <xdr:cNvSpPr/>
      </xdr:nvSpPr>
      <xdr:spPr>
        <a:xfrm>
          <a:off x="3746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55245</xdr:rowOff>
    </xdr:to>
    <xdr:cxnSp macro="">
      <xdr:nvCxnSpPr>
        <xdr:cNvPr id="307" name="直線コネクタ 306"/>
        <xdr:cNvCxnSpPr/>
      </xdr:nvCxnSpPr>
      <xdr:spPr>
        <a:xfrm>
          <a:off x="3797300" y="144322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308" name="楕円 307"/>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30480</xdr:rowOff>
    </xdr:to>
    <xdr:cxnSp macro="">
      <xdr:nvCxnSpPr>
        <xdr:cNvPr id="309" name="直線コネクタ 308"/>
        <xdr:cNvCxnSpPr/>
      </xdr:nvCxnSpPr>
      <xdr:spPr>
        <a:xfrm>
          <a:off x="2908300" y="14401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101600</xdr:rowOff>
    </xdr:from>
    <xdr:to>
      <xdr:col>10</xdr:col>
      <xdr:colOff>165100</xdr:colOff>
      <xdr:row>84</xdr:row>
      <xdr:rowOff>31750</xdr:rowOff>
    </xdr:to>
    <xdr:sp macro="" textlink="">
      <xdr:nvSpPr>
        <xdr:cNvPr id="310" name="楕円 309"/>
        <xdr:cNvSpPr/>
      </xdr:nvSpPr>
      <xdr:spPr>
        <a:xfrm>
          <a:off x="196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152400</xdr:rowOff>
    </xdr:from>
    <xdr:to>
      <xdr:col>15</xdr:col>
      <xdr:colOff>50800</xdr:colOff>
      <xdr:row>84</xdr:row>
      <xdr:rowOff>0</xdr:rowOff>
    </xdr:to>
    <xdr:cxnSp macro="">
      <xdr:nvCxnSpPr>
        <xdr:cNvPr id="311" name="直線コネクタ 310"/>
        <xdr:cNvCxnSpPr/>
      </xdr:nvCxnSpPr>
      <xdr:spPr>
        <a:xfrm>
          <a:off x="2019300" y="14382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74930</xdr:rowOff>
    </xdr:from>
    <xdr:to>
      <xdr:col>6</xdr:col>
      <xdr:colOff>38100</xdr:colOff>
      <xdr:row>84</xdr:row>
      <xdr:rowOff>5080</xdr:rowOff>
    </xdr:to>
    <xdr:sp macro="" textlink="">
      <xdr:nvSpPr>
        <xdr:cNvPr id="312" name="楕円 311"/>
        <xdr:cNvSpPr/>
      </xdr:nvSpPr>
      <xdr:spPr>
        <a:xfrm>
          <a:off x="1079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125730</xdr:rowOff>
    </xdr:from>
    <xdr:to>
      <xdr:col>10</xdr:col>
      <xdr:colOff>114300</xdr:colOff>
      <xdr:row>83</xdr:row>
      <xdr:rowOff>152400</xdr:rowOff>
    </xdr:to>
    <xdr:cxnSp macro="">
      <xdr:nvCxnSpPr>
        <xdr:cNvPr id="313" name="直線コネクタ 312"/>
        <xdr:cNvCxnSpPr/>
      </xdr:nvCxnSpPr>
      <xdr:spPr>
        <a:xfrm>
          <a:off x="1130300" y="14356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xdr:cNvSpPr txBox="1"/>
      </xdr:nvSpPr>
      <xdr:spPr>
        <a:xfrm>
          <a:off x="3582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149241</xdr:rowOff>
    </xdr:from>
    <xdr:ext cx="405111" cy="259045"/>
    <xdr:sp macro="" textlink="">
      <xdr:nvSpPr>
        <xdr:cNvPr id="315" name="n_2aveValue【公営住宅】&#10;有形固定資産減価償却率"/>
        <xdr:cNvSpPr txBox="1"/>
      </xdr:nvSpPr>
      <xdr:spPr>
        <a:xfrm>
          <a:off x="27057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12082</xdr:rowOff>
    </xdr:from>
    <xdr:ext cx="405111" cy="259045"/>
    <xdr:sp macro="" textlink="">
      <xdr:nvSpPr>
        <xdr:cNvPr id="316" name="n_3aveValue【公営住宅】&#10;有形固定資産減価償却率"/>
        <xdr:cNvSpPr txBox="1"/>
      </xdr:nvSpPr>
      <xdr:spPr>
        <a:xfrm>
          <a:off x="18167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166388</xdr:rowOff>
    </xdr:from>
    <xdr:ext cx="405111" cy="259045"/>
    <xdr:sp macro="" textlink="">
      <xdr:nvSpPr>
        <xdr:cNvPr id="317" name="n_4aveValue【公営住宅】&#10;有形固定資産減価償却率"/>
        <xdr:cNvSpPr txBox="1"/>
      </xdr:nvSpPr>
      <xdr:spPr>
        <a:xfrm>
          <a:off x="927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72407</xdr:rowOff>
    </xdr:from>
    <xdr:ext cx="405111" cy="259045"/>
    <xdr:sp macro="" textlink="">
      <xdr:nvSpPr>
        <xdr:cNvPr id="318" name="n_1mainValue【公営住宅】&#10;有形固定資産減価償却率"/>
        <xdr:cNvSpPr txBox="1"/>
      </xdr:nvSpPr>
      <xdr:spPr>
        <a:xfrm>
          <a:off x="35820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319" name="n_2mainValue【公営住宅】&#10;有形固定資産減価償却率"/>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22877</xdr:rowOff>
    </xdr:from>
    <xdr:ext cx="405111" cy="259045"/>
    <xdr:sp macro="" textlink="">
      <xdr:nvSpPr>
        <xdr:cNvPr id="320" name="n_3mainValue【公営住宅】&#10;有形固定資産減価償却率"/>
        <xdr:cNvSpPr txBox="1"/>
      </xdr:nvSpPr>
      <xdr:spPr>
        <a:xfrm>
          <a:off x="1816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167657</xdr:rowOff>
    </xdr:from>
    <xdr:ext cx="405111" cy="259045"/>
    <xdr:sp macro="" textlink="">
      <xdr:nvSpPr>
        <xdr:cNvPr id="321" name="n_4mainValue【公営住宅】&#10;有形固定資産減価償却率"/>
        <xdr:cNvSpPr txBox="1"/>
      </xdr:nvSpPr>
      <xdr:spPr>
        <a:xfrm>
          <a:off x="927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33033</xdr:rowOff>
    </xdr:from>
    <xdr:ext cx="469744" cy="259045"/>
    <xdr:sp macro="" textlink="">
      <xdr:nvSpPr>
        <xdr:cNvPr id="352" name="【公営住宅】&#10;一人当たり面積平均値テキスト"/>
        <xdr:cNvSpPr txBox="1"/>
      </xdr:nvSpPr>
      <xdr:spPr>
        <a:xfrm>
          <a:off x="10515600" y="14777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24171</xdr:rowOff>
    </xdr:from>
    <xdr:to>
      <xdr:col>46</xdr:col>
      <xdr:colOff>38100</xdr:colOff>
      <xdr:row>86</xdr:row>
      <xdr:rowOff>125771</xdr:rowOff>
    </xdr:to>
    <xdr:sp macro="" textlink="">
      <xdr:nvSpPr>
        <xdr:cNvPr id="355" name="フローチャート: 判断 354"/>
        <xdr:cNvSpPr/>
      </xdr:nvSpPr>
      <xdr:spPr>
        <a:xfrm>
          <a:off x="8699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22211</xdr:rowOff>
    </xdr:from>
    <xdr:to>
      <xdr:col>41</xdr:col>
      <xdr:colOff>101600</xdr:colOff>
      <xdr:row>86</xdr:row>
      <xdr:rowOff>123811</xdr:rowOff>
    </xdr:to>
    <xdr:sp macro="" textlink="">
      <xdr:nvSpPr>
        <xdr:cNvPr id="356" name="フローチャート: 判断 355"/>
        <xdr:cNvSpPr/>
      </xdr:nvSpPr>
      <xdr:spPr>
        <a:xfrm>
          <a:off x="7810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19664</xdr:rowOff>
    </xdr:from>
    <xdr:to>
      <xdr:col>36</xdr:col>
      <xdr:colOff>165100</xdr:colOff>
      <xdr:row>86</xdr:row>
      <xdr:rowOff>121264</xdr:rowOff>
    </xdr:to>
    <xdr:sp macro="" textlink="">
      <xdr:nvSpPr>
        <xdr:cNvPr id="357" name="フローチャート: 判断 356"/>
        <xdr:cNvSpPr/>
      </xdr:nvSpPr>
      <xdr:spPr>
        <a:xfrm>
          <a:off x="6921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128411</xdr:rowOff>
    </xdr:from>
    <xdr:to>
      <xdr:col>55</xdr:col>
      <xdr:colOff>50800</xdr:colOff>
      <xdr:row>86</xdr:row>
      <xdr:rowOff>58561</xdr:rowOff>
    </xdr:to>
    <xdr:sp macro="" textlink="">
      <xdr:nvSpPr>
        <xdr:cNvPr id="363" name="楕円 362"/>
        <xdr:cNvSpPr/>
      </xdr:nvSpPr>
      <xdr:spPr>
        <a:xfrm>
          <a:off x="104267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151288</xdr:rowOff>
    </xdr:from>
    <xdr:ext cx="469744" cy="259045"/>
    <xdr:sp macro="" textlink="">
      <xdr:nvSpPr>
        <xdr:cNvPr id="364" name="【公営住宅】&#10;一人当たり面積該当値テキスト"/>
        <xdr:cNvSpPr txBox="1"/>
      </xdr:nvSpPr>
      <xdr:spPr>
        <a:xfrm>
          <a:off x="10515600" y="1455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132527</xdr:rowOff>
    </xdr:from>
    <xdr:to>
      <xdr:col>50</xdr:col>
      <xdr:colOff>165100</xdr:colOff>
      <xdr:row>86</xdr:row>
      <xdr:rowOff>62677</xdr:rowOff>
    </xdr:to>
    <xdr:sp macro="" textlink="">
      <xdr:nvSpPr>
        <xdr:cNvPr id="365" name="楕円 364"/>
        <xdr:cNvSpPr/>
      </xdr:nvSpPr>
      <xdr:spPr>
        <a:xfrm>
          <a:off x="9588500" y="147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7761</xdr:rowOff>
    </xdr:from>
    <xdr:to>
      <xdr:col>55</xdr:col>
      <xdr:colOff>0</xdr:colOff>
      <xdr:row>86</xdr:row>
      <xdr:rowOff>11877</xdr:rowOff>
    </xdr:to>
    <xdr:cxnSp macro="">
      <xdr:nvCxnSpPr>
        <xdr:cNvPr id="366" name="直線コネクタ 365"/>
        <xdr:cNvCxnSpPr/>
      </xdr:nvCxnSpPr>
      <xdr:spPr>
        <a:xfrm flipV="1">
          <a:off x="9639300" y="14752461"/>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136086</xdr:rowOff>
    </xdr:from>
    <xdr:to>
      <xdr:col>46</xdr:col>
      <xdr:colOff>38100</xdr:colOff>
      <xdr:row>86</xdr:row>
      <xdr:rowOff>66236</xdr:rowOff>
    </xdr:to>
    <xdr:sp macro="" textlink="">
      <xdr:nvSpPr>
        <xdr:cNvPr id="367" name="楕円 366"/>
        <xdr:cNvSpPr/>
      </xdr:nvSpPr>
      <xdr:spPr>
        <a:xfrm>
          <a:off x="8699500" y="1470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11877</xdr:rowOff>
    </xdr:from>
    <xdr:to>
      <xdr:col>50</xdr:col>
      <xdr:colOff>114300</xdr:colOff>
      <xdr:row>86</xdr:row>
      <xdr:rowOff>15436</xdr:rowOff>
    </xdr:to>
    <xdr:cxnSp macro="">
      <xdr:nvCxnSpPr>
        <xdr:cNvPr id="368" name="直線コネクタ 367"/>
        <xdr:cNvCxnSpPr/>
      </xdr:nvCxnSpPr>
      <xdr:spPr>
        <a:xfrm flipV="1">
          <a:off x="8750300" y="14756577"/>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139450</xdr:rowOff>
    </xdr:from>
    <xdr:to>
      <xdr:col>41</xdr:col>
      <xdr:colOff>101600</xdr:colOff>
      <xdr:row>86</xdr:row>
      <xdr:rowOff>69600</xdr:rowOff>
    </xdr:to>
    <xdr:sp macro="" textlink="">
      <xdr:nvSpPr>
        <xdr:cNvPr id="369" name="楕円 368"/>
        <xdr:cNvSpPr/>
      </xdr:nvSpPr>
      <xdr:spPr>
        <a:xfrm>
          <a:off x="7810500" y="14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15436</xdr:rowOff>
    </xdr:from>
    <xdr:to>
      <xdr:col>45</xdr:col>
      <xdr:colOff>177800</xdr:colOff>
      <xdr:row>86</xdr:row>
      <xdr:rowOff>18800</xdr:rowOff>
    </xdr:to>
    <xdr:cxnSp macro="">
      <xdr:nvCxnSpPr>
        <xdr:cNvPr id="370" name="直線コネクタ 369"/>
        <xdr:cNvCxnSpPr/>
      </xdr:nvCxnSpPr>
      <xdr:spPr>
        <a:xfrm flipV="1">
          <a:off x="7861300" y="14760136"/>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143663</xdr:rowOff>
    </xdr:from>
    <xdr:to>
      <xdr:col>36</xdr:col>
      <xdr:colOff>165100</xdr:colOff>
      <xdr:row>86</xdr:row>
      <xdr:rowOff>73813</xdr:rowOff>
    </xdr:to>
    <xdr:sp macro="" textlink="">
      <xdr:nvSpPr>
        <xdr:cNvPr id="371" name="楕円 370"/>
        <xdr:cNvSpPr/>
      </xdr:nvSpPr>
      <xdr:spPr>
        <a:xfrm>
          <a:off x="6921500" y="14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18800</xdr:rowOff>
    </xdr:from>
    <xdr:to>
      <xdr:col>41</xdr:col>
      <xdr:colOff>50800</xdr:colOff>
      <xdr:row>86</xdr:row>
      <xdr:rowOff>23013</xdr:rowOff>
    </xdr:to>
    <xdr:cxnSp macro="">
      <xdr:nvCxnSpPr>
        <xdr:cNvPr id="372" name="直線コネクタ 371"/>
        <xdr:cNvCxnSpPr/>
      </xdr:nvCxnSpPr>
      <xdr:spPr>
        <a:xfrm flipV="1">
          <a:off x="6972300" y="14763500"/>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146288</xdr:rowOff>
    </xdr:from>
    <xdr:ext cx="469744" cy="259045"/>
    <xdr:sp macro="" textlink="">
      <xdr:nvSpPr>
        <xdr:cNvPr id="373" name="n_1aveValue【公営住宅】&#10;一人当たり面積"/>
        <xdr:cNvSpPr txBox="1"/>
      </xdr:nvSpPr>
      <xdr:spPr>
        <a:xfrm>
          <a:off x="9391727" y="1489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116898</xdr:rowOff>
    </xdr:from>
    <xdr:ext cx="469744" cy="259045"/>
    <xdr:sp macro="" textlink="">
      <xdr:nvSpPr>
        <xdr:cNvPr id="374" name="n_2aveValue【公営住宅】&#10;一人当たり面積"/>
        <xdr:cNvSpPr txBox="1"/>
      </xdr:nvSpPr>
      <xdr:spPr>
        <a:xfrm>
          <a:off x="8515427" y="1486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114938</xdr:rowOff>
    </xdr:from>
    <xdr:ext cx="469744" cy="259045"/>
    <xdr:sp macro="" textlink="">
      <xdr:nvSpPr>
        <xdr:cNvPr id="375" name="n_3aveValue【公営住宅】&#10;一人当たり面積"/>
        <xdr:cNvSpPr txBox="1"/>
      </xdr:nvSpPr>
      <xdr:spPr>
        <a:xfrm>
          <a:off x="7626427" y="1485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112391</xdr:rowOff>
    </xdr:from>
    <xdr:ext cx="469744" cy="259045"/>
    <xdr:sp macro="" textlink="">
      <xdr:nvSpPr>
        <xdr:cNvPr id="376" name="n_4aveValue【公営住宅】&#10;一人当たり面積"/>
        <xdr:cNvSpPr txBox="1"/>
      </xdr:nvSpPr>
      <xdr:spPr>
        <a:xfrm>
          <a:off x="6737427" y="1485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79204</xdr:rowOff>
    </xdr:from>
    <xdr:ext cx="469744" cy="259045"/>
    <xdr:sp macro="" textlink="">
      <xdr:nvSpPr>
        <xdr:cNvPr id="377" name="n_1mainValue【公営住宅】&#10;一人当たり面積"/>
        <xdr:cNvSpPr txBox="1"/>
      </xdr:nvSpPr>
      <xdr:spPr>
        <a:xfrm>
          <a:off x="9391727" y="1448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82763</xdr:rowOff>
    </xdr:from>
    <xdr:ext cx="469744" cy="259045"/>
    <xdr:sp macro="" textlink="">
      <xdr:nvSpPr>
        <xdr:cNvPr id="378" name="n_2mainValue【公営住宅】&#10;一人当たり面積"/>
        <xdr:cNvSpPr txBox="1"/>
      </xdr:nvSpPr>
      <xdr:spPr>
        <a:xfrm>
          <a:off x="8515427" y="1448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86127</xdr:rowOff>
    </xdr:from>
    <xdr:ext cx="469744" cy="259045"/>
    <xdr:sp macro="" textlink="">
      <xdr:nvSpPr>
        <xdr:cNvPr id="379" name="n_3mainValue【公営住宅】&#10;一人当たり面積"/>
        <xdr:cNvSpPr txBox="1"/>
      </xdr:nvSpPr>
      <xdr:spPr>
        <a:xfrm>
          <a:off x="7626427" y="1448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90340</xdr:rowOff>
    </xdr:from>
    <xdr:ext cx="469744" cy="259045"/>
    <xdr:sp macro="" textlink="">
      <xdr:nvSpPr>
        <xdr:cNvPr id="380" name="n_4mainValue【公営住宅】&#10;一人当たり面積"/>
        <xdr:cNvSpPr txBox="1"/>
      </xdr:nvSpPr>
      <xdr:spPr>
        <a:xfrm>
          <a:off x="6737427" y="144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6" name="直線コネクタ 405"/>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9" name="【港湾・漁港】&#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10" name="直線コネクタ 409"/>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109963</xdr:rowOff>
    </xdr:from>
    <xdr:ext cx="405111" cy="259045"/>
    <xdr:sp macro="" textlink="">
      <xdr:nvSpPr>
        <xdr:cNvPr id="411" name="【港湾・漁港】&#10;有形固定資産減価償却率平均値テキスト"/>
        <xdr:cNvSpPr txBox="1"/>
      </xdr:nvSpPr>
      <xdr:spPr>
        <a:xfrm>
          <a:off x="4673600" y="18112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412" name="フローチャート: 判断 411"/>
        <xdr:cNvSpPr/>
      </xdr:nvSpPr>
      <xdr:spPr>
        <a:xfrm>
          <a:off x="45847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77651</xdr:rowOff>
    </xdr:from>
    <xdr:to>
      <xdr:col>20</xdr:col>
      <xdr:colOff>38100</xdr:colOff>
      <xdr:row>106</xdr:row>
      <xdr:rowOff>7801</xdr:rowOff>
    </xdr:to>
    <xdr:sp macro="" textlink="">
      <xdr:nvSpPr>
        <xdr:cNvPr id="413" name="フローチャート: 判断 412"/>
        <xdr:cNvSpPr/>
      </xdr:nvSpPr>
      <xdr:spPr>
        <a:xfrm>
          <a:off x="3746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111942</xdr:rowOff>
    </xdr:from>
    <xdr:to>
      <xdr:col>15</xdr:col>
      <xdr:colOff>101600</xdr:colOff>
      <xdr:row>106</xdr:row>
      <xdr:rowOff>42092</xdr:rowOff>
    </xdr:to>
    <xdr:sp macro="" textlink="">
      <xdr:nvSpPr>
        <xdr:cNvPr id="414" name="フローチャート: 判断 413"/>
        <xdr:cNvSpPr/>
      </xdr:nvSpPr>
      <xdr:spPr>
        <a:xfrm>
          <a:off x="2857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56424</xdr:rowOff>
    </xdr:from>
    <xdr:to>
      <xdr:col>10</xdr:col>
      <xdr:colOff>165100</xdr:colOff>
      <xdr:row>105</xdr:row>
      <xdr:rowOff>158024</xdr:rowOff>
    </xdr:to>
    <xdr:sp macro="" textlink="">
      <xdr:nvSpPr>
        <xdr:cNvPr id="415" name="フローチャート: 判断 414"/>
        <xdr:cNvSpPr/>
      </xdr:nvSpPr>
      <xdr:spPr>
        <a:xfrm>
          <a:off x="1968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28666</xdr:rowOff>
    </xdr:from>
    <xdr:to>
      <xdr:col>6</xdr:col>
      <xdr:colOff>38100</xdr:colOff>
      <xdr:row>105</xdr:row>
      <xdr:rowOff>130266</xdr:rowOff>
    </xdr:to>
    <xdr:sp macro="" textlink="">
      <xdr:nvSpPr>
        <xdr:cNvPr id="416" name="フローチャート: 判断 415"/>
        <xdr:cNvSpPr/>
      </xdr:nvSpPr>
      <xdr:spPr>
        <a:xfrm>
          <a:off x="1079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90714</xdr:rowOff>
    </xdr:from>
    <xdr:to>
      <xdr:col>24</xdr:col>
      <xdr:colOff>114300</xdr:colOff>
      <xdr:row>101</xdr:row>
      <xdr:rowOff>20864</xdr:rowOff>
    </xdr:to>
    <xdr:sp macro="" textlink="">
      <xdr:nvSpPr>
        <xdr:cNvPr id="422" name="楕円 421"/>
        <xdr:cNvSpPr/>
      </xdr:nvSpPr>
      <xdr:spPr>
        <a:xfrm>
          <a:off x="4584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113591</xdr:rowOff>
    </xdr:from>
    <xdr:ext cx="405111" cy="259045"/>
    <xdr:sp macro="" textlink="">
      <xdr:nvSpPr>
        <xdr:cNvPr id="423" name="【港湾・漁港】&#10;有形固定資産減価償却率該当値テキスト"/>
        <xdr:cNvSpPr txBox="1"/>
      </xdr:nvSpPr>
      <xdr:spPr>
        <a:xfrm>
          <a:off x="4673600" y="1708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133169</xdr:rowOff>
    </xdr:from>
    <xdr:to>
      <xdr:col>20</xdr:col>
      <xdr:colOff>38100</xdr:colOff>
      <xdr:row>100</xdr:row>
      <xdr:rowOff>63319</xdr:rowOff>
    </xdr:to>
    <xdr:sp macro="" textlink="">
      <xdr:nvSpPr>
        <xdr:cNvPr id="424" name="楕円 423"/>
        <xdr:cNvSpPr/>
      </xdr:nvSpPr>
      <xdr:spPr>
        <a:xfrm>
          <a:off x="3746500" y="171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12519</xdr:rowOff>
    </xdr:from>
    <xdr:to>
      <xdr:col>24</xdr:col>
      <xdr:colOff>63500</xdr:colOff>
      <xdr:row>100</xdr:row>
      <xdr:rowOff>141514</xdr:rowOff>
    </xdr:to>
    <xdr:cxnSp macro="">
      <xdr:nvCxnSpPr>
        <xdr:cNvPr id="425" name="直線コネクタ 424"/>
        <xdr:cNvCxnSpPr/>
      </xdr:nvCxnSpPr>
      <xdr:spPr>
        <a:xfrm>
          <a:off x="3797300" y="17157519"/>
          <a:ext cx="8382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66221</xdr:rowOff>
    </xdr:from>
    <xdr:to>
      <xdr:col>15</xdr:col>
      <xdr:colOff>101600</xdr:colOff>
      <xdr:row>105</xdr:row>
      <xdr:rowOff>167821</xdr:rowOff>
    </xdr:to>
    <xdr:sp macro="" textlink="">
      <xdr:nvSpPr>
        <xdr:cNvPr id="426" name="楕円 425"/>
        <xdr:cNvSpPr/>
      </xdr:nvSpPr>
      <xdr:spPr>
        <a:xfrm>
          <a:off x="2857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12519</xdr:rowOff>
    </xdr:from>
    <xdr:to>
      <xdr:col>19</xdr:col>
      <xdr:colOff>177800</xdr:colOff>
      <xdr:row>105</xdr:row>
      <xdr:rowOff>117021</xdr:rowOff>
    </xdr:to>
    <xdr:cxnSp macro="">
      <xdr:nvCxnSpPr>
        <xdr:cNvPr id="427" name="直線コネクタ 426"/>
        <xdr:cNvCxnSpPr/>
      </xdr:nvCxnSpPr>
      <xdr:spPr>
        <a:xfrm flipV="1">
          <a:off x="2908300" y="17157519"/>
          <a:ext cx="889000" cy="96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xdr:rowOff>
    </xdr:from>
    <xdr:to>
      <xdr:col>10</xdr:col>
      <xdr:colOff>165100</xdr:colOff>
      <xdr:row>105</xdr:row>
      <xdr:rowOff>102507</xdr:rowOff>
    </xdr:to>
    <xdr:sp macro="" textlink="">
      <xdr:nvSpPr>
        <xdr:cNvPr id="428" name="楕円 427"/>
        <xdr:cNvSpPr/>
      </xdr:nvSpPr>
      <xdr:spPr>
        <a:xfrm>
          <a:off x="1968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51707</xdr:rowOff>
    </xdr:from>
    <xdr:to>
      <xdr:col>15</xdr:col>
      <xdr:colOff>50800</xdr:colOff>
      <xdr:row>105</xdr:row>
      <xdr:rowOff>117021</xdr:rowOff>
    </xdr:to>
    <xdr:cxnSp macro="">
      <xdr:nvCxnSpPr>
        <xdr:cNvPr id="429" name="直線コネクタ 428"/>
        <xdr:cNvCxnSpPr/>
      </xdr:nvCxnSpPr>
      <xdr:spPr>
        <a:xfrm>
          <a:off x="2019300" y="18053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30" name="楕円 429"/>
        <xdr:cNvSpPr/>
      </xdr:nvSpPr>
      <xdr:spPr>
        <a:xfrm>
          <a:off x="1079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156211</xdr:rowOff>
    </xdr:from>
    <xdr:to>
      <xdr:col>10</xdr:col>
      <xdr:colOff>114300</xdr:colOff>
      <xdr:row>105</xdr:row>
      <xdr:rowOff>51707</xdr:rowOff>
    </xdr:to>
    <xdr:cxnSp macro="">
      <xdr:nvCxnSpPr>
        <xdr:cNvPr id="431" name="直線コネクタ 430"/>
        <xdr:cNvCxnSpPr/>
      </xdr:nvCxnSpPr>
      <xdr:spPr>
        <a:xfrm>
          <a:off x="1130300" y="17987011"/>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170378</xdr:rowOff>
    </xdr:from>
    <xdr:ext cx="405111" cy="259045"/>
    <xdr:sp macro="" textlink="">
      <xdr:nvSpPr>
        <xdr:cNvPr id="432" name="n_1aveValue【港湾・漁港】&#10;有形固定資産減価償却率"/>
        <xdr:cNvSpPr txBox="1"/>
      </xdr:nvSpPr>
      <xdr:spPr>
        <a:xfrm>
          <a:off x="3582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33219</xdr:rowOff>
    </xdr:from>
    <xdr:ext cx="405111" cy="259045"/>
    <xdr:sp macro="" textlink="">
      <xdr:nvSpPr>
        <xdr:cNvPr id="433" name="n_2aveValue【港湾・漁港】&#10;有形固定資産減価償却率"/>
        <xdr:cNvSpPr txBox="1"/>
      </xdr:nvSpPr>
      <xdr:spPr>
        <a:xfrm>
          <a:off x="2705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149151</xdr:rowOff>
    </xdr:from>
    <xdr:ext cx="405111" cy="259045"/>
    <xdr:sp macro="" textlink="">
      <xdr:nvSpPr>
        <xdr:cNvPr id="434" name="n_3aveValue【港湾・漁港】&#10;有形固定資産減価償却率"/>
        <xdr:cNvSpPr txBox="1"/>
      </xdr:nvSpPr>
      <xdr:spPr>
        <a:xfrm>
          <a:off x="1816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121393</xdr:rowOff>
    </xdr:from>
    <xdr:ext cx="405111" cy="259045"/>
    <xdr:sp macro="" textlink="">
      <xdr:nvSpPr>
        <xdr:cNvPr id="435" name="n_4aveValue【港湾・漁港】&#10;有形固定資産減価償却率"/>
        <xdr:cNvSpPr txBox="1"/>
      </xdr:nvSpPr>
      <xdr:spPr>
        <a:xfrm>
          <a:off x="927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79846</xdr:rowOff>
    </xdr:from>
    <xdr:ext cx="340478" cy="259045"/>
    <xdr:sp macro="" textlink="">
      <xdr:nvSpPr>
        <xdr:cNvPr id="436" name="n_1mainValue【港湾・漁港】&#10;有形固定資産減価償却率"/>
        <xdr:cNvSpPr txBox="1"/>
      </xdr:nvSpPr>
      <xdr:spPr>
        <a:xfrm>
          <a:off x="3614361" y="1688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12898</xdr:rowOff>
    </xdr:from>
    <xdr:ext cx="405111" cy="259045"/>
    <xdr:sp macro="" textlink="">
      <xdr:nvSpPr>
        <xdr:cNvPr id="437" name="n_2mainValue【港湾・漁港】&#10;有形固定資産減価償却率"/>
        <xdr:cNvSpPr txBox="1"/>
      </xdr:nvSpPr>
      <xdr:spPr>
        <a:xfrm>
          <a:off x="2705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119034</xdr:rowOff>
    </xdr:from>
    <xdr:ext cx="405111" cy="259045"/>
    <xdr:sp macro="" textlink="">
      <xdr:nvSpPr>
        <xdr:cNvPr id="438" name="n_3mainValue【港湾・漁港】&#10;有形固定資産減価償却率"/>
        <xdr:cNvSpPr txBox="1"/>
      </xdr:nvSpPr>
      <xdr:spPr>
        <a:xfrm>
          <a:off x="1816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39" name="n_4mainValue【港湾・漁港】&#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9" name="テキスト ボックス 45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73809</xdr:rowOff>
    </xdr:from>
    <xdr:to>
      <xdr:col>54</xdr:col>
      <xdr:colOff>189865</xdr:colOff>
      <xdr:row>108</xdr:row>
      <xdr:rowOff>152135</xdr:rowOff>
    </xdr:to>
    <xdr:cxnSp macro="">
      <xdr:nvCxnSpPr>
        <xdr:cNvPr id="463" name="直線コネクタ 462"/>
        <xdr:cNvCxnSpPr/>
      </xdr:nvCxnSpPr>
      <xdr:spPr>
        <a:xfrm flipV="1">
          <a:off x="10476865" y="17218809"/>
          <a:ext cx="0" cy="144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155962</xdr:rowOff>
    </xdr:from>
    <xdr:ext cx="378565" cy="259045"/>
    <xdr:sp macro="" textlink="">
      <xdr:nvSpPr>
        <xdr:cNvPr id="464" name="【港湾・漁港】&#10;一人当たり有形固定資産（償却資産）額最小値テキスト"/>
        <xdr:cNvSpPr txBox="1"/>
      </xdr:nvSpPr>
      <xdr:spPr>
        <a:xfrm>
          <a:off x="10515600" y="1867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152135</xdr:rowOff>
    </xdr:from>
    <xdr:to>
      <xdr:col>55</xdr:col>
      <xdr:colOff>88900</xdr:colOff>
      <xdr:row>108</xdr:row>
      <xdr:rowOff>152135</xdr:rowOff>
    </xdr:to>
    <xdr:cxnSp macro="">
      <xdr:nvCxnSpPr>
        <xdr:cNvPr id="465" name="直線コネクタ 464"/>
        <xdr:cNvCxnSpPr/>
      </xdr:nvCxnSpPr>
      <xdr:spPr>
        <a:xfrm>
          <a:off x="10388600" y="1866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20486</xdr:rowOff>
    </xdr:from>
    <xdr:ext cx="599010" cy="259045"/>
    <xdr:sp macro="" textlink="">
      <xdr:nvSpPr>
        <xdr:cNvPr id="466" name="【港湾・漁港】&#10;一人当たり有形固定資産（償却資産）額最大値テキスト"/>
        <xdr:cNvSpPr txBox="1"/>
      </xdr:nvSpPr>
      <xdr:spPr>
        <a:xfrm>
          <a:off x="10515600" y="1699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73809</xdr:rowOff>
    </xdr:from>
    <xdr:to>
      <xdr:col>55</xdr:col>
      <xdr:colOff>88900</xdr:colOff>
      <xdr:row>100</xdr:row>
      <xdr:rowOff>73809</xdr:rowOff>
    </xdr:to>
    <xdr:cxnSp macro="">
      <xdr:nvCxnSpPr>
        <xdr:cNvPr id="467" name="直線コネクタ 466"/>
        <xdr:cNvCxnSpPr/>
      </xdr:nvCxnSpPr>
      <xdr:spPr>
        <a:xfrm>
          <a:off x="10388600" y="1721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31484</xdr:rowOff>
    </xdr:from>
    <xdr:ext cx="599010" cy="259045"/>
    <xdr:sp macro="" textlink="">
      <xdr:nvSpPr>
        <xdr:cNvPr id="468" name="【港湾・漁港】&#10;一人当たり有形固定資産（償却資産）額平均値テキスト"/>
        <xdr:cNvSpPr txBox="1"/>
      </xdr:nvSpPr>
      <xdr:spPr>
        <a:xfrm>
          <a:off x="10515600" y="18205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8607</xdr:rowOff>
    </xdr:from>
    <xdr:to>
      <xdr:col>55</xdr:col>
      <xdr:colOff>50800</xdr:colOff>
      <xdr:row>107</xdr:row>
      <xdr:rowOff>110207</xdr:rowOff>
    </xdr:to>
    <xdr:sp macro="" textlink="">
      <xdr:nvSpPr>
        <xdr:cNvPr id="469" name="フローチャート: 判断 468"/>
        <xdr:cNvSpPr/>
      </xdr:nvSpPr>
      <xdr:spPr>
        <a:xfrm>
          <a:off x="10426700" y="1835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47230</xdr:rowOff>
    </xdr:from>
    <xdr:to>
      <xdr:col>50</xdr:col>
      <xdr:colOff>165100</xdr:colOff>
      <xdr:row>107</xdr:row>
      <xdr:rowOff>148830</xdr:rowOff>
    </xdr:to>
    <xdr:sp macro="" textlink="">
      <xdr:nvSpPr>
        <xdr:cNvPr id="470" name="フローチャート: 判断 469"/>
        <xdr:cNvSpPr/>
      </xdr:nvSpPr>
      <xdr:spPr>
        <a:xfrm>
          <a:off x="9588500" y="183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170166</xdr:rowOff>
    </xdr:from>
    <xdr:to>
      <xdr:col>46</xdr:col>
      <xdr:colOff>38100</xdr:colOff>
      <xdr:row>107</xdr:row>
      <xdr:rowOff>100316</xdr:rowOff>
    </xdr:to>
    <xdr:sp macro="" textlink="">
      <xdr:nvSpPr>
        <xdr:cNvPr id="471" name="フローチャート: 判断 470"/>
        <xdr:cNvSpPr/>
      </xdr:nvSpPr>
      <xdr:spPr>
        <a:xfrm>
          <a:off x="8699500" y="1834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43027</xdr:rowOff>
    </xdr:from>
    <xdr:to>
      <xdr:col>41</xdr:col>
      <xdr:colOff>101600</xdr:colOff>
      <xdr:row>107</xdr:row>
      <xdr:rowOff>144627</xdr:rowOff>
    </xdr:to>
    <xdr:sp macro="" textlink="">
      <xdr:nvSpPr>
        <xdr:cNvPr id="472" name="フローチャート: 判断 471"/>
        <xdr:cNvSpPr/>
      </xdr:nvSpPr>
      <xdr:spPr>
        <a:xfrm>
          <a:off x="7810500" y="1838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16101</xdr:rowOff>
    </xdr:from>
    <xdr:to>
      <xdr:col>36</xdr:col>
      <xdr:colOff>165100</xdr:colOff>
      <xdr:row>107</xdr:row>
      <xdr:rowOff>117701</xdr:rowOff>
    </xdr:to>
    <xdr:sp macro="" textlink="">
      <xdr:nvSpPr>
        <xdr:cNvPr id="473" name="フローチャート: 判断 472"/>
        <xdr:cNvSpPr/>
      </xdr:nvSpPr>
      <xdr:spPr>
        <a:xfrm>
          <a:off x="6921500" y="183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87113</xdr:rowOff>
    </xdr:from>
    <xdr:to>
      <xdr:col>55</xdr:col>
      <xdr:colOff>50800</xdr:colOff>
      <xdr:row>109</xdr:row>
      <xdr:rowOff>17263</xdr:rowOff>
    </xdr:to>
    <xdr:sp macro="" textlink="">
      <xdr:nvSpPr>
        <xdr:cNvPr id="479" name="楕円 478"/>
        <xdr:cNvSpPr/>
      </xdr:nvSpPr>
      <xdr:spPr>
        <a:xfrm>
          <a:off x="10426700" y="1860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2040</xdr:rowOff>
    </xdr:from>
    <xdr:ext cx="469744" cy="259045"/>
    <xdr:sp macro="" textlink="">
      <xdr:nvSpPr>
        <xdr:cNvPr id="480" name="【港湾・漁港】&#10;一人当たり有形固定資産（償却資産）額該当値テキスト"/>
        <xdr:cNvSpPr txBox="1"/>
      </xdr:nvSpPr>
      <xdr:spPr>
        <a:xfrm>
          <a:off x="10515600" y="185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88246</xdr:rowOff>
    </xdr:from>
    <xdr:to>
      <xdr:col>50</xdr:col>
      <xdr:colOff>165100</xdr:colOff>
      <xdr:row>109</xdr:row>
      <xdr:rowOff>18396</xdr:rowOff>
    </xdr:to>
    <xdr:sp macro="" textlink="">
      <xdr:nvSpPr>
        <xdr:cNvPr id="481" name="楕円 480"/>
        <xdr:cNvSpPr/>
      </xdr:nvSpPr>
      <xdr:spPr>
        <a:xfrm>
          <a:off x="9588500" y="186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137913</xdr:rowOff>
    </xdr:from>
    <xdr:to>
      <xdr:col>55</xdr:col>
      <xdr:colOff>0</xdr:colOff>
      <xdr:row>108</xdr:row>
      <xdr:rowOff>139046</xdr:rowOff>
    </xdr:to>
    <xdr:cxnSp macro="">
      <xdr:nvCxnSpPr>
        <xdr:cNvPr id="482" name="直線コネクタ 481"/>
        <xdr:cNvCxnSpPr/>
      </xdr:nvCxnSpPr>
      <xdr:spPr>
        <a:xfrm flipV="1">
          <a:off x="9639300" y="18654513"/>
          <a:ext cx="8382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100017</xdr:rowOff>
    </xdr:from>
    <xdr:to>
      <xdr:col>46</xdr:col>
      <xdr:colOff>38100</xdr:colOff>
      <xdr:row>109</xdr:row>
      <xdr:rowOff>30167</xdr:rowOff>
    </xdr:to>
    <xdr:sp macro="" textlink="">
      <xdr:nvSpPr>
        <xdr:cNvPr id="483" name="楕円 482"/>
        <xdr:cNvSpPr/>
      </xdr:nvSpPr>
      <xdr:spPr>
        <a:xfrm>
          <a:off x="8699500" y="186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139046</xdr:rowOff>
    </xdr:from>
    <xdr:to>
      <xdr:col>50</xdr:col>
      <xdr:colOff>114300</xdr:colOff>
      <xdr:row>108</xdr:row>
      <xdr:rowOff>150817</xdr:rowOff>
    </xdr:to>
    <xdr:cxnSp macro="">
      <xdr:nvCxnSpPr>
        <xdr:cNvPr id="484" name="直線コネクタ 483"/>
        <xdr:cNvCxnSpPr/>
      </xdr:nvCxnSpPr>
      <xdr:spPr>
        <a:xfrm flipV="1">
          <a:off x="8750300" y="18655646"/>
          <a:ext cx="889000" cy="1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100051</xdr:rowOff>
    </xdr:from>
    <xdr:to>
      <xdr:col>41</xdr:col>
      <xdr:colOff>101600</xdr:colOff>
      <xdr:row>109</xdr:row>
      <xdr:rowOff>30201</xdr:rowOff>
    </xdr:to>
    <xdr:sp macro="" textlink="">
      <xdr:nvSpPr>
        <xdr:cNvPr id="485" name="楕円 484"/>
        <xdr:cNvSpPr/>
      </xdr:nvSpPr>
      <xdr:spPr>
        <a:xfrm>
          <a:off x="7810500" y="186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150817</xdr:rowOff>
    </xdr:from>
    <xdr:to>
      <xdr:col>45</xdr:col>
      <xdr:colOff>177800</xdr:colOff>
      <xdr:row>108</xdr:row>
      <xdr:rowOff>150851</xdr:rowOff>
    </xdr:to>
    <xdr:cxnSp macro="">
      <xdr:nvCxnSpPr>
        <xdr:cNvPr id="486" name="直線コネクタ 485"/>
        <xdr:cNvCxnSpPr/>
      </xdr:nvCxnSpPr>
      <xdr:spPr>
        <a:xfrm flipV="1">
          <a:off x="7861300" y="18667417"/>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100095</xdr:rowOff>
    </xdr:from>
    <xdr:to>
      <xdr:col>36</xdr:col>
      <xdr:colOff>165100</xdr:colOff>
      <xdr:row>109</xdr:row>
      <xdr:rowOff>30245</xdr:rowOff>
    </xdr:to>
    <xdr:sp macro="" textlink="">
      <xdr:nvSpPr>
        <xdr:cNvPr id="487" name="楕円 486"/>
        <xdr:cNvSpPr/>
      </xdr:nvSpPr>
      <xdr:spPr>
        <a:xfrm>
          <a:off x="6921500" y="1861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150851</xdr:rowOff>
    </xdr:from>
    <xdr:to>
      <xdr:col>41</xdr:col>
      <xdr:colOff>50800</xdr:colOff>
      <xdr:row>108</xdr:row>
      <xdr:rowOff>150895</xdr:rowOff>
    </xdr:to>
    <xdr:cxnSp macro="">
      <xdr:nvCxnSpPr>
        <xdr:cNvPr id="488" name="直線コネクタ 487"/>
        <xdr:cNvCxnSpPr/>
      </xdr:nvCxnSpPr>
      <xdr:spPr>
        <a:xfrm flipV="1">
          <a:off x="6972300" y="18667451"/>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165357</xdr:rowOff>
    </xdr:from>
    <xdr:ext cx="599010" cy="259045"/>
    <xdr:sp macro="" textlink="">
      <xdr:nvSpPr>
        <xdr:cNvPr id="489" name="n_1aveValue【港湾・漁港】&#10;一人当たり有形固定資産（償却資産）額"/>
        <xdr:cNvSpPr txBox="1"/>
      </xdr:nvSpPr>
      <xdr:spPr>
        <a:xfrm>
          <a:off x="9327095" y="1816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116843</xdr:rowOff>
    </xdr:from>
    <xdr:ext cx="599010" cy="259045"/>
    <xdr:sp macro="" textlink="">
      <xdr:nvSpPr>
        <xdr:cNvPr id="490" name="n_2aveValue【港湾・漁港】&#10;一人当たり有形固定資産（償却資産）額"/>
        <xdr:cNvSpPr txBox="1"/>
      </xdr:nvSpPr>
      <xdr:spPr>
        <a:xfrm>
          <a:off x="8450795" y="1811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161154</xdr:rowOff>
    </xdr:from>
    <xdr:ext cx="599010" cy="259045"/>
    <xdr:sp macro="" textlink="">
      <xdr:nvSpPr>
        <xdr:cNvPr id="491" name="n_3aveValue【港湾・漁港】&#10;一人当たり有形固定資産（償却資産）額"/>
        <xdr:cNvSpPr txBox="1"/>
      </xdr:nvSpPr>
      <xdr:spPr>
        <a:xfrm>
          <a:off x="7561795" y="1816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134228</xdr:rowOff>
    </xdr:from>
    <xdr:ext cx="599010" cy="259045"/>
    <xdr:sp macro="" textlink="">
      <xdr:nvSpPr>
        <xdr:cNvPr id="492" name="n_4aveValue【港湾・漁港】&#10;一人当たり有形固定資産（償却資産）額"/>
        <xdr:cNvSpPr txBox="1"/>
      </xdr:nvSpPr>
      <xdr:spPr>
        <a:xfrm>
          <a:off x="6672795" y="1813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9523</xdr:rowOff>
    </xdr:from>
    <xdr:ext cx="469744" cy="259045"/>
    <xdr:sp macro="" textlink="">
      <xdr:nvSpPr>
        <xdr:cNvPr id="493" name="n_1mainValue【港湾・漁港】&#10;一人当たり有形固定資産（償却資産）額"/>
        <xdr:cNvSpPr txBox="1"/>
      </xdr:nvSpPr>
      <xdr:spPr>
        <a:xfrm>
          <a:off x="9391728" y="1869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21294</xdr:rowOff>
    </xdr:from>
    <xdr:ext cx="378565" cy="259045"/>
    <xdr:sp macro="" textlink="">
      <xdr:nvSpPr>
        <xdr:cNvPr id="494" name="n_2mainValue【港湾・漁港】&#10;一人当たり有形固定資産（償却資産）額"/>
        <xdr:cNvSpPr txBox="1"/>
      </xdr:nvSpPr>
      <xdr:spPr>
        <a:xfrm>
          <a:off x="8561017" y="18709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21328</xdr:rowOff>
    </xdr:from>
    <xdr:ext cx="378565" cy="259045"/>
    <xdr:sp macro="" textlink="">
      <xdr:nvSpPr>
        <xdr:cNvPr id="495" name="n_3mainValue【港湾・漁港】&#10;一人当たり有形固定資産（償却資産）額"/>
        <xdr:cNvSpPr txBox="1"/>
      </xdr:nvSpPr>
      <xdr:spPr>
        <a:xfrm>
          <a:off x="7672017" y="1870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21372</xdr:rowOff>
    </xdr:from>
    <xdr:ext cx="378565" cy="259045"/>
    <xdr:sp macro="" textlink="">
      <xdr:nvSpPr>
        <xdr:cNvPr id="496" name="n_4mainValue【港湾・漁港】&#10;一人当たり有形固定資産（償却資産）額"/>
        <xdr:cNvSpPr txBox="1"/>
      </xdr:nvSpPr>
      <xdr:spPr>
        <a:xfrm>
          <a:off x="6783017" y="18709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537" name="直線コネクタ 536"/>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538" name="【学校施設】&#10;有形固定資産減価償却率最小値テキスト"/>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539" name="直線コネクタ 538"/>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540" name="【学校施設】&#10;有形固定資産減価償却率最大値テキスト"/>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541" name="直線コネクタ 540"/>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542" name="【学校施設】&#10;有形固定資産減価償却率平均値テキスト"/>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43" name="フローチャート: 判断 542"/>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44" name="フローチャート: 判断 543"/>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45" name="フローチャート: 判断 544"/>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546" name="フローチャート: 判断 545"/>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7" name="フローチャート: 判断 546"/>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553" name="楕円 552"/>
        <xdr:cNvSpPr/>
      </xdr:nvSpPr>
      <xdr:spPr>
        <a:xfrm>
          <a:off x="16268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1922</xdr:rowOff>
    </xdr:from>
    <xdr:ext cx="405111" cy="259045"/>
    <xdr:sp macro="" textlink="">
      <xdr:nvSpPr>
        <xdr:cNvPr id="554" name="【学校施設】&#10;有形固定資産減価償却率該当値テキスト"/>
        <xdr:cNvSpPr txBox="1"/>
      </xdr:nvSpPr>
      <xdr:spPr>
        <a:xfrm>
          <a:off x="16357600"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555" name="楕円 554"/>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74295</xdr:rowOff>
    </xdr:to>
    <xdr:cxnSp macro="">
      <xdr:nvCxnSpPr>
        <xdr:cNvPr id="556" name="直線コネクタ 555"/>
        <xdr:cNvCxnSpPr/>
      </xdr:nvCxnSpPr>
      <xdr:spPr>
        <a:xfrm>
          <a:off x="15481300" y="103441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145415</xdr:rowOff>
    </xdr:from>
    <xdr:to>
      <xdr:col>76</xdr:col>
      <xdr:colOff>165100</xdr:colOff>
      <xdr:row>60</xdr:row>
      <xdr:rowOff>75565</xdr:rowOff>
    </xdr:to>
    <xdr:sp macro="" textlink="">
      <xdr:nvSpPr>
        <xdr:cNvPr id="557" name="楕円 556"/>
        <xdr:cNvSpPr/>
      </xdr:nvSpPr>
      <xdr:spPr>
        <a:xfrm>
          <a:off x="14541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24765</xdr:rowOff>
    </xdr:from>
    <xdr:to>
      <xdr:col>81</xdr:col>
      <xdr:colOff>50800</xdr:colOff>
      <xdr:row>60</xdr:row>
      <xdr:rowOff>57150</xdr:rowOff>
    </xdr:to>
    <xdr:cxnSp macro="">
      <xdr:nvCxnSpPr>
        <xdr:cNvPr id="558" name="直線コネクタ 557"/>
        <xdr:cNvCxnSpPr/>
      </xdr:nvCxnSpPr>
      <xdr:spPr>
        <a:xfrm>
          <a:off x="14592300" y="103117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59" name="楕円 558"/>
        <xdr:cNvSpPr/>
      </xdr:nvSpPr>
      <xdr:spPr>
        <a:xfrm>
          <a:off x="1365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22860</xdr:rowOff>
    </xdr:from>
    <xdr:to>
      <xdr:col>76</xdr:col>
      <xdr:colOff>114300</xdr:colOff>
      <xdr:row>60</xdr:row>
      <xdr:rowOff>24765</xdr:rowOff>
    </xdr:to>
    <xdr:cxnSp macro="">
      <xdr:nvCxnSpPr>
        <xdr:cNvPr id="560" name="直線コネクタ 559"/>
        <xdr:cNvCxnSpPr/>
      </xdr:nvCxnSpPr>
      <xdr:spPr>
        <a:xfrm>
          <a:off x="13703300" y="103098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101600</xdr:rowOff>
    </xdr:from>
    <xdr:to>
      <xdr:col>67</xdr:col>
      <xdr:colOff>101600</xdr:colOff>
      <xdr:row>60</xdr:row>
      <xdr:rowOff>31750</xdr:rowOff>
    </xdr:to>
    <xdr:sp macro="" textlink="">
      <xdr:nvSpPr>
        <xdr:cNvPr id="561" name="楕円 560"/>
        <xdr:cNvSpPr/>
      </xdr:nvSpPr>
      <xdr:spPr>
        <a:xfrm>
          <a:off x="12763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152400</xdr:rowOff>
    </xdr:from>
    <xdr:to>
      <xdr:col>71</xdr:col>
      <xdr:colOff>177800</xdr:colOff>
      <xdr:row>60</xdr:row>
      <xdr:rowOff>22860</xdr:rowOff>
    </xdr:to>
    <xdr:cxnSp macro="">
      <xdr:nvCxnSpPr>
        <xdr:cNvPr id="562" name="直線コネクタ 561"/>
        <xdr:cNvCxnSpPr/>
      </xdr:nvCxnSpPr>
      <xdr:spPr>
        <a:xfrm>
          <a:off x="12814300" y="102679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563" name="n_1aveValue【学校施設】&#10;有形固定資産減価償却率"/>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64"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565" name="n_3aveValue【学校施設】&#10;有形固定資産減価償却率"/>
        <xdr:cNvSpPr txBox="1"/>
      </xdr:nvSpPr>
      <xdr:spPr>
        <a:xfrm>
          <a:off x="13500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6" name="n_4aveValue【学校施設】&#10;有形固定資産減価償却率"/>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99077</xdr:rowOff>
    </xdr:from>
    <xdr:ext cx="405111" cy="259045"/>
    <xdr:sp macro="" textlink="">
      <xdr:nvSpPr>
        <xdr:cNvPr id="567" name="n_1main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92092</xdr:rowOff>
    </xdr:from>
    <xdr:ext cx="405111" cy="259045"/>
    <xdr:sp macro="" textlink="">
      <xdr:nvSpPr>
        <xdr:cNvPr id="568" name="n_2mainValue【学校施設】&#10;有形固定資産減価償却率"/>
        <xdr:cNvSpPr txBox="1"/>
      </xdr:nvSpPr>
      <xdr:spPr>
        <a:xfrm>
          <a:off x="14389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69" name="n_3mainValue【学校施設】&#10;有形固定資産減価償却率"/>
        <xdr:cNvSpPr txBox="1"/>
      </xdr:nvSpPr>
      <xdr:spPr>
        <a:xfrm>
          <a:off x="13500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570" name="n_4mainValue【学校施設】&#10;有形固定資産減価償却率"/>
        <xdr:cNvSpPr txBox="1"/>
      </xdr:nvSpPr>
      <xdr:spPr>
        <a:xfrm>
          <a:off x="12611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1" name="テキスト ボックス 58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2" name="直線コネクタ 5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3" name="テキスト ボックス 5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4" name="直線コネクタ 5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5" name="テキスト ボックス 5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6" name="直線コネクタ 5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7" name="テキスト ボックス 5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8" name="直線コネクタ 5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9" name="テキスト ボックス 5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0" name="直線コネクタ 5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1" name="テキスト ボックス 5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2" name="直線コネクタ 5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3" name="テキスト ボックス 5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597" name="直線コネクタ 596"/>
        <xdr:cNvCxnSpPr/>
      </xdr:nvCxnSpPr>
      <xdr:spPr>
        <a:xfrm flipV="1">
          <a:off x="221608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598" name="【学校施設】&#10;一人当たり面積最小値テキスト"/>
        <xdr:cNvSpPr txBox="1"/>
      </xdr:nvSpPr>
      <xdr:spPr>
        <a:xfrm>
          <a:off x="221996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599" name="直線コネクタ 598"/>
        <xdr:cNvCxnSpPr/>
      </xdr:nvCxnSpPr>
      <xdr:spPr>
        <a:xfrm>
          <a:off x="22072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600" name="【学校施設】&#10;一人当たり面積最大値テキスト"/>
        <xdr:cNvSpPr txBox="1"/>
      </xdr:nvSpPr>
      <xdr:spPr>
        <a:xfrm>
          <a:off x="221996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601" name="直線コネクタ 600"/>
        <xdr:cNvCxnSpPr/>
      </xdr:nvCxnSpPr>
      <xdr:spPr>
        <a:xfrm>
          <a:off x="22072600" y="94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90260</xdr:rowOff>
    </xdr:from>
    <xdr:ext cx="469744" cy="259045"/>
    <xdr:sp macro="" textlink="">
      <xdr:nvSpPr>
        <xdr:cNvPr id="602" name="【学校施設】&#10;一人当たり面積平均値テキスト"/>
        <xdr:cNvSpPr txBox="1"/>
      </xdr:nvSpPr>
      <xdr:spPr>
        <a:xfrm>
          <a:off x="22199600" y="10720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603" name="フローチャート: 判断 602"/>
        <xdr:cNvSpPr/>
      </xdr:nvSpPr>
      <xdr:spPr>
        <a:xfrm>
          <a:off x="221107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604" name="フローチャート: 判断 603"/>
        <xdr:cNvSpPr/>
      </xdr:nvSpPr>
      <xdr:spPr>
        <a:xfrm>
          <a:off x="21272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97137</xdr:rowOff>
    </xdr:from>
    <xdr:to>
      <xdr:col>107</xdr:col>
      <xdr:colOff>101600</xdr:colOff>
      <xdr:row>63</xdr:row>
      <xdr:rowOff>27287</xdr:rowOff>
    </xdr:to>
    <xdr:sp macro="" textlink="">
      <xdr:nvSpPr>
        <xdr:cNvPr id="605" name="フローチャート: 判断 604"/>
        <xdr:cNvSpPr/>
      </xdr:nvSpPr>
      <xdr:spPr>
        <a:xfrm>
          <a:off x="20383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128488</xdr:rowOff>
    </xdr:from>
    <xdr:to>
      <xdr:col>102</xdr:col>
      <xdr:colOff>165100</xdr:colOff>
      <xdr:row>63</xdr:row>
      <xdr:rowOff>58638</xdr:rowOff>
    </xdr:to>
    <xdr:sp macro="" textlink="">
      <xdr:nvSpPr>
        <xdr:cNvPr id="606" name="フローチャート: 判断 605"/>
        <xdr:cNvSpPr/>
      </xdr:nvSpPr>
      <xdr:spPr>
        <a:xfrm>
          <a:off x="19494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119670</xdr:rowOff>
    </xdr:from>
    <xdr:to>
      <xdr:col>98</xdr:col>
      <xdr:colOff>38100</xdr:colOff>
      <xdr:row>63</xdr:row>
      <xdr:rowOff>49820</xdr:rowOff>
    </xdr:to>
    <xdr:sp macro="" textlink="">
      <xdr:nvSpPr>
        <xdr:cNvPr id="607" name="フローチャート: 判断 606"/>
        <xdr:cNvSpPr/>
      </xdr:nvSpPr>
      <xdr:spPr>
        <a:xfrm>
          <a:off x="18605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30516</xdr:rowOff>
    </xdr:from>
    <xdr:to>
      <xdr:col>116</xdr:col>
      <xdr:colOff>114300</xdr:colOff>
      <xdr:row>62</xdr:row>
      <xdr:rowOff>132116</xdr:rowOff>
    </xdr:to>
    <xdr:sp macro="" textlink="">
      <xdr:nvSpPr>
        <xdr:cNvPr id="613" name="楕円 612"/>
        <xdr:cNvSpPr/>
      </xdr:nvSpPr>
      <xdr:spPr>
        <a:xfrm>
          <a:off x="22110700" y="106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53393</xdr:rowOff>
    </xdr:from>
    <xdr:ext cx="469744" cy="259045"/>
    <xdr:sp macro="" textlink="">
      <xdr:nvSpPr>
        <xdr:cNvPr id="614" name="【学校施設】&#10;一人当たり面積該当値テキスト"/>
        <xdr:cNvSpPr txBox="1"/>
      </xdr:nvSpPr>
      <xdr:spPr>
        <a:xfrm>
          <a:off x="22199600" y="1051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48804</xdr:rowOff>
    </xdr:from>
    <xdr:to>
      <xdr:col>112</xdr:col>
      <xdr:colOff>38100</xdr:colOff>
      <xdr:row>62</xdr:row>
      <xdr:rowOff>150404</xdr:rowOff>
    </xdr:to>
    <xdr:sp macro="" textlink="">
      <xdr:nvSpPr>
        <xdr:cNvPr id="615" name="楕円 614"/>
        <xdr:cNvSpPr/>
      </xdr:nvSpPr>
      <xdr:spPr>
        <a:xfrm>
          <a:off x="21272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81316</xdr:rowOff>
    </xdr:from>
    <xdr:to>
      <xdr:col>116</xdr:col>
      <xdr:colOff>63500</xdr:colOff>
      <xdr:row>62</xdr:row>
      <xdr:rowOff>99604</xdr:rowOff>
    </xdr:to>
    <xdr:cxnSp macro="">
      <xdr:nvCxnSpPr>
        <xdr:cNvPr id="616" name="直線コネクタ 615"/>
        <xdr:cNvCxnSpPr/>
      </xdr:nvCxnSpPr>
      <xdr:spPr>
        <a:xfrm flipV="1">
          <a:off x="21323300" y="107112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66766</xdr:rowOff>
    </xdr:from>
    <xdr:to>
      <xdr:col>107</xdr:col>
      <xdr:colOff>101600</xdr:colOff>
      <xdr:row>62</xdr:row>
      <xdr:rowOff>168366</xdr:rowOff>
    </xdr:to>
    <xdr:sp macro="" textlink="">
      <xdr:nvSpPr>
        <xdr:cNvPr id="617" name="楕円 616"/>
        <xdr:cNvSpPr/>
      </xdr:nvSpPr>
      <xdr:spPr>
        <a:xfrm>
          <a:off x="20383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99604</xdr:rowOff>
    </xdr:from>
    <xdr:to>
      <xdr:col>111</xdr:col>
      <xdr:colOff>177800</xdr:colOff>
      <xdr:row>62</xdr:row>
      <xdr:rowOff>117566</xdr:rowOff>
    </xdr:to>
    <xdr:cxnSp macro="">
      <xdr:nvCxnSpPr>
        <xdr:cNvPr id="618" name="直線コネクタ 617"/>
        <xdr:cNvCxnSpPr/>
      </xdr:nvCxnSpPr>
      <xdr:spPr>
        <a:xfrm flipV="1">
          <a:off x="20434300" y="1072950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619" name="楕円 618"/>
        <xdr:cNvSpPr/>
      </xdr:nvSpPr>
      <xdr:spPr>
        <a:xfrm>
          <a:off x="19494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117566</xdr:rowOff>
    </xdr:from>
    <xdr:to>
      <xdr:col>107</xdr:col>
      <xdr:colOff>50800</xdr:colOff>
      <xdr:row>62</xdr:row>
      <xdr:rowOff>132588</xdr:rowOff>
    </xdr:to>
    <xdr:cxnSp macro="">
      <xdr:nvCxnSpPr>
        <xdr:cNvPr id="620" name="直線コネクタ 619"/>
        <xdr:cNvCxnSpPr/>
      </xdr:nvCxnSpPr>
      <xdr:spPr>
        <a:xfrm flipV="1">
          <a:off x="19545300" y="10747466"/>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100402</xdr:rowOff>
    </xdr:from>
    <xdr:to>
      <xdr:col>98</xdr:col>
      <xdr:colOff>38100</xdr:colOff>
      <xdr:row>63</xdr:row>
      <xdr:rowOff>30552</xdr:rowOff>
    </xdr:to>
    <xdr:sp macro="" textlink="">
      <xdr:nvSpPr>
        <xdr:cNvPr id="621" name="楕円 620"/>
        <xdr:cNvSpPr/>
      </xdr:nvSpPr>
      <xdr:spPr>
        <a:xfrm>
          <a:off x="18605500" y="107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132588</xdr:rowOff>
    </xdr:from>
    <xdr:to>
      <xdr:col>102</xdr:col>
      <xdr:colOff>114300</xdr:colOff>
      <xdr:row>62</xdr:row>
      <xdr:rowOff>151202</xdr:rowOff>
    </xdr:to>
    <xdr:cxnSp macro="">
      <xdr:nvCxnSpPr>
        <xdr:cNvPr id="622" name="直線コネクタ 621"/>
        <xdr:cNvCxnSpPr/>
      </xdr:nvCxnSpPr>
      <xdr:spPr>
        <a:xfrm flipV="1">
          <a:off x="18656300" y="10762488"/>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49765</xdr:rowOff>
    </xdr:from>
    <xdr:ext cx="469744" cy="259045"/>
    <xdr:sp macro="" textlink="">
      <xdr:nvSpPr>
        <xdr:cNvPr id="623" name="n_1aveValue【学校施設】&#10;一人当たり面積"/>
        <xdr:cNvSpPr txBox="1"/>
      </xdr:nvSpPr>
      <xdr:spPr>
        <a:xfrm>
          <a:off x="210757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18414</xdr:rowOff>
    </xdr:from>
    <xdr:ext cx="469744" cy="259045"/>
    <xdr:sp macro="" textlink="">
      <xdr:nvSpPr>
        <xdr:cNvPr id="624" name="n_2aveValue【学校施設】&#10;一人当たり面積"/>
        <xdr:cNvSpPr txBox="1"/>
      </xdr:nvSpPr>
      <xdr:spPr>
        <a:xfrm>
          <a:off x="20199427"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49765</xdr:rowOff>
    </xdr:from>
    <xdr:ext cx="469744" cy="259045"/>
    <xdr:sp macro="" textlink="">
      <xdr:nvSpPr>
        <xdr:cNvPr id="625" name="n_3aveValue【学校施設】&#10;一人当たり面積"/>
        <xdr:cNvSpPr txBox="1"/>
      </xdr:nvSpPr>
      <xdr:spPr>
        <a:xfrm>
          <a:off x="193104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40947</xdr:rowOff>
    </xdr:from>
    <xdr:ext cx="469744" cy="259045"/>
    <xdr:sp macro="" textlink="">
      <xdr:nvSpPr>
        <xdr:cNvPr id="626" name="n_4aveValue【学校施設】&#10;一人当たり面積"/>
        <xdr:cNvSpPr txBox="1"/>
      </xdr:nvSpPr>
      <xdr:spPr>
        <a:xfrm>
          <a:off x="18421427" y="108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166931</xdr:rowOff>
    </xdr:from>
    <xdr:ext cx="469744" cy="259045"/>
    <xdr:sp macro="" textlink="">
      <xdr:nvSpPr>
        <xdr:cNvPr id="627" name="n_1mainValue【学校施設】&#10;一人当たり面積"/>
        <xdr:cNvSpPr txBox="1"/>
      </xdr:nvSpPr>
      <xdr:spPr>
        <a:xfrm>
          <a:off x="21075727" y="1045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628" name="n_2mainValue【学校施設】&#10;一人当たり面積"/>
        <xdr:cNvSpPr txBox="1"/>
      </xdr:nvSpPr>
      <xdr:spPr>
        <a:xfrm>
          <a:off x="20199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28465</xdr:rowOff>
    </xdr:from>
    <xdr:ext cx="469744" cy="259045"/>
    <xdr:sp macro="" textlink="">
      <xdr:nvSpPr>
        <xdr:cNvPr id="629" name="n_3mainValue【学校施設】&#10;一人当たり面積"/>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47079</xdr:rowOff>
    </xdr:from>
    <xdr:ext cx="469744" cy="259045"/>
    <xdr:sp macro="" textlink="">
      <xdr:nvSpPr>
        <xdr:cNvPr id="630" name="n_4mainValue【学校施設】&#10;一人当たり面積"/>
        <xdr:cNvSpPr txBox="1"/>
      </xdr:nvSpPr>
      <xdr:spPr>
        <a:xfrm>
          <a:off x="18421427" y="1050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2" name="直線コネクタ 6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3" name="テキスト ボックス 64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4" name="直線コネクタ 6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5" name="テキスト ボックス 6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6" name="直線コネクタ 6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7" name="テキスト ボックス 6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8" name="直線コネクタ 6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9" name="テキスト ボックス 6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0" name="直線コネクタ 6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1" name="テキスト ボックス 6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2" name="直線コネクタ 6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3" name="テキスト ボックス 65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6" name="直線コネクタ 655"/>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8" name="直線コネクタ 65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9" name="【児童館】&#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60" name="直線コネクタ 659"/>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661" name="【児童館】&#10;有形固定資産減価償却率平均値テキスト"/>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62" name="フローチャート: 判断 661"/>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63" name="フローチャート: 判断 662"/>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10161</xdr:rowOff>
    </xdr:from>
    <xdr:to>
      <xdr:col>76</xdr:col>
      <xdr:colOff>165100</xdr:colOff>
      <xdr:row>84</xdr:row>
      <xdr:rowOff>111761</xdr:rowOff>
    </xdr:to>
    <xdr:sp macro="" textlink="">
      <xdr:nvSpPr>
        <xdr:cNvPr id="664" name="フローチャート: 判断 663"/>
        <xdr:cNvSpPr/>
      </xdr:nvSpPr>
      <xdr:spPr>
        <a:xfrm>
          <a:off x="14541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168548</xdr:rowOff>
    </xdr:from>
    <xdr:to>
      <xdr:col>72</xdr:col>
      <xdr:colOff>38100</xdr:colOff>
      <xdr:row>84</xdr:row>
      <xdr:rowOff>98698</xdr:rowOff>
    </xdr:to>
    <xdr:sp macro="" textlink="">
      <xdr:nvSpPr>
        <xdr:cNvPr id="665" name="フローチャート: 判断 664"/>
        <xdr:cNvSpPr/>
      </xdr:nvSpPr>
      <xdr:spPr>
        <a:xfrm>
          <a:off x="13652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98334</xdr:rowOff>
    </xdr:from>
    <xdr:to>
      <xdr:col>67</xdr:col>
      <xdr:colOff>101600</xdr:colOff>
      <xdr:row>84</xdr:row>
      <xdr:rowOff>28484</xdr:rowOff>
    </xdr:to>
    <xdr:sp macro="" textlink="">
      <xdr:nvSpPr>
        <xdr:cNvPr id="666" name="フローチャート: 判断 665"/>
        <xdr:cNvSpPr/>
      </xdr:nvSpPr>
      <xdr:spPr>
        <a:xfrm>
          <a:off x="12763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34652</xdr:rowOff>
    </xdr:from>
    <xdr:to>
      <xdr:col>85</xdr:col>
      <xdr:colOff>177800</xdr:colOff>
      <xdr:row>85</xdr:row>
      <xdr:rowOff>136252</xdr:rowOff>
    </xdr:to>
    <xdr:sp macro="" textlink="">
      <xdr:nvSpPr>
        <xdr:cNvPr id="672" name="楕円 671"/>
        <xdr:cNvSpPr/>
      </xdr:nvSpPr>
      <xdr:spPr>
        <a:xfrm>
          <a:off x="162687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13079</xdr:rowOff>
    </xdr:from>
    <xdr:ext cx="405111" cy="259045"/>
    <xdr:sp macro="" textlink="">
      <xdr:nvSpPr>
        <xdr:cNvPr id="673" name="【児童館】&#10;有形固定資産減価償却率該当値テキスト"/>
        <xdr:cNvSpPr txBox="1"/>
      </xdr:nvSpPr>
      <xdr:spPr>
        <a:xfrm>
          <a:off x="16357600"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158750</xdr:rowOff>
    </xdr:from>
    <xdr:to>
      <xdr:col>81</xdr:col>
      <xdr:colOff>101600</xdr:colOff>
      <xdr:row>85</xdr:row>
      <xdr:rowOff>88900</xdr:rowOff>
    </xdr:to>
    <xdr:sp macro="" textlink="">
      <xdr:nvSpPr>
        <xdr:cNvPr id="674" name="楕円 673"/>
        <xdr:cNvSpPr/>
      </xdr:nvSpPr>
      <xdr:spPr>
        <a:xfrm>
          <a:off x="15430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38100</xdr:rowOff>
    </xdr:from>
    <xdr:to>
      <xdr:col>85</xdr:col>
      <xdr:colOff>127000</xdr:colOff>
      <xdr:row>85</xdr:row>
      <xdr:rowOff>85452</xdr:rowOff>
    </xdr:to>
    <xdr:cxnSp macro="">
      <xdr:nvCxnSpPr>
        <xdr:cNvPr id="675" name="直線コネクタ 674"/>
        <xdr:cNvCxnSpPr/>
      </xdr:nvCxnSpPr>
      <xdr:spPr>
        <a:xfrm>
          <a:off x="15481300" y="14611350"/>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144055</xdr:rowOff>
    </xdr:from>
    <xdr:to>
      <xdr:col>76</xdr:col>
      <xdr:colOff>165100</xdr:colOff>
      <xdr:row>85</xdr:row>
      <xdr:rowOff>74205</xdr:rowOff>
    </xdr:to>
    <xdr:sp macro="" textlink="">
      <xdr:nvSpPr>
        <xdr:cNvPr id="676" name="楕円 675"/>
        <xdr:cNvSpPr/>
      </xdr:nvSpPr>
      <xdr:spPr>
        <a:xfrm>
          <a:off x="14541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23405</xdr:rowOff>
    </xdr:from>
    <xdr:to>
      <xdr:col>81</xdr:col>
      <xdr:colOff>50800</xdr:colOff>
      <xdr:row>85</xdr:row>
      <xdr:rowOff>38100</xdr:rowOff>
    </xdr:to>
    <xdr:cxnSp macro="">
      <xdr:nvCxnSpPr>
        <xdr:cNvPr id="677" name="直線コネクタ 676"/>
        <xdr:cNvCxnSpPr/>
      </xdr:nvCxnSpPr>
      <xdr:spPr>
        <a:xfrm>
          <a:off x="14592300" y="1459665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93436</xdr:rowOff>
    </xdr:from>
    <xdr:to>
      <xdr:col>72</xdr:col>
      <xdr:colOff>38100</xdr:colOff>
      <xdr:row>85</xdr:row>
      <xdr:rowOff>23586</xdr:rowOff>
    </xdr:to>
    <xdr:sp macro="" textlink="">
      <xdr:nvSpPr>
        <xdr:cNvPr id="678" name="楕円 677"/>
        <xdr:cNvSpPr/>
      </xdr:nvSpPr>
      <xdr:spPr>
        <a:xfrm>
          <a:off x="13652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144236</xdr:rowOff>
    </xdr:from>
    <xdr:to>
      <xdr:col>76</xdr:col>
      <xdr:colOff>114300</xdr:colOff>
      <xdr:row>85</xdr:row>
      <xdr:rowOff>23405</xdr:rowOff>
    </xdr:to>
    <xdr:cxnSp macro="">
      <xdr:nvCxnSpPr>
        <xdr:cNvPr id="679" name="直線コネクタ 678"/>
        <xdr:cNvCxnSpPr/>
      </xdr:nvCxnSpPr>
      <xdr:spPr>
        <a:xfrm>
          <a:off x="13703300" y="1454603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41184</xdr:rowOff>
    </xdr:from>
    <xdr:to>
      <xdr:col>67</xdr:col>
      <xdr:colOff>101600</xdr:colOff>
      <xdr:row>84</xdr:row>
      <xdr:rowOff>142784</xdr:rowOff>
    </xdr:to>
    <xdr:sp macro="" textlink="">
      <xdr:nvSpPr>
        <xdr:cNvPr id="680" name="楕円 679"/>
        <xdr:cNvSpPr/>
      </xdr:nvSpPr>
      <xdr:spPr>
        <a:xfrm>
          <a:off x="12763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91984</xdr:rowOff>
    </xdr:from>
    <xdr:to>
      <xdr:col>71</xdr:col>
      <xdr:colOff>177800</xdr:colOff>
      <xdr:row>84</xdr:row>
      <xdr:rowOff>144236</xdr:rowOff>
    </xdr:to>
    <xdr:cxnSp macro="">
      <xdr:nvCxnSpPr>
        <xdr:cNvPr id="681" name="直線コネクタ 680"/>
        <xdr:cNvCxnSpPr/>
      </xdr:nvCxnSpPr>
      <xdr:spPr>
        <a:xfrm>
          <a:off x="12814300" y="1449378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682" name="n_1aveValue【児童館】&#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128288</xdr:rowOff>
    </xdr:from>
    <xdr:ext cx="405111" cy="259045"/>
    <xdr:sp macro="" textlink="">
      <xdr:nvSpPr>
        <xdr:cNvPr id="683" name="n_2aveValue【児童館】&#10;有形固定資産減価償却率"/>
        <xdr:cNvSpPr txBox="1"/>
      </xdr:nvSpPr>
      <xdr:spPr>
        <a:xfrm>
          <a:off x="143897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115225</xdr:rowOff>
    </xdr:from>
    <xdr:ext cx="405111" cy="259045"/>
    <xdr:sp macro="" textlink="">
      <xdr:nvSpPr>
        <xdr:cNvPr id="684" name="n_3aveValue【児童館】&#10;有形固定資産減価償却率"/>
        <xdr:cNvSpPr txBox="1"/>
      </xdr:nvSpPr>
      <xdr:spPr>
        <a:xfrm>
          <a:off x="135007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45011</xdr:rowOff>
    </xdr:from>
    <xdr:ext cx="405111" cy="259045"/>
    <xdr:sp macro="" textlink="">
      <xdr:nvSpPr>
        <xdr:cNvPr id="685" name="n_4aveValue【児童館】&#10;有形固定資産減価償却率"/>
        <xdr:cNvSpPr txBox="1"/>
      </xdr:nvSpPr>
      <xdr:spPr>
        <a:xfrm>
          <a:off x="12611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80027</xdr:rowOff>
    </xdr:from>
    <xdr:ext cx="405111" cy="259045"/>
    <xdr:sp macro="" textlink="">
      <xdr:nvSpPr>
        <xdr:cNvPr id="686" name="n_1mainValue【児童館】&#10;有形固定資産減価償却率"/>
        <xdr:cNvSpPr txBox="1"/>
      </xdr:nvSpPr>
      <xdr:spPr>
        <a:xfrm>
          <a:off x="152660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65332</xdr:rowOff>
    </xdr:from>
    <xdr:ext cx="405111" cy="259045"/>
    <xdr:sp macro="" textlink="">
      <xdr:nvSpPr>
        <xdr:cNvPr id="687" name="n_2mainValue【児童館】&#10;有形固定資産減価償却率"/>
        <xdr:cNvSpPr txBox="1"/>
      </xdr:nvSpPr>
      <xdr:spPr>
        <a:xfrm>
          <a:off x="14389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14713</xdr:rowOff>
    </xdr:from>
    <xdr:ext cx="405111" cy="259045"/>
    <xdr:sp macro="" textlink="">
      <xdr:nvSpPr>
        <xdr:cNvPr id="688" name="n_3mainValue【児童館】&#10;有形固定資産減価償却率"/>
        <xdr:cNvSpPr txBox="1"/>
      </xdr:nvSpPr>
      <xdr:spPr>
        <a:xfrm>
          <a:off x="13500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133911</xdr:rowOff>
    </xdr:from>
    <xdr:ext cx="405111" cy="259045"/>
    <xdr:sp macro="" textlink="">
      <xdr:nvSpPr>
        <xdr:cNvPr id="689" name="n_4mainValue【児童館】&#10;有形固定資産減価償却率"/>
        <xdr:cNvSpPr txBox="1"/>
      </xdr:nvSpPr>
      <xdr:spPr>
        <a:xfrm>
          <a:off x="12611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00" name="直線コネクタ 69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1" name="テキスト ボックス 70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3" name="テキスト ボックス 7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4" name="直線コネクタ 70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5" name="テキスト ボックス 70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709" name="直線コネクタ 708"/>
        <xdr:cNvCxnSpPr/>
      </xdr:nvCxnSpPr>
      <xdr:spPr>
        <a:xfrm flipV="1">
          <a:off x="22160864" y="13474064"/>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710" name="【児童館】&#10;一人当たり面積最小値テキスト"/>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711" name="直線コネクタ 710"/>
        <xdr:cNvCxnSpPr/>
      </xdr:nvCxnSpPr>
      <xdr:spPr>
        <a:xfrm>
          <a:off x="22072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712" name="【児童館】&#10;一人当たり面積最大値テキスト"/>
        <xdr:cNvSpPr txBox="1"/>
      </xdr:nvSpPr>
      <xdr:spPr>
        <a:xfrm>
          <a:off x="22199600"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713" name="直線コネクタ 712"/>
        <xdr:cNvCxnSpPr/>
      </xdr:nvCxnSpPr>
      <xdr:spPr>
        <a:xfrm>
          <a:off x="22072600" y="1347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714" name="【児童館】&#10;一人当たり面積平均値テキスト"/>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715" name="フローチャート: 判断 714"/>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716" name="フローチャート: 判断 715"/>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170180</xdr:rowOff>
    </xdr:from>
    <xdr:to>
      <xdr:col>107</xdr:col>
      <xdr:colOff>101600</xdr:colOff>
      <xdr:row>84</xdr:row>
      <xdr:rowOff>100330</xdr:rowOff>
    </xdr:to>
    <xdr:sp macro="" textlink="">
      <xdr:nvSpPr>
        <xdr:cNvPr id="717" name="フローチャート: 判断 716"/>
        <xdr:cNvSpPr/>
      </xdr:nvSpPr>
      <xdr:spPr>
        <a:xfrm>
          <a:off x="2038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164464</xdr:rowOff>
    </xdr:from>
    <xdr:to>
      <xdr:col>102</xdr:col>
      <xdr:colOff>165100</xdr:colOff>
      <xdr:row>84</xdr:row>
      <xdr:rowOff>94614</xdr:rowOff>
    </xdr:to>
    <xdr:sp macro="" textlink="">
      <xdr:nvSpPr>
        <xdr:cNvPr id="718" name="フローチャート: 判断 717"/>
        <xdr:cNvSpPr/>
      </xdr:nvSpPr>
      <xdr:spPr>
        <a:xfrm>
          <a:off x="19494500" y="143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27305</xdr:rowOff>
    </xdr:from>
    <xdr:to>
      <xdr:col>98</xdr:col>
      <xdr:colOff>38100</xdr:colOff>
      <xdr:row>84</xdr:row>
      <xdr:rowOff>128905</xdr:rowOff>
    </xdr:to>
    <xdr:sp macro="" textlink="">
      <xdr:nvSpPr>
        <xdr:cNvPr id="719" name="フローチャート: 判断 718"/>
        <xdr:cNvSpPr/>
      </xdr:nvSpPr>
      <xdr:spPr>
        <a:xfrm>
          <a:off x="18605500" y="1442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725" name="楕円 724"/>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726" name="【児童館】&#10;一人当たり面積該当値テキスト"/>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61595</xdr:rowOff>
    </xdr:from>
    <xdr:to>
      <xdr:col>112</xdr:col>
      <xdr:colOff>38100</xdr:colOff>
      <xdr:row>81</xdr:row>
      <xdr:rowOff>163195</xdr:rowOff>
    </xdr:to>
    <xdr:sp macro="" textlink="">
      <xdr:nvSpPr>
        <xdr:cNvPr id="727" name="楕円 726"/>
        <xdr:cNvSpPr/>
      </xdr:nvSpPr>
      <xdr:spPr>
        <a:xfrm>
          <a:off x="21272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112395</xdr:rowOff>
    </xdr:to>
    <xdr:cxnSp macro="">
      <xdr:nvCxnSpPr>
        <xdr:cNvPr id="728" name="直線コネクタ 727"/>
        <xdr:cNvCxnSpPr/>
      </xdr:nvCxnSpPr>
      <xdr:spPr>
        <a:xfrm flipV="1">
          <a:off x="21323300" y="139827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78739</xdr:rowOff>
    </xdr:from>
    <xdr:to>
      <xdr:col>107</xdr:col>
      <xdr:colOff>101600</xdr:colOff>
      <xdr:row>82</xdr:row>
      <xdr:rowOff>8889</xdr:rowOff>
    </xdr:to>
    <xdr:sp macro="" textlink="">
      <xdr:nvSpPr>
        <xdr:cNvPr id="729" name="楕円 728"/>
        <xdr:cNvSpPr/>
      </xdr:nvSpPr>
      <xdr:spPr>
        <a:xfrm>
          <a:off x="20383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112395</xdr:rowOff>
    </xdr:from>
    <xdr:to>
      <xdr:col>111</xdr:col>
      <xdr:colOff>177800</xdr:colOff>
      <xdr:row>81</xdr:row>
      <xdr:rowOff>129539</xdr:rowOff>
    </xdr:to>
    <xdr:cxnSp macro="">
      <xdr:nvCxnSpPr>
        <xdr:cNvPr id="730" name="直線コネクタ 729"/>
        <xdr:cNvCxnSpPr/>
      </xdr:nvCxnSpPr>
      <xdr:spPr>
        <a:xfrm flipV="1">
          <a:off x="20434300" y="139998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95886</xdr:rowOff>
    </xdr:from>
    <xdr:to>
      <xdr:col>102</xdr:col>
      <xdr:colOff>165100</xdr:colOff>
      <xdr:row>82</xdr:row>
      <xdr:rowOff>26036</xdr:rowOff>
    </xdr:to>
    <xdr:sp macro="" textlink="">
      <xdr:nvSpPr>
        <xdr:cNvPr id="731" name="楕円 730"/>
        <xdr:cNvSpPr/>
      </xdr:nvSpPr>
      <xdr:spPr>
        <a:xfrm>
          <a:off x="19494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129539</xdr:rowOff>
    </xdr:from>
    <xdr:to>
      <xdr:col>107</xdr:col>
      <xdr:colOff>50800</xdr:colOff>
      <xdr:row>81</xdr:row>
      <xdr:rowOff>146686</xdr:rowOff>
    </xdr:to>
    <xdr:cxnSp macro="">
      <xdr:nvCxnSpPr>
        <xdr:cNvPr id="732" name="直線コネクタ 731"/>
        <xdr:cNvCxnSpPr/>
      </xdr:nvCxnSpPr>
      <xdr:spPr>
        <a:xfrm flipV="1">
          <a:off x="19545300" y="140169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113030</xdr:rowOff>
    </xdr:from>
    <xdr:to>
      <xdr:col>98</xdr:col>
      <xdr:colOff>38100</xdr:colOff>
      <xdr:row>82</xdr:row>
      <xdr:rowOff>43180</xdr:rowOff>
    </xdr:to>
    <xdr:sp macro="" textlink="">
      <xdr:nvSpPr>
        <xdr:cNvPr id="733" name="楕円 732"/>
        <xdr:cNvSpPr/>
      </xdr:nvSpPr>
      <xdr:spPr>
        <a:xfrm>
          <a:off x="18605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146686</xdr:rowOff>
    </xdr:from>
    <xdr:to>
      <xdr:col>102</xdr:col>
      <xdr:colOff>114300</xdr:colOff>
      <xdr:row>81</xdr:row>
      <xdr:rowOff>163830</xdr:rowOff>
    </xdr:to>
    <xdr:cxnSp macro="">
      <xdr:nvCxnSpPr>
        <xdr:cNvPr id="734" name="直線コネクタ 733"/>
        <xdr:cNvCxnSpPr/>
      </xdr:nvCxnSpPr>
      <xdr:spPr>
        <a:xfrm flipV="1">
          <a:off x="18656300" y="140341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97172</xdr:rowOff>
    </xdr:from>
    <xdr:ext cx="469744" cy="259045"/>
    <xdr:sp macro="" textlink="">
      <xdr:nvSpPr>
        <xdr:cNvPr id="735" name="n_1aveValue【児童館】&#10;一人当たり面積"/>
        <xdr:cNvSpPr txBox="1"/>
      </xdr:nvSpPr>
      <xdr:spPr>
        <a:xfrm>
          <a:off x="210757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91457</xdr:rowOff>
    </xdr:from>
    <xdr:ext cx="469744" cy="259045"/>
    <xdr:sp macro="" textlink="">
      <xdr:nvSpPr>
        <xdr:cNvPr id="736" name="n_2aveValue【児童館】&#10;一人当たり面積"/>
        <xdr:cNvSpPr txBox="1"/>
      </xdr:nvSpPr>
      <xdr:spPr>
        <a:xfrm>
          <a:off x="20199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85741</xdr:rowOff>
    </xdr:from>
    <xdr:ext cx="469744" cy="259045"/>
    <xdr:sp macro="" textlink="">
      <xdr:nvSpPr>
        <xdr:cNvPr id="737" name="n_3aveValue【児童館】&#10;一人当たり面積"/>
        <xdr:cNvSpPr txBox="1"/>
      </xdr:nvSpPr>
      <xdr:spPr>
        <a:xfrm>
          <a:off x="19310427" y="1448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120032</xdr:rowOff>
    </xdr:from>
    <xdr:ext cx="469744" cy="259045"/>
    <xdr:sp macro="" textlink="">
      <xdr:nvSpPr>
        <xdr:cNvPr id="738" name="n_4aveValue【児童館】&#10;一人当たり面積"/>
        <xdr:cNvSpPr txBox="1"/>
      </xdr:nvSpPr>
      <xdr:spPr>
        <a:xfrm>
          <a:off x="184214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8272</xdr:rowOff>
    </xdr:from>
    <xdr:ext cx="469744" cy="259045"/>
    <xdr:sp macro="" textlink="">
      <xdr:nvSpPr>
        <xdr:cNvPr id="739" name="n_1mainValue【児童館】&#10;一人当たり面積"/>
        <xdr:cNvSpPr txBox="1"/>
      </xdr:nvSpPr>
      <xdr:spPr>
        <a:xfrm>
          <a:off x="2107572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25416</xdr:rowOff>
    </xdr:from>
    <xdr:ext cx="469744" cy="259045"/>
    <xdr:sp macro="" textlink="">
      <xdr:nvSpPr>
        <xdr:cNvPr id="740" name="n_2mainValue【児童館】&#10;一人当たり面積"/>
        <xdr:cNvSpPr txBox="1"/>
      </xdr:nvSpPr>
      <xdr:spPr>
        <a:xfrm>
          <a:off x="201994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42563</xdr:rowOff>
    </xdr:from>
    <xdr:ext cx="469744" cy="259045"/>
    <xdr:sp macro="" textlink="">
      <xdr:nvSpPr>
        <xdr:cNvPr id="741" name="n_3mainValue【児童館】&#10;一人当たり面積"/>
        <xdr:cNvSpPr txBox="1"/>
      </xdr:nvSpPr>
      <xdr:spPr>
        <a:xfrm>
          <a:off x="19310427" y="1375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59707</xdr:rowOff>
    </xdr:from>
    <xdr:ext cx="469744" cy="259045"/>
    <xdr:sp macro="" textlink="">
      <xdr:nvSpPr>
        <xdr:cNvPr id="742" name="n_4mainValue【児童館】&#10;一人当たり面積"/>
        <xdr:cNvSpPr txBox="1"/>
      </xdr:nvSpPr>
      <xdr:spPr>
        <a:xfrm>
          <a:off x="18421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4" name="直線コネクタ 75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5" name="テキスト ボックス 754"/>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6" name="直線コネクタ 75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7" name="テキスト ボックス 75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8" name="直線コネクタ 75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9" name="テキスト ボックス 75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0" name="直線コネクタ 75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1" name="テキスト ボックス 76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3" name="テキスト ボックス 76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765" name="直線コネクタ 764"/>
        <xdr:cNvCxnSpPr/>
      </xdr:nvCxnSpPr>
      <xdr:spPr>
        <a:xfrm flipV="1">
          <a:off x="16318864"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766" name="【公民館】&#10;有形固定資産減価償却率最小値テキスト"/>
        <xdr:cNvSpPr txBox="1"/>
      </xdr:nvSpPr>
      <xdr:spPr>
        <a:xfrm>
          <a:off x="16357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767" name="直線コネクタ 766"/>
        <xdr:cNvCxnSpPr/>
      </xdr:nvCxnSpPr>
      <xdr:spPr>
        <a:xfrm>
          <a:off x="16230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768" name="【公民館】&#10;有形固定資産減価償却率最大値テキスト"/>
        <xdr:cNvSpPr txBox="1"/>
      </xdr:nvSpPr>
      <xdr:spPr>
        <a:xfrm>
          <a:off x="16357600"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769" name="直線コネクタ 768"/>
        <xdr:cNvCxnSpPr/>
      </xdr:nvCxnSpPr>
      <xdr:spPr>
        <a:xfrm>
          <a:off x="16230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770" name="【公民館】&#10;有形固定資産減価償却率平均値テキスト"/>
        <xdr:cNvSpPr txBox="1"/>
      </xdr:nvSpPr>
      <xdr:spPr>
        <a:xfrm>
          <a:off x="16357600" y="17705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771" name="フローチャート: 判断 770"/>
        <xdr:cNvSpPr/>
      </xdr:nvSpPr>
      <xdr:spPr>
        <a:xfrm>
          <a:off x="162687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772" name="フローチャート: 判断 771"/>
        <xdr:cNvSpPr/>
      </xdr:nvSpPr>
      <xdr:spPr>
        <a:xfrm>
          <a:off x="15430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xdr:rowOff>
    </xdr:from>
    <xdr:to>
      <xdr:col>76</xdr:col>
      <xdr:colOff>165100</xdr:colOff>
      <xdr:row>104</xdr:row>
      <xdr:rowOff>110998</xdr:rowOff>
    </xdr:to>
    <xdr:sp macro="" textlink="">
      <xdr:nvSpPr>
        <xdr:cNvPr id="773" name="フローチャート: 判断 772"/>
        <xdr:cNvSpPr/>
      </xdr:nvSpPr>
      <xdr:spPr>
        <a:xfrm>
          <a:off x="14541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74" name="フローチャート: 判断 773"/>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112268</xdr:rowOff>
    </xdr:from>
    <xdr:to>
      <xdr:col>67</xdr:col>
      <xdr:colOff>101600</xdr:colOff>
      <xdr:row>104</xdr:row>
      <xdr:rowOff>42418</xdr:rowOff>
    </xdr:to>
    <xdr:sp macro="" textlink="">
      <xdr:nvSpPr>
        <xdr:cNvPr id="775" name="フローチャート: 判断 774"/>
        <xdr:cNvSpPr/>
      </xdr:nvSpPr>
      <xdr:spPr>
        <a:xfrm>
          <a:off x="12763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167132</xdr:rowOff>
    </xdr:from>
    <xdr:to>
      <xdr:col>85</xdr:col>
      <xdr:colOff>177800</xdr:colOff>
      <xdr:row>108</xdr:row>
      <xdr:rowOff>97282</xdr:rowOff>
    </xdr:to>
    <xdr:sp macro="" textlink="">
      <xdr:nvSpPr>
        <xdr:cNvPr id="781" name="楕円 780"/>
        <xdr:cNvSpPr/>
      </xdr:nvSpPr>
      <xdr:spPr>
        <a:xfrm>
          <a:off x="162687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82059</xdr:rowOff>
    </xdr:from>
    <xdr:ext cx="405111" cy="259045"/>
    <xdr:sp macro="" textlink="">
      <xdr:nvSpPr>
        <xdr:cNvPr id="782" name="【公民館】&#10;有形固定資産減価償却率該当値テキスト"/>
        <xdr:cNvSpPr txBox="1"/>
      </xdr:nvSpPr>
      <xdr:spPr>
        <a:xfrm>
          <a:off x="16357600" y="1842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148844</xdr:rowOff>
    </xdr:from>
    <xdr:to>
      <xdr:col>81</xdr:col>
      <xdr:colOff>101600</xdr:colOff>
      <xdr:row>108</xdr:row>
      <xdr:rowOff>78994</xdr:rowOff>
    </xdr:to>
    <xdr:sp macro="" textlink="">
      <xdr:nvSpPr>
        <xdr:cNvPr id="783" name="楕円 782"/>
        <xdr:cNvSpPr/>
      </xdr:nvSpPr>
      <xdr:spPr>
        <a:xfrm>
          <a:off x="154305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28194</xdr:rowOff>
    </xdr:from>
    <xdr:to>
      <xdr:col>85</xdr:col>
      <xdr:colOff>127000</xdr:colOff>
      <xdr:row>108</xdr:row>
      <xdr:rowOff>46482</xdr:rowOff>
    </xdr:to>
    <xdr:cxnSp macro="">
      <xdr:nvCxnSpPr>
        <xdr:cNvPr id="784" name="直線コネクタ 783"/>
        <xdr:cNvCxnSpPr/>
      </xdr:nvCxnSpPr>
      <xdr:spPr>
        <a:xfrm>
          <a:off x="15481300" y="1854479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139700</xdr:rowOff>
    </xdr:from>
    <xdr:to>
      <xdr:col>76</xdr:col>
      <xdr:colOff>165100</xdr:colOff>
      <xdr:row>108</xdr:row>
      <xdr:rowOff>69850</xdr:rowOff>
    </xdr:to>
    <xdr:sp macro="" textlink="">
      <xdr:nvSpPr>
        <xdr:cNvPr id="785" name="楕円 784"/>
        <xdr:cNvSpPr/>
      </xdr:nvSpPr>
      <xdr:spPr>
        <a:xfrm>
          <a:off x="14541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19050</xdr:rowOff>
    </xdr:from>
    <xdr:to>
      <xdr:col>81</xdr:col>
      <xdr:colOff>50800</xdr:colOff>
      <xdr:row>108</xdr:row>
      <xdr:rowOff>28194</xdr:rowOff>
    </xdr:to>
    <xdr:cxnSp macro="">
      <xdr:nvCxnSpPr>
        <xdr:cNvPr id="786" name="直線コネクタ 785"/>
        <xdr:cNvCxnSpPr/>
      </xdr:nvCxnSpPr>
      <xdr:spPr>
        <a:xfrm>
          <a:off x="14592300" y="185356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109982</xdr:rowOff>
    </xdr:from>
    <xdr:to>
      <xdr:col>72</xdr:col>
      <xdr:colOff>38100</xdr:colOff>
      <xdr:row>108</xdr:row>
      <xdr:rowOff>40132</xdr:rowOff>
    </xdr:to>
    <xdr:sp macro="" textlink="">
      <xdr:nvSpPr>
        <xdr:cNvPr id="787" name="楕円 786"/>
        <xdr:cNvSpPr/>
      </xdr:nvSpPr>
      <xdr:spPr>
        <a:xfrm>
          <a:off x="13652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160782</xdr:rowOff>
    </xdr:from>
    <xdr:to>
      <xdr:col>76</xdr:col>
      <xdr:colOff>114300</xdr:colOff>
      <xdr:row>108</xdr:row>
      <xdr:rowOff>19050</xdr:rowOff>
    </xdr:to>
    <xdr:cxnSp macro="">
      <xdr:nvCxnSpPr>
        <xdr:cNvPr id="788" name="直線コネクタ 787"/>
        <xdr:cNvCxnSpPr/>
      </xdr:nvCxnSpPr>
      <xdr:spPr>
        <a:xfrm>
          <a:off x="13703300" y="1850593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91694</xdr:rowOff>
    </xdr:from>
    <xdr:to>
      <xdr:col>67</xdr:col>
      <xdr:colOff>101600</xdr:colOff>
      <xdr:row>108</xdr:row>
      <xdr:rowOff>21844</xdr:rowOff>
    </xdr:to>
    <xdr:sp macro="" textlink="">
      <xdr:nvSpPr>
        <xdr:cNvPr id="789" name="楕円 788"/>
        <xdr:cNvSpPr/>
      </xdr:nvSpPr>
      <xdr:spPr>
        <a:xfrm>
          <a:off x="12763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142494</xdr:rowOff>
    </xdr:from>
    <xdr:to>
      <xdr:col>71</xdr:col>
      <xdr:colOff>177800</xdr:colOff>
      <xdr:row>107</xdr:row>
      <xdr:rowOff>160782</xdr:rowOff>
    </xdr:to>
    <xdr:cxnSp macro="">
      <xdr:nvCxnSpPr>
        <xdr:cNvPr id="790" name="直線コネクタ 789"/>
        <xdr:cNvCxnSpPr/>
      </xdr:nvCxnSpPr>
      <xdr:spPr>
        <a:xfrm>
          <a:off x="12814300" y="18487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145814</xdr:rowOff>
    </xdr:from>
    <xdr:ext cx="405111" cy="259045"/>
    <xdr:sp macro="" textlink="">
      <xdr:nvSpPr>
        <xdr:cNvPr id="791" name="n_1aveValue【公民館】&#10;有形固定資産減価償却率"/>
        <xdr:cNvSpPr txBox="1"/>
      </xdr:nvSpPr>
      <xdr:spPr>
        <a:xfrm>
          <a:off x="152660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127525</xdr:rowOff>
    </xdr:from>
    <xdr:ext cx="405111" cy="259045"/>
    <xdr:sp macro="" textlink="">
      <xdr:nvSpPr>
        <xdr:cNvPr id="792" name="n_2aveValue【公民館】&#10;有形固定資産減価償却率"/>
        <xdr:cNvSpPr txBox="1"/>
      </xdr:nvSpPr>
      <xdr:spPr>
        <a:xfrm>
          <a:off x="143897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93" name="n_3aveValue【公民館】&#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58945</xdr:rowOff>
    </xdr:from>
    <xdr:ext cx="405111" cy="259045"/>
    <xdr:sp macro="" textlink="">
      <xdr:nvSpPr>
        <xdr:cNvPr id="794" name="n_4aveValue【公民館】&#10;有形固定資産減価償却率"/>
        <xdr:cNvSpPr txBox="1"/>
      </xdr:nvSpPr>
      <xdr:spPr>
        <a:xfrm>
          <a:off x="12611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70121</xdr:rowOff>
    </xdr:from>
    <xdr:ext cx="405111" cy="259045"/>
    <xdr:sp macro="" textlink="">
      <xdr:nvSpPr>
        <xdr:cNvPr id="795" name="n_1mainValue【公民館】&#10;有形固定資産減価償却率"/>
        <xdr:cNvSpPr txBox="1"/>
      </xdr:nvSpPr>
      <xdr:spPr>
        <a:xfrm>
          <a:off x="15266044" y="1858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60977</xdr:rowOff>
    </xdr:from>
    <xdr:ext cx="405111" cy="259045"/>
    <xdr:sp macro="" textlink="">
      <xdr:nvSpPr>
        <xdr:cNvPr id="796" name="n_2mainValue【公民館】&#10;有形固定資産減価償却率"/>
        <xdr:cNvSpPr txBox="1"/>
      </xdr:nvSpPr>
      <xdr:spPr>
        <a:xfrm>
          <a:off x="14389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31259</xdr:rowOff>
    </xdr:from>
    <xdr:ext cx="405111" cy="259045"/>
    <xdr:sp macro="" textlink="">
      <xdr:nvSpPr>
        <xdr:cNvPr id="797" name="n_3mainValue【公民館】&#10;有形固定資産減価償却率"/>
        <xdr:cNvSpPr txBox="1"/>
      </xdr:nvSpPr>
      <xdr:spPr>
        <a:xfrm>
          <a:off x="13500744" y="185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12971</xdr:rowOff>
    </xdr:from>
    <xdr:ext cx="405111" cy="259045"/>
    <xdr:sp macro="" textlink="">
      <xdr:nvSpPr>
        <xdr:cNvPr id="798" name="n_4mainValue【公民館】&#10;有形固定資産減価償却率"/>
        <xdr:cNvSpPr txBox="1"/>
      </xdr:nvSpPr>
      <xdr:spPr>
        <a:xfrm>
          <a:off x="12611744" y="185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820" name="直線コネクタ 819"/>
        <xdr:cNvCxnSpPr/>
      </xdr:nvCxnSpPr>
      <xdr:spPr>
        <a:xfrm flipV="1">
          <a:off x="221608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21"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22" name="直線コネクタ 821"/>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823" name="【公民館】&#10;一人当たり面積最大値テキスト"/>
        <xdr:cNvSpPr txBox="1"/>
      </xdr:nvSpPr>
      <xdr:spPr>
        <a:xfrm>
          <a:off x="221996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824" name="直線コネクタ 823"/>
        <xdr:cNvCxnSpPr/>
      </xdr:nvCxnSpPr>
      <xdr:spPr>
        <a:xfrm>
          <a:off x="22072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99840</xdr:rowOff>
    </xdr:from>
    <xdr:ext cx="469744" cy="259045"/>
    <xdr:sp macro="" textlink="">
      <xdr:nvSpPr>
        <xdr:cNvPr id="825" name="【公民館】&#10;一人当たり面積平均値テキスト"/>
        <xdr:cNvSpPr txBox="1"/>
      </xdr:nvSpPr>
      <xdr:spPr>
        <a:xfrm>
          <a:off x="22199600" y="1810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826" name="フローチャート: 判断 825"/>
        <xdr:cNvSpPr/>
      </xdr:nvSpPr>
      <xdr:spPr>
        <a:xfrm>
          <a:off x="221107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827" name="フローチャート: 判断 826"/>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112268</xdr:rowOff>
    </xdr:from>
    <xdr:to>
      <xdr:col>107</xdr:col>
      <xdr:colOff>101600</xdr:colOff>
      <xdr:row>106</xdr:row>
      <xdr:rowOff>42418</xdr:rowOff>
    </xdr:to>
    <xdr:sp macro="" textlink="">
      <xdr:nvSpPr>
        <xdr:cNvPr id="828" name="フローチャート: 判断 827"/>
        <xdr:cNvSpPr/>
      </xdr:nvSpPr>
      <xdr:spPr>
        <a:xfrm>
          <a:off x="20383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829" name="フローチャート: 判断 828"/>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77978</xdr:rowOff>
    </xdr:from>
    <xdr:to>
      <xdr:col>98</xdr:col>
      <xdr:colOff>38100</xdr:colOff>
      <xdr:row>106</xdr:row>
      <xdr:rowOff>8128</xdr:rowOff>
    </xdr:to>
    <xdr:sp macro="" textlink="">
      <xdr:nvSpPr>
        <xdr:cNvPr id="830" name="フローチャート: 判断 829"/>
        <xdr:cNvSpPr/>
      </xdr:nvSpPr>
      <xdr:spPr>
        <a:xfrm>
          <a:off x="18605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836" name="楕円 835"/>
        <xdr:cNvSpPr/>
      </xdr:nvSpPr>
      <xdr:spPr>
        <a:xfrm>
          <a:off x="221107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16273</xdr:rowOff>
    </xdr:from>
    <xdr:ext cx="469744" cy="259045"/>
    <xdr:sp macro="" textlink="">
      <xdr:nvSpPr>
        <xdr:cNvPr id="837" name="【公民館】&#10;一人当たり面積該当値テキスト"/>
        <xdr:cNvSpPr txBox="1"/>
      </xdr:nvSpPr>
      <xdr:spPr>
        <a:xfrm>
          <a:off x="22199600" y="178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7113</xdr:rowOff>
    </xdr:from>
    <xdr:to>
      <xdr:col>112</xdr:col>
      <xdr:colOff>38100</xdr:colOff>
      <xdr:row>105</xdr:row>
      <xdr:rowOff>108713</xdr:rowOff>
    </xdr:to>
    <xdr:sp macro="" textlink="">
      <xdr:nvSpPr>
        <xdr:cNvPr id="838" name="楕円 837"/>
        <xdr:cNvSpPr/>
      </xdr:nvSpPr>
      <xdr:spPr>
        <a:xfrm>
          <a:off x="21272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44196</xdr:rowOff>
    </xdr:from>
    <xdr:to>
      <xdr:col>116</xdr:col>
      <xdr:colOff>63500</xdr:colOff>
      <xdr:row>105</xdr:row>
      <xdr:rowOff>57913</xdr:rowOff>
    </xdr:to>
    <xdr:cxnSp macro="">
      <xdr:nvCxnSpPr>
        <xdr:cNvPr id="839" name="直線コネクタ 838"/>
        <xdr:cNvCxnSpPr/>
      </xdr:nvCxnSpPr>
      <xdr:spPr>
        <a:xfrm flipV="1">
          <a:off x="21323300" y="1804644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20828</xdr:rowOff>
    </xdr:from>
    <xdr:to>
      <xdr:col>107</xdr:col>
      <xdr:colOff>101600</xdr:colOff>
      <xdr:row>105</xdr:row>
      <xdr:rowOff>122428</xdr:rowOff>
    </xdr:to>
    <xdr:sp macro="" textlink="">
      <xdr:nvSpPr>
        <xdr:cNvPr id="840" name="楕円 839"/>
        <xdr:cNvSpPr/>
      </xdr:nvSpPr>
      <xdr:spPr>
        <a:xfrm>
          <a:off x="20383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57913</xdr:rowOff>
    </xdr:from>
    <xdr:to>
      <xdr:col>111</xdr:col>
      <xdr:colOff>177800</xdr:colOff>
      <xdr:row>105</xdr:row>
      <xdr:rowOff>71628</xdr:rowOff>
    </xdr:to>
    <xdr:cxnSp macro="">
      <xdr:nvCxnSpPr>
        <xdr:cNvPr id="841" name="直線コネクタ 840"/>
        <xdr:cNvCxnSpPr/>
      </xdr:nvCxnSpPr>
      <xdr:spPr>
        <a:xfrm flipV="1">
          <a:off x="20434300" y="1806016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842" name="楕円 841"/>
        <xdr:cNvSpPr/>
      </xdr:nvSpPr>
      <xdr:spPr>
        <a:xfrm>
          <a:off x="19494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71628</xdr:rowOff>
    </xdr:from>
    <xdr:to>
      <xdr:col>107</xdr:col>
      <xdr:colOff>50800</xdr:colOff>
      <xdr:row>105</xdr:row>
      <xdr:rowOff>83058</xdr:rowOff>
    </xdr:to>
    <xdr:cxnSp macro="">
      <xdr:nvCxnSpPr>
        <xdr:cNvPr id="843" name="直線コネクタ 842"/>
        <xdr:cNvCxnSpPr/>
      </xdr:nvCxnSpPr>
      <xdr:spPr>
        <a:xfrm flipV="1">
          <a:off x="19545300" y="180738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44" name="楕円 843"/>
        <xdr:cNvSpPr/>
      </xdr:nvSpPr>
      <xdr:spPr>
        <a:xfrm>
          <a:off x="18605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83058</xdr:rowOff>
    </xdr:from>
    <xdr:to>
      <xdr:col>102</xdr:col>
      <xdr:colOff>114300</xdr:colOff>
      <xdr:row>105</xdr:row>
      <xdr:rowOff>96774</xdr:rowOff>
    </xdr:to>
    <xdr:cxnSp macro="">
      <xdr:nvCxnSpPr>
        <xdr:cNvPr id="845" name="直線コネクタ 844"/>
        <xdr:cNvCxnSpPr/>
      </xdr:nvCxnSpPr>
      <xdr:spPr>
        <a:xfrm flipV="1">
          <a:off x="18656300" y="18085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44975</xdr:rowOff>
    </xdr:from>
    <xdr:ext cx="469744" cy="259045"/>
    <xdr:sp macro="" textlink="">
      <xdr:nvSpPr>
        <xdr:cNvPr id="846" name="n_1aveValue【公民館】&#10;一人当たり面積"/>
        <xdr:cNvSpPr txBox="1"/>
      </xdr:nvSpPr>
      <xdr:spPr>
        <a:xfrm>
          <a:off x="21075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33545</xdr:rowOff>
    </xdr:from>
    <xdr:ext cx="469744" cy="259045"/>
    <xdr:sp macro="" textlink="">
      <xdr:nvSpPr>
        <xdr:cNvPr id="847" name="n_2aveValue【公民館】&#10;一人当たり面積"/>
        <xdr:cNvSpPr txBox="1"/>
      </xdr:nvSpPr>
      <xdr:spPr>
        <a:xfrm>
          <a:off x="20199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42690</xdr:rowOff>
    </xdr:from>
    <xdr:ext cx="469744" cy="259045"/>
    <xdr:sp macro="" textlink="">
      <xdr:nvSpPr>
        <xdr:cNvPr id="848" name="n_3aveValue【公民館】&#10;一人当たり面積"/>
        <xdr:cNvSpPr txBox="1"/>
      </xdr:nvSpPr>
      <xdr:spPr>
        <a:xfrm>
          <a:off x="19310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170705</xdr:rowOff>
    </xdr:from>
    <xdr:ext cx="469744" cy="259045"/>
    <xdr:sp macro="" textlink="">
      <xdr:nvSpPr>
        <xdr:cNvPr id="849" name="n_4aveValue【公民館】&#10;一人当たり面積"/>
        <xdr:cNvSpPr txBox="1"/>
      </xdr:nvSpPr>
      <xdr:spPr>
        <a:xfrm>
          <a:off x="18421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125240</xdr:rowOff>
    </xdr:from>
    <xdr:ext cx="469744" cy="259045"/>
    <xdr:sp macro="" textlink="">
      <xdr:nvSpPr>
        <xdr:cNvPr id="850" name="n_1mainValue【公民館】&#10;一人当たり面積"/>
        <xdr:cNvSpPr txBox="1"/>
      </xdr:nvSpPr>
      <xdr:spPr>
        <a:xfrm>
          <a:off x="21075727" y="17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138955</xdr:rowOff>
    </xdr:from>
    <xdr:ext cx="469744" cy="259045"/>
    <xdr:sp macro="" textlink="">
      <xdr:nvSpPr>
        <xdr:cNvPr id="851" name="n_2mainValue【公民館】&#10;一人当たり面積"/>
        <xdr:cNvSpPr txBox="1"/>
      </xdr:nvSpPr>
      <xdr:spPr>
        <a:xfrm>
          <a:off x="20199427" y="177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150385</xdr:rowOff>
    </xdr:from>
    <xdr:ext cx="469744" cy="259045"/>
    <xdr:sp macro="" textlink="">
      <xdr:nvSpPr>
        <xdr:cNvPr id="852" name="n_3mainValue【公民館】&#10;一人当たり面積"/>
        <xdr:cNvSpPr txBox="1"/>
      </xdr:nvSpPr>
      <xdr:spPr>
        <a:xfrm>
          <a:off x="19310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853" name="n_4mainValue【公民館】&#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有形固定資産減価償却率については、全般的に類似団体内平均値を上回っており、公共施設等の老朽化が進んでいることを示している。</a:t>
          </a:r>
          <a:endParaRPr lang="ja-JP" altLang="ja-JP" sz="1400">
            <a:effectLst/>
          </a:endParaRPr>
        </a:p>
        <a:p>
          <a:r>
            <a:rPr kumimoji="1" lang="ja-JP" altLang="ja-JP" sz="1100">
              <a:solidFill>
                <a:schemeClr val="dk1"/>
              </a:solidFill>
              <a:effectLst/>
              <a:latin typeface="+mn-lt"/>
              <a:ea typeface="+mn-ea"/>
              <a:cs typeface="+mn-cs"/>
            </a:rPr>
            <a:t>　また、一人当たり面積についても類似団体内平均値を上回っていることから、公共施設等総合管理計画等に基づき計画的に改修・維持補修・統廃合を進めていく。</a:t>
          </a:r>
          <a:endParaRPr lang="ja-JP" altLang="ja-JP" sz="1400">
            <a:effectLst/>
          </a:endParaRPr>
        </a:p>
        <a:p>
          <a:r>
            <a:rPr kumimoji="1" lang="ja-JP" altLang="ja-JP" sz="1100">
              <a:solidFill>
                <a:schemeClr val="dk1"/>
              </a:solidFill>
              <a:effectLst/>
              <a:latin typeface="+mn-lt"/>
              <a:ea typeface="+mn-ea"/>
              <a:cs typeface="+mn-cs"/>
            </a:rPr>
            <a:t>　なお、港湾・漁港の有形固定資産減価償却率については、令和３年度大規模な改修工事を行ったことにより改善している。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19,234
19,072
297.84
16,249,208
15,764,347
469,995
7,691,472
12,004,904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xdr:cNvCxnSpPr/>
      </xdr:nvCxnSpPr>
      <xdr:spPr>
        <a:xfrm flipV="1">
          <a:off x="46348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xdr:cNvSpPr txBox="1"/>
      </xdr:nvSpPr>
      <xdr:spPr>
        <a:xfrm>
          <a:off x="46736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xdr:cNvCxnSpPr/>
      </xdr:nvCxnSpPr>
      <xdr:spPr>
        <a:xfrm>
          <a:off x="4546600" y="572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3" name="【図書館】&#10;有形固定資産減価償却率平均値テキスト"/>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85816</xdr:rowOff>
    </xdr:from>
    <xdr:to>
      <xdr:col>15</xdr:col>
      <xdr:colOff>101600</xdr:colOff>
      <xdr:row>40</xdr:row>
      <xdr:rowOff>15966</xdr:rowOff>
    </xdr:to>
    <xdr:sp macro="" textlink="">
      <xdr:nvSpPr>
        <xdr:cNvPr id="66" name="フローチャート: 判断 65"/>
        <xdr:cNvSpPr/>
      </xdr:nvSpPr>
      <xdr:spPr>
        <a:xfrm>
          <a:off x="2857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27033</xdr:rowOff>
    </xdr:from>
    <xdr:to>
      <xdr:col>10</xdr:col>
      <xdr:colOff>165100</xdr:colOff>
      <xdr:row>39</xdr:row>
      <xdr:rowOff>128633</xdr:rowOff>
    </xdr:to>
    <xdr:sp macro="" textlink="">
      <xdr:nvSpPr>
        <xdr:cNvPr id="67" name="フローチャート: 判断 66"/>
        <xdr:cNvSpPr/>
      </xdr:nvSpPr>
      <xdr:spPr>
        <a:xfrm>
          <a:off x="1968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8" name="フローチャート: 判断 67"/>
        <xdr:cNvSpPr/>
      </xdr:nvSpPr>
      <xdr:spPr>
        <a:xfrm>
          <a:off x="1079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169091</xdr:rowOff>
    </xdr:from>
    <xdr:to>
      <xdr:col>24</xdr:col>
      <xdr:colOff>114300</xdr:colOff>
      <xdr:row>39</xdr:row>
      <xdr:rowOff>99241</xdr:rowOff>
    </xdr:to>
    <xdr:sp macro="" textlink="">
      <xdr:nvSpPr>
        <xdr:cNvPr id="74" name="楕円 73"/>
        <xdr:cNvSpPr/>
      </xdr:nvSpPr>
      <xdr:spPr>
        <a:xfrm>
          <a:off x="4584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147518</xdr:rowOff>
    </xdr:from>
    <xdr:ext cx="405111" cy="259045"/>
    <xdr:sp macro="" textlink="">
      <xdr:nvSpPr>
        <xdr:cNvPr id="75" name="【図書館】&#10;有形固定資産減価償却率該当値テキスト"/>
        <xdr:cNvSpPr txBox="1"/>
      </xdr:nvSpPr>
      <xdr:spPr>
        <a:xfrm>
          <a:off x="4673600"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136434</xdr:rowOff>
    </xdr:from>
    <xdr:to>
      <xdr:col>20</xdr:col>
      <xdr:colOff>38100</xdr:colOff>
      <xdr:row>39</xdr:row>
      <xdr:rowOff>66584</xdr:rowOff>
    </xdr:to>
    <xdr:sp macro="" textlink="">
      <xdr:nvSpPr>
        <xdr:cNvPr id="76" name="楕円 75"/>
        <xdr:cNvSpPr/>
      </xdr:nvSpPr>
      <xdr:spPr>
        <a:xfrm>
          <a:off x="3746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xdr:rowOff>
    </xdr:from>
    <xdr:to>
      <xdr:col>24</xdr:col>
      <xdr:colOff>63500</xdr:colOff>
      <xdr:row>39</xdr:row>
      <xdr:rowOff>48441</xdr:rowOff>
    </xdr:to>
    <xdr:cxnSp macro="">
      <xdr:nvCxnSpPr>
        <xdr:cNvPr id="77" name="直線コネクタ 76"/>
        <xdr:cNvCxnSpPr/>
      </xdr:nvCxnSpPr>
      <xdr:spPr>
        <a:xfrm>
          <a:off x="3797300" y="67023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103777</xdr:rowOff>
    </xdr:from>
    <xdr:to>
      <xdr:col>15</xdr:col>
      <xdr:colOff>101600</xdr:colOff>
      <xdr:row>39</xdr:row>
      <xdr:rowOff>33927</xdr:rowOff>
    </xdr:to>
    <xdr:sp macro="" textlink="">
      <xdr:nvSpPr>
        <xdr:cNvPr id="78" name="楕円 77"/>
        <xdr:cNvSpPr/>
      </xdr:nvSpPr>
      <xdr:spPr>
        <a:xfrm>
          <a:off x="2857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154577</xdr:rowOff>
    </xdr:from>
    <xdr:to>
      <xdr:col>19</xdr:col>
      <xdr:colOff>177800</xdr:colOff>
      <xdr:row>39</xdr:row>
      <xdr:rowOff>15784</xdr:rowOff>
    </xdr:to>
    <xdr:cxnSp macro="">
      <xdr:nvCxnSpPr>
        <xdr:cNvPr id="79" name="直線コネクタ 78"/>
        <xdr:cNvCxnSpPr/>
      </xdr:nvCxnSpPr>
      <xdr:spPr>
        <a:xfrm>
          <a:off x="2908300" y="66696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80" name="楕円 79"/>
        <xdr:cNvSpPr/>
      </xdr:nvSpPr>
      <xdr:spPr>
        <a:xfrm>
          <a:off x="196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154577</xdr:rowOff>
    </xdr:to>
    <xdr:cxnSp macro="">
      <xdr:nvCxnSpPr>
        <xdr:cNvPr id="81" name="直線コネクタ 80"/>
        <xdr:cNvCxnSpPr/>
      </xdr:nvCxnSpPr>
      <xdr:spPr>
        <a:xfrm>
          <a:off x="2019300" y="6637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40096</xdr:rowOff>
    </xdr:from>
    <xdr:to>
      <xdr:col>6</xdr:col>
      <xdr:colOff>38100</xdr:colOff>
      <xdr:row>38</xdr:row>
      <xdr:rowOff>141696</xdr:rowOff>
    </xdr:to>
    <xdr:sp macro="" textlink="">
      <xdr:nvSpPr>
        <xdr:cNvPr id="82" name="楕円 81"/>
        <xdr:cNvSpPr/>
      </xdr:nvSpPr>
      <xdr:spPr>
        <a:xfrm>
          <a:off x="1079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90896</xdr:rowOff>
    </xdr:from>
    <xdr:to>
      <xdr:col>10</xdr:col>
      <xdr:colOff>114300</xdr:colOff>
      <xdr:row>38</xdr:row>
      <xdr:rowOff>121920</xdr:rowOff>
    </xdr:to>
    <xdr:cxnSp macro="">
      <xdr:nvCxnSpPr>
        <xdr:cNvPr id="83" name="直線コネクタ 82"/>
        <xdr:cNvCxnSpPr/>
      </xdr:nvCxnSpPr>
      <xdr:spPr>
        <a:xfrm>
          <a:off x="1130300" y="66059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166387</xdr:rowOff>
    </xdr:from>
    <xdr:ext cx="405111" cy="259045"/>
    <xdr:sp macro="" textlink="">
      <xdr:nvSpPr>
        <xdr:cNvPr id="84" name="n_1aveValue【図書館】&#10;有形固定資産減価償却率"/>
        <xdr:cNvSpPr txBox="1"/>
      </xdr:nvSpPr>
      <xdr:spPr>
        <a:xfrm>
          <a:off x="3582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7093</xdr:rowOff>
    </xdr:from>
    <xdr:ext cx="405111" cy="259045"/>
    <xdr:sp macro="" textlink="">
      <xdr:nvSpPr>
        <xdr:cNvPr id="85" name="n_2aveValue【図書館】&#10;有形固定資産減価償却率"/>
        <xdr:cNvSpPr txBox="1"/>
      </xdr:nvSpPr>
      <xdr:spPr>
        <a:xfrm>
          <a:off x="2705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119760</xdr:rowOff>
    </xdr:from>
    <xdr:ext cx="405111" cy="259045"/>
    <xdr:sp macro="" textlink="">
      <xdr:nvSpPr>
        <xdr:cNvPr id="86" name="n_3aveValue【図書館】&#10;有形固定資産減価償却率"/>
        <xdr:cNvSpPr txBox="1"/>
      </xdr:nvSpPr>
      <xdr:spPr>
        <a:xfrm>
          <a:off x="1816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87" name="n_4aveValue【図書館】&#10;有形固定資産減価償却率"/>
        <xdr:cNvSpPr txBox="1"/>
      </xdr:nvSpPr>
      <xdr:spPr>
        <a:xfrm>
          <a:off x="927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57711</xdr:rowOff>
    </xdr:from>
    <xdr:ext cx="405111" cy="259045"/>
    <xdr:sp macro="" textlink="">
      <xdr:nvSpPr>
        <xdr:cNvPr id="88" name="n_1mainValue【図書館】&#10;有形固定資産減価償却率"/>
        <xdr:cNvSpPr txBox="1"/>
      </xdr:nvSpPr>
      <xdr:spPr>
        <a:xfrm>
          <a:off x="3582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50454</xdr:rowOff>
    </xdr:from>
    <xdr:ext cx="405111" cy="259045"/>
    <xdr:sp macro="" textlink="">
      <xdr:nvSpPr>
        <xdr:cNvPr id="89" name="n_2mainValue【図書館】&#10;有形固定資産減価償却率"/>
        <xdr:cNvSpPr txBox="1"/>
      </xdr:nvSpPr>
      <xdr:spPr>
        <a:xfrm>
          <a:off x="2705744"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90" name="n_3mainValue【図書館】&#10;有形固定資産減価償却率"/>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158223</xdr:rowOff>
    </xdr:from>
    <xdr:ext cx="405111" cy="259045"/>
    <xdr:sp macro="" textlink="">
      <xdr:nvSpPr>
        <xdr:cNvPr id="91" name="n_4mainValue【図書館】&#10;有形固定資産減価償却率"/>
        <xdr:cNvSpPr txBox="1"/>
      </xdr:nvSpPr>
      <xdr:spPr>
        <a:xfrm>
          <a:off x="927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xdr:cNvCxnSpPr/>
      </xdr:nvCxnSpPr>
      <xdr:spPr>
        <a:xfrm flipV="1">
          <a:off x="10476865"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88900</xdr:rowOff>
    </xdr:from>
    <xdr:to>
      <xdr:col>41</xdr:col>
      <xdr:colOff>101600</xdr:colOff>
      <xdr:row>39</xdr:row>
      <xdr:rowOff>19050</xdr:rowOff>
    </xdr:to>
    <xdr:sp macro="" textlink="">
      <xdr:nvSpPr>
        <xdr:cNvPr id="124" name="フローチャート: 判断 123"/>
        <xdr:cNvSpPr/>
      </xdr:nvSpPr>
      <xdr:spPr>
        <a:xfrm>
          <a:off x="781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0</xdr:rowOff>
    </xdr:from>
    <xdr:to>
      <xdr:col>55</xdr:col>
      <xdr:colOff>50800</xdr:colOff>
      <xdr:row>36</xdr:row>
      <xdr:rowOff>101600</xdr:rowOff>
    </xdr:to>
    <xdr:sp macro="" textlink="">
      <xdr:nvSpPr>
        <xdr:cNvPr id="131" name="楕円 130"/>
        <xdr:cNvSpPr/>
      </xdr:nvSpPr>
      <xdr:spPr>
        <a:xfrm>
          <a:off x="104267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22877</xdr:rowOff>
    </xdr:from>
    <xdr:ext cx="469744" cy="259045"/>
    <xdr:sp macro="" textlink="">
      <xdr:nvSpPr>
        <xdr:cNvPr id="132" name="【図書館】&#10;一人当たり面積該当値テキスト"/>
        <xdr:cNvSpPr txBox="1"/>
      </xdr:nvSpPr>
      <xdr:spPr>
        <a:xfrm>
          <a:off x="10515600" y="60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25400</xdr:rowOff>
    </xdr:from>
    <xdr:to>
      <xdr:col>50</xdr:col>
      <xdr:colOff>165100</xdr:colOff>
      <xdr:row>36</xdr:row>
      <xdr:rowOff>127000</xdr:rowOff>
    </xdr:to>
    <xdr:sp macro="" textlink="">
      <xdr:nvSpPr>
        <xdr:cNvPr id="133" name="楕円 132"/>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50800</xdr:rowOff>
    </xdr:from>
    <xdr:to>
      <xdr:col>55</xdr:col>
      <xdr:colOff>0</xdr:colOff>
      <xdr:row>36</xdr:row>
      <xdr:rowOff>76200</xdr:rowOff>
    </xdr:to>
    <xdr:cxnSp macro="">
      <xdr:nvCxnSpPr>
        <xdr:cNvPr id="134" name="直線コネクタ 133"/>
        <xdr:cNvCxnSpPr/>
      </xdr:nvCxnSpPr>
      <xdr:spPr>
        <a:xfrm flipV="1">
          <a:off x="9639300" y="6223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50800</xdr:rowOff>
    </xdr:from>
    <xdr:to>
      <xdr:col>46</xdr:col>
      <xdr:colOff>38100</xdr:colOff>
      <xdr:row>36</xdr:row>
      <xdr:rowOff>152400</xdr:rowOff>
    </xdr:to>
    <xdr:sp macro="" textlink="">
      <xdr:nvSpPr>
        <xdr:cNvPr id="135" name="楕円 134"/>
        <xdr:cNvSpPr/>
      </xdr:nvSpPr>
      <xdr:spPr>
        <a:xfrm>
          <a:off x="8699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36</xdr:row>
      <xdr:rowOff>101600</xdr:rowOff>
    </xdr:to>
    <xdr:cxnSp macro="">
      <xdr:nvCxnSpPr>
        <xdr:cNvPr id="136" name="直線コネクタ 135"/>
        <xdr:cNvCxnSpPr/>
      </xdr:nvCxnSpPr>
      <xdr:spPr>
        <a:xfrm flipV="1">
          <a:off x="8750300" y="624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76200</xdr:rowOff>
    </xdr:from>
    <xdr:to>
      <xdr:col>41</xdr:col>
      <xdr:colOff>101600</xdr:colOff>
      <xdr:row>37</xdr:row>
      <xdr:rowOff>6350</xdr:rowOff>
    </xdr:to>
    <xdr:sp macro="" textlink="">
      <xdr:nvSpPr>
        <xdr:cNvPr id="137" name="楕円 136"/>
        <xdr:cNvSpPr/>
      </xdr:nvSpPr>
      <xdr:spPr>
        <a:xfrm>
          <a:off x="7810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101600</xdr:rowOff>
    </xdr:from>
    <xdr:to>
      <xdr:col>45</xdr:col>
      <xdr:colOff>177800</xdr:colOff>
      <xdr:row>36</xdr:row>
      <xdr:rowOff>127000</xdr:rowOff>
    </xdr:to>
    <xdr:cxnSp macro="">
      <xdr:nvCxnSpPr>
        <xdr:cNvPr id="138" name="直線コネクタ 137"/>
        <xdr:cNvCxnSpPr/>
      </xdr:nvCxnSpPr>
      <xdr:spPr>
        <a:xfrm flipV="1">
          <a:off x="7861300" y="627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101600</xdr:rowOff>
    </xdr:from>
    <xdr:to>
      <xdr:col>36</xdr:col>
      <xdr:colOff>165100</xdr:colOff>
      <xdr:row>37</xdr:row>
      <xdr:rowOff>31750</xdr:rowOff>
    </xdr:to>
    <xdr:sp macro="" textlink="">
      <xdr:nvSpPr>
        <xdr:cNvPr id="139" name="楕円 138"/>
        <xdr:cNvSpPr/>
      </xdr:nvSpPr>
      <xdr:spPr>
        <a:xfrm>
          <a:off x="6921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127000</xdr:rowOff>
    </xdr:from>
    <xdr:to>
      <xdr:col>41</xdr:col>
      <xdr:colOff>50800</xdr:colOff>
      <xdr:row>36</xdr:row>
      <xdr:rowOff>152400</xdr:rowOff>
    </xdr:to>
    <xdr:cxnSp macro="">
      <xdr:nvCxnSpPr>
        <xdr:cNvPr id="140" name="直線コネクタ 139"/>
        <xdr:cNvCxnSpPr/>
      </xdr:nvCxnSpPr>
      <xdr:spPr>
        <a:xfrm flipV="1">
          <a:off x="6972300" y="629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41"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2" name="n_2aveValue【図書館】&#10;一人当たり面積"/>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3" name="n_3aveValue【図書館】&#10;一人当たり面積"/>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143527</xdr:rowOff>
    </xdr:from>
    <xdr:ext cx="469744" cy="259045"/>
    <xdr:sp macro="" textlink="">
      <xdr:nvSpPr>
        <xdr:cNvPr id="145" name="n_1main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168927</xdr:rowOff>
    </xdr:from>
    <xdr:ext cx="469744" cy="259045"/>
    <xdr:sp macro="" textlink="">
      <xdr:nvSpPr>
        <xdr:cNvPr id="146" name="n_2mainValue【図書館】&#10;一人当たり面積"/>
        <xdr:cNvSpPr txBox="1"/>
      </xdr:nvSpPr>
      <xdr:spPr>
        <a:xfrm>
          <a:off x="8515427"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22877</xdr:rowOff>
    </xdr:from>
    <xdr:ext cx="469744" cy="259045"/>
    <xdr:sp macro="" textlink="">
      <xdr:nvSpPr>
        <xdr:cNvPr id="147" name="n_3mainValue【図書館】&#10;一人当たり面積"/>
        <xdr:cNvSpPr txBox="1"/>
      </xdr:nvSpPr>
      <xdr:spPr>
        <a:xfrm>
          <a:off x="7626427" y="60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48277</xdr:rowOff>
    </xdr:from>
    <xdr:ext cx="469744" cy="259045"/>
    <xdr:sp macro="" textlink="">
      <xdr:nvSpPr>
        <xdr:cNvPr id="148" name="n_4mainValue【図書館】&#10;一人当たり面積"/>
        <xdr:cNvSpPr txBox="1"/>
      </xdr:nvSpPr>
      <xdr:spPr>
        <a:xfrm>
          <a:off x="6737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8" name="【体育館・プー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71120</xdr:rowOff>
    </xdr:from>
    <xdr:to>
      <xdr:col>15</xdr:col>
      <xdr:colOff>101600</xdr:colOff>
      <xdr:row>61</xdr:row>
      <xdr:rowOff>1270</xdr:rowOff>
    </xdr:to>
    <xdr:sp macro="" textlink="">
      <xdr:nvSpPr>
        <xdr:cNvPr id="181" name="フローチャート: 判断 180"/>
        <xdr:cNvSpPr/>
      </xdr:nvSpPr>
      <xdr:spPr>
        <a:xfrm>
          <a:off x="2857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89" name="楕円 188"/>
        <xdr:cNvSpPr/>
      </xdr:nvSpPr>
      <xdr:spPr>
        <a:xfrm>
          <a:off x="45847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76852</xdr:rowOff>
    </xdr:from>
    <xdr:ext cx="405111" cy="259045"/>
    <xdr:sp macro="" textlink="">
      <xdr:nvSpPr>
        <xdr:cNvPr id="190" name="【体育館・プール】&#10;有形固定資産減価償却率該当値テキスト"/>
        <xdr:cNvSpPr txBox="1"/>
      </xdr:nvSpPr>
      <xdr:spPr>
        <a:xfrm>
          <a:off x="4673600" y="1019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23495</xdr:rowOff>
    </xdr:from>
    <xdr:to>
      <xdr:col>20</xdr:col>
      <xdr:colOff>38100</xdr:colOff>
      <xdr:row>60</xdr:row>
      <xdr:rowOff>125095</xdr:rowOff>
    </xdr:to>
    <xdr:sp macro="" textlink="">
      <xdr:nvSpPr>
        <xdr:cNvPr id="191" name="楕円 190"/>
        <xdr:cNvSpPr/>
      </xdr:nvSpPr>
      <xdr:spPr>
        <a:xfrm>
          <a:off x="3746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74295</xdr:rowOff>
    </xdr:from>
    <xdr:to>
      <xdr:col>24</xdr:col>
      <xdr:colOff>63500</xdr:colOff>
      <xdr:row>60</xdr:row>
      <xdr:rowOff>104775</xdr:rowOff>
    </xdr:to>
    <xdr:cxnSp macro="">
      <xdr:nvCxnSpPr>
        <xdr:cNvPr id="192" name="直線コネクタ 191"/>
        <xdr:cNvCxnSpPr/>
      </xdr:nvCxnSpPr>
      <xdr:spPr>
        <a:xfrm>
          <a:off x="3797300" y="103612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164465</xdr:rowOff>
    </xdr:from>
    <xdr:to>
      <xdr:col>15</xdr:col>
      <xdr:colOff>101600</xdr:colOff>
      <xdr:row>60</xdr:row>
      <xdr:rowOff>94615</xdr:rowOff>
    </xdr:to>
    <xdr:sp macro="" textlink="">
      <xdr:nvSpPr>
        <xdr:cNvPr id="193" name="楕円 192"/>
        <xdr:cNvSpPr/>
      </xdr:nvSpPr>
      <xdr:spPr>
        <a:xfrm>
          <a:off x="2857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60</xdr:row>
      <xdr:rowOff>74295</xdr:rowOff>
    </xdr:to>
    <xdr:cxnSp macro="">
      <xdr:nvCxnSpPr>
        <xdr:cNvPr id="194" name="直線コネクタ 193"/>
        <xdr:cNvCxnSpPr/>
      </xdr:nvCxnSpPr>
      <xdr:spPr>
        <a:xfrm>
          <a:off x="2908300" y="103308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95" name="楕円 194"/>
        <xdr:cNvSpPr/>
      </xdr:nvSpPr>
      <xdr:spPr>
        <a:xfrm>
          <a:off x="1968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60</xdr:row>
      <xdr:rowOff>43815</xdr:rowOff>
    </xdr:to>
    <xdr:cxnSp macro="">
      <xdr:nvCxnSpPr>
        <xdr:cNvPr id="196" name="直線コネクタ 195"/>
        <xdr:cNvCxnSpPr/>
      </xdr:nvCxnSpPr>
      <xdr:spPr>
        <a:xfrm>
          <a:off x="2019300" y="103003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103505</xdr:rowOff>
    </xdr:from>
    <xdr:to>
      <xdr:col>6</xdr:col>
      <xdr:colOff>38100</xdr:colOff>
      <xdr:row>60</xdr:row>
      <xdr:rowOff>33655</xdr:rowOff>
    </xdr:to>
    <xdr:sp macro="" textlink="">
      <xdr:nvSpPr>
        <xdr:cNvPr id="197" name="楕円 196"/>
        <xdr:cNvSpPr/>
      </xdr:nvSpPr>
      <xdr:spPr>
        <a:xfrm>
          <a:off x="1079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154305</xdr:rowOff>
    </xdr:from>
    <xdr:to>
      <xdr:col>10</xdr:col>
      <xdr:colOff>114300</xdr:colOff>
      <xdr:row>60</xdr:row>
      <xdr:rowOff>13335</xdr:rowOff>
    </xdr:to>
    <xdr:cxnSp macro="">
      <xdr:nvCxnSpPr>
        <xdr:cNvPr id="198" name="直線コネクタ 197"/>
        <xdr:cNvCxnSpPr/>
      </xdr:nvCxnSpPr>
      <xdr:spPr>
        <a:xfrm>
          <a:off x="1130300" y="102698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140987</xdr:rowOff>
    </xdr:from>
    <xdr:ext cx="405111" cy="259045"/>
    <xdr:sp macro="" textlink="">
      <xdr:nvSpPr>
        <xdr:cNvPr id="199" name="n_1aveValue【体育館・プール】&#10;有形固定資産減価償却率"/>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163847</xdr:rowOff>
    </xdr:from>
    <xdr:ext cx="405111" cy="259045"/>
    <xdr:sp macro="" textlink="">
      <xdr:nvSpPr>
        <xdr:cNvPr id="200" name="n_2aveValue【体育館・プール】&#10;有形固定資産減価償却率"/>
        <xdr:cNvSpPr txBox="1"/>
      </xdr:nvSpPr>
      <xdr:spPr>
        <a:xfrm>
          <a:off x="2705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1" name="n_3aveValue【体育館・プール】&#10;有形固定資産減価償却率"/>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2" name="n_4aveValue【体育館・プール】&#10;有形固定資産減価償却率"/>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141622</xdr:rowOff>
    </xdr:from>
    <xdr:ext cx="405111" cy="259045"/>
    <xdr:sp macro="" textlink="">
      <xdr:nvSpPr>
        <xdr:cNvPr id="203" name="n_1mainValue【体育館・プール】&#10;有形固定資産減価償却率"/>
        <xdr:cNvSpPr txBox="1"/>
      </xdr:nvSpPr>
      <xdr:spPr>
        <a:xfrm>
          <a:off x="35820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204" name="n_2main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205" name="n_3mainValue【体育館・プール】&#10;有形固定資産減価償却率"/>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50182</xdr:rowOff>
    </xdr:from>
    <xdr:ext cx="405111" cy="259045"/>
    <xdr:sp macro="" textlink="">
      <xdr:nvSpPr>
        <xdr:cNvPr id="206" name="n_4mainValue【体育館・プール】&#10;有形固定資産減価償却率"/>
        <xdr:cNvSpPr txBox="1"/>
      </xdr:nvSpPr>
      <xdr:spPr>
        <a:xfrm>
          <a:off x="927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168927</xdr:rowOff>
    </xdr:from>
    <xdr:ext cx="469744" cy="259045"/>
    <xdr:sp macro="" textlink="">
      <xdr:nvSpPr>
        <xdr:cNvPr id="235" name="【体育館・プール】&#10;一人当たり面積平均値テキスト"/>
        <xdr:cNvSpPr txBox="1"/>
      </xdr:nvSpPr>
      <xdr:spPr>
        <a:xfrm>
          <a:off x="10515600" y="1062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156210</xdr:rowOff>
    </xdr:from>
    <xdr:to>
      <xdr:col>46</xdr:col>
      <xdr:colOff>38100</xdr:colOff>
      <xdr:row>62</xdr:row>
      <xdr:rowOff>86360</xdr:rowOff>
    </xdr:to>
    <xdr:sp macro="" textlink="">
      <xdr:nvSpPr>
        <xdr:cNvPr id="238" name="フローチャート: 判断 237"/>
        <xdr:cNvSpPr/>
      </xdr:nvSpPr>
      <xdr:spPr>
        <a:xfrm>
          <a:off x="8699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162560</xdr:rowOff>
    </xdr:from>
    <xdr:to>
      <xdr:col>41</xdr:col>
      <xdr:colOff>101600</xdr:colOff>
      <xdr:row>62</xdr:row>
      <xdr:rowOff>92710</xdr:rowOff>
    </xdr:to>
    <xdr:sp macro="" textlink="">
      <xdr:nvSpPr>
        <xdr:cNvPr id="239" name="フローチャート: 判断 238"/>
        <xdr:cNvSpPr/>
      </xdr:nvSpPr>
      <xdr:spPr>
        <a:xfrm>
          <a:off x="781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0</xdr:rowOff>
    </xdr:from>
    <xdr:to>
      <xdr:col>36</xdr:col>
      <xdr:colOff>165100</xdr:colOff>
      <xdr:row>62</xdr:row>
      <xdr:rowOff>101600</xdr:rowOff>
    </xdr:to>
    <xdr:sp macro="" textlink="">
      <xdr:nvSpPr>
        <xdr:cNvPr id="240" name="フローチャート: 判断 239"/>
        <xdr:cNvSpPr/>
      </xdr:nvSpPr>
      <xdr:spPr>
        <a:xfrm>
          <a:off x="6921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36830</xdr:rowOff>
    </xdr:from>
    <xdr:to>
      <xdr:col>55</xdr:col>
      <xdr:colOff>50800</xdr:colOff>
      <xdr:row>61</xdr:row>
      <xdr:rowOff>138430</xdr:rowOff>
    </xdr:to>
    <xdr:sp macro="" textlink="">
      <xdr:nvSpPr>
        <xdr:cNvPr id="246" name="楕円 245"/>
        <xdr:cNvSpPr/>
      </xdr:nvSpPr>
      <xdr:spPr>
        <a:xfrm>
          <a:off x="10426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59707</xdr:rowOff>
    </xdr:from>
    <xdr:ext cx="469744" cy="259045"/>
    <xdr:sp macro="" textlink="">
      <xdr:nvSpPr>
        <xdr:cNvPr id="247" name="【体育館・プール】&#10;一人当たり面積該当値テキスト"/>
        <xdr:cNvSpPr txBox="1"/>
      </xdr:nvSpPr>
      <xdr:spPr>
        <a:xfrm>
          <a:off x="10515600"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50800</xdr:rowOff>
    </xdr:from>
    <xdr:to>
      <xdr:col>50</xdr:col>
      <xdr:colOff>165100</xdr:colOff>
      <xdr:row>61</xdr:row>
      <xdr:rowOff>152400</xdr:rowOff>
    </xdr:to>
    <xdr:sp macro="" textlink="">
      <xdr:nvSpPr>
        <xdr:cNvPr id="248" name="楕円 247"/>
        <xdr:cNvSpPr/>
      </xdr:nvSpPr>
      <xdr:spPr>
        <a:xfrm>
          <a:off x="9588500" y="105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87630</xdr:rowOff>
    </xdr:from>
    <xdr:to>
      <xdr:col>55</xdr:col>
      <xdr:colOff>0</xdr:colOff>
      <xdr:row>61</xdr:row>
      <xdr:rowOff>101600</xdr:rowOff>
    </xdr:to>
    <xdr:cxnSp macro="">
      <xdr:nvCxnSpPr>
        <xdr:cNvPr id="249" name="直線コネクタ 248"/>
        <xdr:cNvCxnSpPr/>
      </xdr:nvCxnSpPr>
      <xdr:spPr>
        <a:xfrm flipV="1">
          <a:off x="9639300" y="1054608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62230</xdr:rowOff>
    </xdr:from>
    <xdr:to>
      <xdr:col>46</xdr:col>
      <xdr:colOff>38100</xdr:colOff>
      <xdr:row>61</xdr:row>
      <xdr:rowOff>163830</xdr:rowOff>
    </xdr:to>
    <xdr:sp macro="" textlink="">
      <xdr:nvSpPr>
        <xdr:cNvPr id="250" name="楕円 249"/>
        <xdr:cNvSpPr/>
      </xdr:nvSpPr>
      <xdr:spPr>
        <a:xfrm>
          <a:off x="8699500" y="105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101600</xdr:rowOff>
    </xdr:from>
    <xdr:to>
      <xdr:col>50</xdr:col>
      <xdr:colOff>114300</xdr:colOff>
      <xdr:row>61</xdr:row>
      <xdr:rowOff>113030</xdr:rowOff>
    </xdr:to>
    <xdr:cxnSp macro="">
      <xdr:nvCxnSpPr>
        <xdr:cNvPr id="251" name="直線コネクタ 250"/>
        <xdr:cNvCxnSpPr/>
      </xdr:nvCxnSpPr>
      <xdr:spPr>
        <a:xfrm flipV="1">
          <a:off x="8750300" y="10560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73660</xdr:rowOff>
    </xdr:from>
    <xdr:to>
      <xdr:col>41</xdr:col>
      <xdr:colOff>101600</xdr:colOff>
      <xdr:row>62</xdr:row>
      <xdr:rowOff>3810</xdr:rowOff>
    </xdr:to>
    <xdr:sp macro="" textlink="">
      <xdr:nvSpPr>
        <xdr:cNvPr id="252" name="楕円 251"/>
        <xdr:cNvSpPr/>
      </xdr:nvSpPr>
      <xdr:spPr>
        <a:xfrm>
          <a:off x="78105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113030</xdr:rowOff>
    </xdr:from>
    <xdr:to>
      <xdr:col>45</xdr:col>
      <xdr:colOff>177800</xdr:colOff>
      <xdr:row>61</xdr:row>
      <xdr:rowOff>124460</xdr:rowOff>
    </xdr:to>
    <xdr:cxnSp macro="">
      <xdr:nvCxnSpPr>
        <xdr:cNvPr id="253" name="直線コネクタ 252"/>
        <xdr:cNvCxnSpPr/>
      </xdr:nvCxnSpPr>
      <xdr:spPr>
        <a:xfrm flipV="1">
          <a:off x="7861300" y="10571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86360</xdr:rowOff>
    </xdr:from>
    <xdr:to>
      <xdr:col>36</xdr:col>
      <xdr:colOff>165100</xdr:colOff>
      <xdr:row>62</xdr:row>
      <xdr:rowOff>16510</xdr:rowOff>
    </xdr:to>
    <xdr:sp macro="" textlink="">
      <xdr:nvSpPr>
        <xdr:cNvPr id="254" name="楕円 253"/>
        <xdr:cNvSpPr/>
      </xdr:nvSpPr>
      <xdr:spPr>
        <a:xfrm>
          <a:off x="6921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124460</xdr:rowOff>
    </xdr:from>
    <xdr:to>
      <xdr:col>41</xdr:col>
      <xdr:colOff>50800</xdr:colOff>
      <xdr:row>61</xdr:row>
      <xdr:rowOff>137160</xdr:rowOff>
    </xdr:to>
    <xdr:cxnSp macro="">
      <xdr:nvCxnSpPr>
        <xdr:cNvPr id="255" name="直線コネクタ 254"/>
        <xdr:cNvCxnSpPr/>
      </xdr:nvCxnSpPr>
      <xdr:spPr>
        <a:xfrm flipV="1">
          <a:off x="6972300" y="105829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110507</xdr:rowOff>
    </xdr:from>
    <xdr:ext cx="469744" cy="259045"/>
    <xdr:sp macro="" textlink="">
      <xdr:nvSpPr>
        <xdr:cNvPr id="256" name="n_1aveValue【体育館・プール】&#10;一人当たり面積"/>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77487</xdr:rowOff>
    </xdr:from>
    <xdr:ext cx="469744" cy="259045"/>
    <xdr:sp macro="" textlink="">
      <xdr:nvSpPr>
        <xdr:cNvPr id="257" name="n_2aveValue【体育館・プール】&#10;一人当たり面積"/>
        <xdr:cNvSpPr txBox="1"/>
      </xdr:nvSpPr>
      <xdr:spPr>
        <a:xfrm>
          <a:off x="8515427"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83837</xdr:rowOff>
    </xdr:from>
    <xdr:ext cx="469744" cy="259045"/>
    <xdr:sp macro="" textlink="">
      <xdr:nvSpPr>
        <xdr:cNvPr id="258" name="n_3aveValue【体育館・プール】&#10;一人当たり面積"/>
        <xdr:cNvSpPr txBox="1"/>
      </xdr:nvSpPr>
      <xdr:spPr>
        <a:xfrm>
          <a:off x="7626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92727</xdr:rowOff>
    </xdr:from>
    <xdr:ext cx="469744" cy="259045"/>
    <xdr:sp macro="" textlink="">
      <xdr:nvSpPr>
        <xdr:cNvPr id="259" name="n_4aveValue【体育館・プール】&#10;一人当たり面積"/>
        <xdr:cNvSpPr txBox="1"/>
      </xdr:nvSpPr>
      <xdr:spPr>
        <a:xfrm>
          <a:off x="6737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168927</xdr:rowOff>
    </xdr:from>
    <xdr:ext cx="469744" cy="259045"/>
    <xdr:sp macro="" textlink="">
      <xdr:nvSpPr>
        <xdr:cNvPr id="260" name="n_1mainValue【体育館・プール】&#10;一人当たり面積"/>
        <xdr:cNvSpPr txBox="1"/>
      </xdr:nvSpPr>
      <xdr:spPr>
        <a:xfrm>
          <a:off x="9391727" y="10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8907</xdr:rowOff>
    </xdr:from>
    <xdr:ext cx="469744" cy="259045"/>
    <xdr:sp macro="" textlink="">
      <xdr:nvSpPr>
        <xdr:cNvPr id="261" name="n_2mainValue【体育館・プール】&#10;一人当たり面積"/>
        <xdr:cNvSpPr txBox="1"/>
      </xdr:nvSpPr>
      <xdr:spPr>
        <a:xfrm>
          <a:off x="8515427" y="1029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20337</xdr:rowOff>
    </xdr:from>
    <xdr:ext cx="469744" cy="259045"/>
    <xdr:sp macro="" textlink="">
      <xdr:nvSpPr>
        <xdr:cNvPr id="262" name="n_3mainValue【体育館・プール】&#10;一人当たり面積"/>
        <xdr:cNvSpPr txBox="1"/>
      </xdr:nvSpPr>
      <xdr:spPr>
        <a:xfrm>
          <a:off x="7626427" y="1030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63" name="n_4mainValue【体育館・プール】&#10;一人当たり面積"/>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83820</xdr:rowOff>
    </xdr:from>
    <xdr:to>
      <xdr:col>24</xdr:col>
      <xdr:colOff>62865</xdr:colOff>
      <xdr:row>86</xdr:row>
      <xdr:rowOff>60961</xdr:rowOff>
    </xdr:to>
    <xdr:cxnSp macro="">
      <xdr:nvCxnSpPr>
        <xdr:cNvPr id="288" name="直線コネクタ 287"/>
        <xdr:cNvCxnSpPr/>
      </xdr:nvCxnSpPr>
      <xdr:spPr>
        <a:xfrm flipV="1">
          <a:off x="4634865" y="1362837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福祉施設】&#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30497</xdr:rowOff>
    </xdr:from>
    <xdr:ext cx="405111" cy="259045"/>
    <xdr:sp macro="" textlink="">
      <xdr:nvSpPr>
        <xdr:cNvPr id="291" name="【福祉施設】&#10;有形固定資産減価償却率最大値テキスト"/>
        <xdr:cNvSpPr txBox="1"/>
      </xdr:nvSpPr>
      <xdr:spPr>
        <a:xfrm>
          <a:off x="4673600" y="1340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83820</xdr:rowOff>
    </xdr:from>
    <xdr:to>
      <xdr:col>24</xdr:col>
      <xdr:colOff>152400</xdr:colOff>
      <xdr:row>79</xdr:row>
      <xdr:rowOff>83820</xdr:rowOff>
    </xdr:to>
    <xdr:cxnSp macro="">
      <xdr:nvCxnSpPr>
        <xdr:cNvPr id="292" name="直線コネクタ 291"/>
        <xdr:cNvCxnSpPr/>
      </xdr:nvCxnSpPr>
      <xdr:spPr>
        <a:xfrm>
          <a:off x="4546600" y="1362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24782</xdr:rowOff>
    </xdr:from>
    <xdr:ext cx="405111" cy="259045"/>
    <xdr:sp macro="" textlink="">
      <xdr:nvSpPr>
        <xdr:cNvPr id="293" name="【福祉施設】&#10;有形固定資産減価償却率平均値テキスト"/>
        <xdr:cNvSpPr txBox="1"/>
      </xdr:nvSpPr>
      <xdr:spPr>
        <a:xfrm>
          <a:off x="4673600" y="1408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94" name="フローチャート: 判断 293"/>
        <xdr:cNvSpPr/>
      </xdr:nvSpPr>
      <xdr:spPr>
        <a:xfrm>
          <a:off x="4584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5" name="フローチャート: 判断 294"/>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145414</xdr:rowOff>
    </xdr:from>
    <xdr:to>
      <xdr:col>15</xdr:col>
      <xdr:colOff>101600</xdr:colOff>
      <xdr:row>82</xdr:row>
      <xdr:rowOff>75564</xdr:rowOff>
    </xdr:to>
    <xdr:sp macro="" textlink="">
      <xdr:nvSpPr>
        <xdr:cNvPr id="296" name="フローチャート: 判断 295"/>
        <xdr:cNvSpPr/>
      </xdr:nvSpPr>
      <xdr:spPr>
        <a:xfrm>
          <a:off x="2857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122555</xdr:rowOff>
    </xdr:from>
    <xdr:to>
      <xdr:col>10</xdr:col>
      <xdr:colOff>165100</xdr:colOff>
      <xdr:row>82</xdr:row>
      <xdr:rowOff>52705</xdr:rowOff>
    </xdr:to>
    <xdr:sp macro="" textlink="">
      <xdr:nvSpPr>
        <xdr:cNvPr id="297" name="フローチャート: 判断 296"/>
        <xdr:cNvSpPr/>
      </xdr:nvSpPr>
      <xdr:spPr>
        <a:xfrm>
          <a:off x="1968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111125</xdr:rowOff>
    </xdr:from>
    <xdr:to>
      <xdr:col>6</xdr:col>
      <xdr:colOff>38100</xdr:colOff>
      <xdr:row>82</xdr:row>
      <xdr:rowOff>41275</xdr:rowOff>
    </xdr:to>
    <xdr:sp macro="" textlink="">
      <xdr:nvSpPr>
        <xdr:cNvPr id="298" name="フローチャート: 判断 297"/>
        <xdr:cNvSpPr/>
      </xdr:nvSpPr>
      <xdr:spPr>
        <a:xfrm>
          <a:off x="1079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33020</xdr:rowOff>
    </xdr:from>
    <xdr:to>
      <xdr:col>24</xdr:col>
      <xdr:colOff>114300</xdr:colOff>
      <xdr:row>79</xdr:row>
      <xdr:rowOff>134620</xdr:rowOff>
    </xdr:to>
    <xdr:sp macro="" textlink="">
      <xdr:nvSpPr>
        <xdr:cNvPr id="304" name="楕円 303"/>
        <xdr:cNvSpPr/>
      </xdr:nvSpPr>
      <xdr:spPr>
        <a:xfrm>
          <a:off x="4584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157497</xdr:rowOff>
    </xdr:from>
    <xdr:ext cx="405111" cy="259045"/>
    <xdr:sp macro="" textlink="">
      <xdr:nvSpPr>
        <xdr:cNvPr id="305" name="【福祉施設】&#10;有形固定資産減価償却率該当値テキスト"/>
        <xdr:cNvSpPr txBox="1"/>
      </xdr:nvSpPr>
      <xdr:spPr>
        <a:xfrm>
          <a:off x="4673600" y="1353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145414</xdr:rowOff>
    </xdr:from>
    <xdr:to>
      <xdr:col>20</xdr:col>
      <xdr:colOff>38100</xdr:colOff>
      <xdr:row>79</xdr:row>
      <xdr:rowOff>75564</xdr:rowOff>
    </xdr:to>
    <xdr:sp macro="" textlink="">
      <xdr:nvSpPr>
        <xdr:cNvPr id="306" name="楕円 305"/>
        <xdr:cNvSpPr/>
      </xdr:nvSpPr>
      <xdr:spPr>
        <a:xfrm>
          <a:off x="37465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24764</xdr:rowOff>
    </xdr:from>
    <xdr:to>
      <xdr:col>24</xdr:col>
      <xdr:colOff>63500</xdr:colOff>
      <xdr:row>79</xdr:row>
      <xdr:rowOff>83820</xdr:rowOff>
    </xdr:to>
    <xdr:cxnSp macro="">
      <xdr:nvCxnSpPr>
        <xdr:cNvPr id="307" name="直線コネクタ 306"/>
        <xdr:cNvCxnSpPr/>
      </xdr:nvCxnSpPr>
      <xdr:spPr>
        <a:xfrm>
          <a:off x="3797300" y="13569314"/>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59689</xdr:rowOff>
    </xdr:from>
    <xdr:to>
      <xdr:col>15</xdr:col>
      <xdr:colOff>101600</xdr:colOff>
      <xdr:row>78</xdr:row>
      <xdr:rowOff>161289</xdr:rowOff>
    </xdr:to>
    <xdr:sp macro="" textlink="">
      <xdr:nvSpPr>
        <xdr:cNvPr id="308" name="楕円 307"/>
        <xdr:cNvSpPr/>
      </xdr:nvSpPr>
      <xdr:spPr>
        <a:xfrm>
          <a:off x="28575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110489</xdr:rowOff>
    </xdr:from>
    <xdr:to>
      <xdr:col>19</xdr:col>
      <xdr:colOff>177800</xdr:colOff>
      <xdr:row>79</xdr:row>
      <xdr:rowOff>24764</xdr:rowOff>
    </xdr:to>
    <xdr:cxnSp macro="">
      <xdr:nvCxnSpPr>
        <xdr:cNvPr id="309" name="直線コネクタ 308"/>
        <xdr:cNvCxnSpPr/>
      </xdr:nvCxnSpPr>
      <xdr:spPr>
        <a:xfrm>
          <a:off x="2908300" y="1348358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15875</xdr:rowOff>
    </xdr:from>
    <xdr:to>
      <xdr:col>10</xdr:col>
      <xdr:colOff>165100</xdr:colOff>
      <xdr:row>78</xdr:row>
      <xdr:rowOff>117475</xdr:rowOff>
    </xdr:to>
    <xdr:sp macro="" textlink="">
      <xdr:nvSpPr>
        <xdr:cNvPr id="310" name="楕円 309"/>
        <xdr:cNvSpPr/>
      </xdr:nvSpPr>
      <xdr:spPr>
        <a:xfrm>
          <a:off x="1968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66675</xdr:rowOff>
    </xdr:from>
    <xdr:to>
      <xdr:col>15</xdr:col>
      <xdr:colOff>50800</xdr:colOff>
      <xdr:row>78</xdr:row>
      <xdr:rowOff>110489</xdr:rowOff>
    </xdr:to>
    <xdr:cxnSp macro="">
      <xdr:nvCxnSpPr>
        <xdr:cNvPr id="311" name="直線コネクタ 310"/>
        <xdr:cNvCxnSpPr/>
      </xdr:nvCxnSpPr>
      <xdr:spPr>
        <a:xfrm>
          <a:off x="2019300" y="134397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128270</xdr:rowOff>
    </xdr:from>
    <xdr:to>
      <xdr:col>6</xdr:col>
      <xdr:colOff>38100</xdr:colOff>
      <xdr:row>78</xdr:row>
      <xdr:rowOff>58420</xdr:rowOff>
    </xdr:to>
    <xdr:sp macro="" textlink="">
      <xdr:nvSpPr>
        <xdr:cNvPr id="312" name="楕円 311"/>
        <xdr:cNvSpPr/>
      </xdr:nvSpPr>
      <xdr:spPr>
        <a:xfrm>
          <a:off x="1079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7620</xdr:rowOff>
    </xdr:from>
    <xdr:to>
      <xdr:col>10</xdr:col>
      <xdr:colOff>114300</xdr:colOff>
      <xdr:row>78</xdr:row>
      <xdr:rowOff>66675</xdr:rowOff>
    </xdr:to>
    <xdr:cxnSp macro="">
      <xdr:nvCxnSpPr>
        <xdr:cNvPr id="313" name="直線コネクタ 312"/>
        <xdr:cNvCxnSpPr/>
      </xdr:nvCxnSpPr>
      <xdr:spPr>
        <a:xfrm>
          <a:off x="1130300" y="133807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4" name="n_1aveValue【福祉施設】&#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66691</xdr:rowOff>
    </xdr:from>
    <xdr:ext cx="405111" cy="259045"/>
    <xdr:sp macro="" textlink="">
      <xdr:nvSpPr>
        <xdr:cNvPr id="315" name="n_2aveValue【福祉施設】&#10;有形固定資産減価償却率"/>
        <xdr:cNvSpPr txBox="1"/>
      </xdr:nvSpPr>
      <xdr:spPr>
        <a:xfrm>
          <a:off x="2705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43832</xdr:rowOff>
    </xdr:from>
    <xdr:ext cx="405111" cy="259045"/>
    <xdr:sp macro="" textlink="">
      <xdr:nvSpPr>
        <xdr:cNvPr id="316" name="n_3aveValue【福祉施設】&#10;有形固定資産減価償却率"/>
        <xdr:cNvSpPr txBox="1"/>
      </xdr:nvSpPr>
      <xdr:spPr>
        <a:xfrm>
          <a:off x="1816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32402</xdr:rowOff>
    </xdr:from>
    <xdr:ext cx="405111" cy="259045"/>
    <xdr:sp macro="" textlink="">
      <xdr:nvSpPr>
        <xdr:cNvPr id="317" name="n_4aveValue【福祉施設】&#10;有形固定資産減価償却率"/>
        <xdr:cNvSpPr txBox="1"/>
      </xdr:nvSpPr>
      <xdr:spPr>
        <a:xfrm>
          <a:off x="927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92091</xdr:rowOff>
    </xdr:from>
    <xdr:ext cx="405111" cy="259045"/>
    <xdr:sp macro="" textlink="">
      <xdr:nvSpPr>
        <xdr:cNvPr id="318" name="n_1mainValue【福祉施設】&#10;有形固定資産減価償却率"/>
        <xdr:cNvSpPr txBox="1"/>
      </xdr:nvSpPr>
      <xdr:spPr>
        <a:xfrm>
          <a:off x="3582044" y="132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6366</xdr:rowOff>
    </xdr:from>
    <xdr:ext cx="405111" cy="259045"/>
    <xdr:sp macro="" textlink="">
      <xdr:nvSpPr>
        <xdr:cNvPr id="319" name="n_2mainValue【福祉施設】&#10;有形固定資産減価償却率"/>
        <xdr:cNvSpPr txBox="1"/>
      </xdr:nvSpPr>
      <xdr:spPr>
        <a:xfrm>
          <a:off x="2705744"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134002</xdr:rowOff>
    </xdr:from>
    <xdr:ext cx="405111" cy="259045"/>
    <xdr:sp macro="" textlink="">
      <xdr:nvSpPr>
        <xdr:cNvPr id="320" name="n_3mainValue【福祉施設】&#10;有形固定資産減価償却率"/>
        <xdr:cNvSpPr txBox="1"/>
      </xdr:nvSpPr>
      <xdr:spPr>
        <a:xfrm>
          <a:off x="181674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74947</xdr:rowOff>
    </xdr:from>
    <xdr:ext cx="405111" cy="259045"/>
    <xdr:sp macro="" textlink="">
      <xdr:nvSpPr>
        <xdr:cNvPr id="321" name="n_4mainValue【福祉施設】&#10;有形固定資産減価償却率"/>
        <xdr:cNvSpPr txBox="1"/>
      </xdr:nvSpPr>
      <xdr:spPr>
        <a:xfrm>
          <a:off x="927744"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7" name="直線コネクタ 346"/>
        <xdr:cNvCxnSpPr/>
      </xdr:nvCxnSpPr>
      <xdr:spPr>
        <a:xfrm flipV="1">
          <a:off x="10476865" y="13446034"/>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8" name="【福祉施設】&#10;一人当たり面積最小値テキスト"/>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9" name="直線コネクタ 348"/>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50" name="【福祉施設】&#10;一人当たり面積最大値テキスト"/>
        <xdr:cNvSpPr txBox="1"/>
      </xdr:nvSpPr>
      <xdr:spPr>
        <a:xfrm>
          <a:off x="10515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51" name="直線コネクタ 350"/>
        <xdr:cNvCxnSpPr/>
      </xdr:nvCxnSpPr>
      <xdr:spPr>
        <a:xfrm>
          <a:off x="10388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150058</xdr:rowOff>
    </xdr:from>
    <xdr:ext cx="469744" cy="259045"/>
    <xdr:sp macro="" textlink="">
      <xdr:nvSpPr>
        <xdr:cNvPr id="352" name="【福祉施設】&#10;一人当たり面積平均値テキスト"/>
        <xdr:cNvSpPr txBox="1"/>
      </xdr:nvSpPr>
      <xdr:spPr>
        <a:xfrm>
          <a:off x="10515600" y="1455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3" name="フローチャート: 判断 352"/>
        <xdr:cNvSpPr/>
      </xdr:nvSpPr>
      <xdr:spPr>
        <a:xfrm>
          <a:off x="104267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4" name="フローチャート: 判断 353"/>
        <xdr:cNvSpPr/>
      </xdr:nvSpPr>
      <xdr:spPr>
        <a:xfrm>
          <a:off x="9588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167458</xdr:rowOff>
    </xdr:from>
    <xdr:to>
      <xdr:col>46</xdr:col>
      <xdr:colOff>38100</xdr:colOff>
      <xdr:row>86</xdr:row>
      <xdr:rowOff>97608</xdr:rowOff>
    </xdr:to>
    <xdr:sp macro="" textlink="">
      <xdr:nvSpPr>
        <xdr:cNvPr id="355" name="フローチャート: 判断 354"/>
        <xdr:cNvSpPr/>
      </xdr:nvSpPr>
      <xdr:spPr>
        <a:xfrm>
          <a:off x="8699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11249</xdr:rowOff>
    </xdr:from>
    <xdr:to>
      <xdr:col>41</xdr:col>
      <xdr:colOff>101600</xdr:colOff>
      <xdr:row>86</xdr:row>
      <xdr:rowOff>112849</xdr:rowOff>
    </xdr:to>
    <xdr:sp macro="" textlink="">
      <xdr:nvSpPr>
        <xdr:cNvPr id="356" name="フローチャート: 判断 355"/>
        <xdr:cNvSpPr/>
      </xdr:nvSpPr>
      <xdr:spPr>
        <a:xfrm>
          <a:off x="7810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1451</xdr:rowOff>
    </xdr:from>
    <xdr:to>
      <xdr:col>36</xdr:col>
      <xdr:colOff>165100</xdr:colOff>
      <xdr:row>86</xdr:row>
      <xdr:rowOff>103051</xdr:rowOff>
    </xdr:to>
    <xdr:sp macro="" textlink="">
      <xdr:nvSpPr>
        <xdr:cNvPr id="357" name="フローチャート: 判断 356"/>
        <xdr:cNvSpPr/>
      </xdr:nvSpPr>
      <xdr:spPr>
        <a:xfrm>
          <a:off x="69215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48261</xdr:rowOff>
    </xdr:from>
    <xdr:to>
      <xdr:col>55</xdr:col>
      <xdr:colOff>50800</xdr:colOff>
      <xdr:row>86</xdr:row>
      <xdr:rowOff>149861</xdr:rowOff>
    </xdr:to>
    <xdr:sp macro="" textlink="">
      <xdr:nvSpPr>
        <xdr:cNvPr id="363" name="楕円 362"/>
        <xdr:cNvSpPr/>
      </xdr:nvSpPr>
      <xdr:spPr>
        <a:xfrm>
          <a:off x="10426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134638</xdr:rowOff>
    </xdr:from>
    <xdr:ext cx="469744" cy="259045"/>
    <xdr:sp macro="" textlink="">
      <xdr:nvSpPr>
        <xdr:cNvPr id="364" name="【福祉施設】&#10;一人当たり面積該当値テキスト"/>
        <xdr:cNvSpPr txBox="1"/>
      </xdr:nvSpPr>
      <xdr:spPr>
        <a:xfrm>
          <a:off x="10515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49349</xdr:rowOff>
    </xdr:from>
    <xdr:to>
      <xdr:col>50</xdr:col>
      <xdr:colOff>165100</xdr:colOff>
      <xdr:row>86</xdr:row>
      <xdr:rowOff>150949</xdr:rowOff>
    </xdr:to>
    <xdr:sp macro="" textlink="">
      <xdr:nvSpPr>
        <xdr:cNvPr id="365" name="楕円 364"/>
        <xdr:cNvSpPr/>
      </xdr:nvSpPr>
      <xdr:spPr>
        <a:xfrm>
          <a:off x="9588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99061</xdr:rowOff>
    </xdr:from>
    <xdr:to>
      <xdr:col>55</xdr:col>
      <xdr:colOff>0</xdr:colOff>
      <xdr:row>86</xdr:row>
      <xdr:rowOff>100149</xdr:rowOff>
    </xdr:to>
    <xdr:cxnSp macro="">
      <xdr:nvCxnSpPr>
        <xdr:cNvPr id="366" name="直線コネクタ 365"/>
        <xdr:cNvCxnSpPr/>
      </xdr:nvCxnSpPr>
      <xdr:spPr>
        <a:xfrm flipV="1">
          <a:off x="9639300" y="14843761"/>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51526</xdr:rowOff>
    </xdr:from>
    <xdr:to>
      <xdr:col>46</xdr:col>
      <xdr:colOff>38100</xdr:colOff>
      <xdr:row>86</xdr:row>
      <xdr:rowOff>153126</xdr:rowOff>
    </xdr:to>
    <xdr:sp macro="" textlink="">
      <xdr:nvSpPr>
        <xdr:cNvPr id="367" name="楕円 366"/>
        <xdr:cNvSpPr/>
      </xdr:nvSpPr>
      <xdr:spPr>
        <a:xfrm>
          <a:off x="8699500" y="147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100149</xdr:rowOff>
    </xdr:from>
    <xdr:to>
      <xdr:col>50</xdr:col>
      <xdr:colOff>114300</xdr:colOff>
      <xdr:row>86</xdr:row>
      <xdr:rowOff>102326</xdr:rowOff>
    </xdr:to>
    <xdr:cxnSp macro="">
      <xdr:nvCxnSpPr>
        <xdr:cNvPr id="368" name="直線コネクタ 367"/>
        <xdr:cNvCxnSpPr/>
      </xdr:nvCxnSpPr>
      <xdr:spPr>
        <a:xfrm flipV="1">
          <a:off x="8750300" y="1484484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52614</xdr:rowOff>
    </xdr:from>
    <xdr:to>
      <xdr:col>41</xdr:col>
      <xdr:colOff>101600</xdr:colOff>
      <xdr:row>86</xdr:row>
      <xdr:rowOff>154214</xdr:rowOff>
    </xdr:to>
    <xdr:sp macro="" textlink="">
      <xdr:nvSpPr>
        <xdr:cNvPr id="369" name="楕円 368"/>
        <xdr:cNvSpPr/>
      </xdr:nvSpPr>
      <xdr:spPr>
        <a:xfrm>
          <a:off x="7810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102326</xdr:rowOff>
    </xdr:from>
    <xdr:to>
      <xdr:col>45</xdr:col>
      <xdr:colOff>177800</xdr:colOff>
      <xdr:row>86</xdr:row>
      <xdr:rowOff>103414</xdr:rowOff>
    </xdr:to>
    <xdr:cxnSp macro="">
      <xdr:nvCxnSpPr>
        <xdr:cNvPr id="370" name="直線コネクタ 369"/>
        <xdr:cNvCxnSpPr/>
      </xdr:nvCxnSpPr>
      <xdr:spPr>
        <a:xfrm flipV="1">
          <a:off x="7861300" y="1484702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54792</xdr:rowOff>
    </xdr:from>
    <xdr:to>
      <xdr:col>36</xdr:col>
      <xdr:colOff>165100</xdr:colOff>
      <xdr:row>86</xdr:row>
      <xdr:rowOff>156392</xdr:rowOff>
    </xdr:to>
    <xdr:sp macro="" textlink="">
      <xdr:nvSpPr>
        <xdr:cNvPr id="371" name="楕円 370"/>
        <xdr:cNvSpPr/>
      </xdr:nvSpPr>
      <xdr:spPr>
        <a:xfrm>
          <a:off x="6921500" y="147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103414</xdr:rowOff>
    </xdr:from>
    <xdr:to>
      <xdr:col>41</xdr:col>
      <xdr:colOff>50800</xdr:colOff>
      <xdr:row>86</xdr:row>
      <xdr:rowOff>105592</xdr:rowOff>
    </xdr:to>
    <xdr:cxnSp macro="">
      <xdr:nvCxnSpPr>
        <xdr:cNvPr id="372" name="直線コネクタ 371"/>
        <xdr:cNvCxnSpPr/>
      </xdr:nvCxnSpPr>
      <xdr:spPr>
        <a:xfrm flipV="1">
          <a:off x="6972300" y="1484811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78213</xdr:rowOff>
    </xdr:from>
    <xdr:ext cx="469744" cy="259045"/>
    <xdr:sp macro="" textlink="">
      <xdr:nvSpPr>
        <xdr:cNvPr id="373" name="n_1aveValue【福祉施設】&#10;一人当たり面積"/>
        <xdr:cNvSpPr txBox="1"/>
      </xdr:nvSpPr>
      <xdr:spPr>
        <a:xfrm>
          <a:off x="93917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114135</xdr:rowOff>
    </xdr:from>
    <xdr:ext cx="469744" cy="259045"/>
    <xdr:sp macro="" textlink="">
      <xdr:nvSpPr>
        <xdr:cNvPr id="374" name="n_2aveValue【福祉施設】&#10;一人当たり面積"/>
        <xdr:cNvSpPr txBox="1"/>
      </xdr:nvSpPr>
      <xdr:spPr>
        <a:xfrm>
          <a:off x="8515427" y="145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129376</xdr:rowOff>
    </xdr:from>
    <xdr:ext cx="469744" cy="259045"/>
    <xdr:sp macro="" textlink="">
      <xdr:nvSpPr>
        <xdr:cNvPr id="375" name="n_3aveValue【福祉施設】&#10;一人当たり面積"/>
        <xdr:cNvSpPr txBox="1"/>
      </xdr:nvSpPr>
      <xdr:spPr>
        <a:xfrm>
          <a:off x="76264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119578</xdr:rowOff>
    </xdr:from>
    <xdr:ext cx="469744" cy="259045"/>
    <xdr:sp macro="" textlink="">
      <xdr:nvSpPr>
        <xdr:cNvPr id="376" name="n_4aveValue【福祉施設】&#10;一人当たり面積"/>
        <xdr:cNvSpPr txBox="1"/>
      </xdr:nvSpPr>
      <xdr:spPr>
        <a:xfrm>
          <a:off x="6737427" y="1452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142076</xdr:rowOff>
    </xdr:from>
    <xdr:ext cx="469744" cy="259045"/>
    <xdr:sp macro="" textlink="">
      <xdr:nvSpPr>
        <xdr:cNvPr id="377" name="n_1mainValue【福祉施設】&#10;一人当たり面積"/>
        <xdr:cNvSpPr txBox="1"/>
      </xdr:nvSpPr>
      <xdr:spPr>
        <a:xfrm>
          <a:off x="93917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144253</xdr:rowOff>
    </xdr:from>
    <xdr:ext cx="469744" cy="259045"/>
    <xdr:sp macro="" textlink="">
      <xdr:nvSpPr>
        <xdr:cNvPr id="378" name="n_2mainValue【福祉施設】&#10;一人当たり面積"/>
        <xdr:cNvSpPr txBox="1"/>
      </xdr:nvSpPr>
      <xdr:spPr>
        <a:xfrm>
          <a:off x="8515427" y="1488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145341</xdr:rowOff>
    </xdr:from>
    <xdr:ext cx="469744" cy="259045"/>
    <xdr:sp macro="" textlink="">
      <xdr:nvSpPr>
        <xdr:cNvPr id="379" name="n_3mainValue【福祉施設】&#10;一人当たり面積"/>
        <xdr:cNvSpPr txBox="1"/>
      </xdr:nvSpPr>
      <xdr:spPr>
        <a:xfrm>
          <a:off x="7626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147519</xdr:rowOff>
    </xdr:from>
    <xdr:ext cx="469744" cy="259045"/>
    <xdr:sp macro="" textlink="">
      <xdr:nvSpPr>
        <xdr:cNvPr id="380" name="n_4mainValue【福祉施設】&#10;一人当たり面積"/>
        <xdr:cNvSpPr txBox="1"/>
      </xdr:nvSpPr>
      <xdr:spPr>
        <a:xfrm>
          <a:off x="6737427" y="1489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421" name="直線コネクタ 420"/>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424" name="【一般廃棄物処理施設】&#10;有形固定資産減価償却率最大値テキスト"/>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425" name="直線コネクタ 424"/>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426" name="【一般廃棄物処理施設】&#10;有形固定資産減価償却率平均値テキスト"/>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7" name="フローチャート: 判断 426"/>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8" name="フローチャート: 判断 427"/>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429" name="フローチャート: 判断 428"/>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30" name="フローチャート: 判断 429"/>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macro="" textlink="">
      <xdr:nvSpPr>
        <xdr:cNvPr id="431" name="フローチャート: 判断 430"/>
        <xdr:cNvSpPr/>
      </xdr:nvSpPr>
      <xdr:spPr>
        <a:xfrm>
          <a:off x="12763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92075</xdr:rowOff>
    </xdr:from>
    <xdr:to>
      <xdr:col>85</xdr:col>
      <xdr:colOff>177800</xdr:colOff>
      <xdr:row>40</xdr:row>
      <xdr:rowOff>22225</xdr:rowOff>
    </xdr:to>
    <xdr:sp macro="" textlink="">
      <xdr:nvSpPr>
        <xdr:cNvPr id="437" name="楕円 436"/>
        <xdr:cNvSpPr/>
      </xdr:nvSpPr>
      <xdr:spPr>
        <a:xfrm>
          <a:off x="16268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70502</xdr:rowOff>
    </xdr:from>
    <xdr:ext cx="405111" cy="259045"/>
    <xdr:sp macro="" textlink="">
      <xdr:nvSpPr>
        <xdr:cNvPr id="438" name="【一般廃棄物処理施設】&#10;有形固定資産減価償却率該当値テキスト"/>
        <xdr:cNvSpPr txBox="1"/>
      </xdr:nvSpPr>
      <xdr:spPr>
        <a:xfrm>
          <a:off x="16357600"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33020</xdr:rowOff>
    </xdr:from>
    <xdr:to>
      <xdr:col>81</xdr:col>
      <xdr:colOff>101600</xdr:colOff>
      <xdr:row>39</xdr:row>
      <xdr:rowOff>134620</xdr:rowOff>
    </xdr:to>
    <xdr:sp macro="" textlink="">
      <xdr:nvSpPr>
        <xdr:cNvPr id="439" name="楕円 438"/>
        <xdr:cNvSpPr/>
      </xdr:nvSpPr>
      <xdr:spPr>
        <a:xfrm>
          <a:off x="15430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83820</xdr:rowOff>
    </xdr:from>
    <xdr:to>
      <xdr:col>85</xdr:col>
      <xdr:colOff>127000</xdr:colOff>
      <xdr:row>39</xdr:row>
      <xdr:rowOff>142875</xdr:rowOff>
    </xdr:to>
    <xdr:cxnSp macro="">
      <xdr:nvCxnSpPr>
        <xdr:cNvPr id="440" name="直線コネクタ 439"/>
        <xdr:cNvCxnSpPr/>
      </xdr:nvCxnSpPr>
      <xdr:spPr>
        <a:xfrm>
          <a:off x="15481300" y="677037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143510</xdr:rowOff>
    </xdr:from>
    <xdr:to>
      <xdr:col>76</xdr:col>
      <xdr:colOff>165100</xdr:colOff>
      <xdr:row>39</xdr:row>
      <xdr:rowOff>73660</xdr:rowOff>
    </xdr:to>
    <xdr:sp macro="" textlink="">
      <xdr:nvSpPr>
        <xdr:cNvPr id="441" name="楕円 440"/>
        <xdr:cNvSpPr/>
      </xdr:nvSpPr>
      <xdr:spPr>
        <a:xfrm>
          <a:off x="14541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22860</xdr:rowOff>
    </xdr:from>
    <xdr:to>
      <xdr:col>81</xdr:col>
      <xdr:colOff>50800</xdr:colOff>
      <xdr:row>39</xdr:row>
      <xdr:rowOff>83820</xdr:rowOff>
    </xdr:to>
    <xdr:cxnSp macro="">
      <xdr:nvCxnSpPr>
        <xdr:cNvPr id="442" name="直線コネクタ 441"/>
        <xdr:cNvCxnSpPr/>
      </xdr:nvCxnSpPr>
      <xdr:spPr>
        <a:xfrm>
          <a:off x="14592300" y="67094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82550</xdr:rowOff>
    </xdr:from>
    <xdr:to>
      <xdr:col>72</xdr:col>
      <xdr:colOff>38100</xdr:colOff>
      <xdr:row>39</xdr:row>
      <xdr:rowOff>12700</xdr:rowOff>
    </xdr:to>
    <xdr:sp macro="" textlink="">
      <xdr:nvSpPr>
        <xdr:cNvPr id="443" name="楕円 442"/>
        <xdr:cNvSpPr/>
      </xdr:nvSpPr>
      <xdr:spPr>
        <a:xfrm>
          <a:off x="1365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133350</xdr:rowOff>
    </xdr:from>
    <xdr:to>
      <xdr:col>76</xdr:col>
      <xdr:colOff>114300</xdr:colOff>
      <xdr:row>39</xdr:row>
      <xdr:rowOff>22860</xdr:rowOff>
    </xdr:to>
    <xdr:cxnSp macro="">
      <xdr:nvCxnSpPr>
        <xdr:cNvPr id="444" name="直線コネクタ 443"/>
        <xdr:cNvCxnSpPr/>
      </xdr:nvCxnSpPr>
      <xdr:spPr>
        <a:xfrm>
          <a:off x="13703300" y="66484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21590</xdr:rowOff>
    </xdr:from>
    <xdr:to>
      <xdr:col>67</xdr:col>
      <xdr:colOff>101600</xdr:colOff>
      <xdr:row>38</xdr:row>
      <xdr:rowOff>123190</xdr:rowOff>
    </xdr:to>
    <xdr:sp macro="" textlink="">
      <xdr:nvSpPr>
        <xdr:cNvPr id="445" name="楕円 444"/>
        <xdr:cNvSpPr/>
      </xdr:nvSpPr>
      <xdr:spPr>
        <a:xfrm>
          <a:off x="12763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72390</xdr:rowOff>
    </xdr:from>
    <xdr:to>
      <xdr:col>71</xdr:col>
      <xdr:colOff>177800</xdr:colOff>
      <xdr:row>38</xdr:row>
      <xdr:rowOff>133350</xdr:rowOff>
    </xdr:to>
    <xdr:cxnSp macro="">
      <xdr:nvCxnSpPr>
        <xdr:cNvPr id="446" name="直線コネクタ 445"/>
        <xdr:cNvCxnSpPr/>
      </xdr:nvCxnSpPr>
      <xdr:spPr>
        <a:xfrm>
          <a:off x="12814300" y="65874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47"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448" name="n_2aveValue【一般廃棄物処理施設】&#10;有形固定資産減価償却率"/>
        <xdr:cNvSpPr txBox="1"/>
      </xdr:nvSpPr>
      <xdr:spPr>
        <a:xfrm>
          <a:off x="14389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449" name="n_3aveValue【一般廃棄物処理施設】&#10;有形固定資産減価償却率"/>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13987</xdr:rowOff>
    </xdr:from>
    <xdr:ext cx="405111" cy="259045"/>
    <xdr:sp macro="" textlink="">
      <xdr:nvSpPr>
        <xdr:cNvPr id="450" name="n_4aveValue【一般廃棄物処理施設】&#10;有形固定資産減価償却率"/>
        <xdr:cNvSpPr txBox="1"/>
      </xdr:nvSpPr>
      <xdr:spPr>
        <a:xfrm>
          <a:off x="12611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125747</xdr:rowOff>
    </xdr:from>
    <xdr:ext cx="405111" cy="259045"/>
    <xdr:sp macro="" textlink="">
      <xdr:nvSpPr>
        <xdr:cNvPr id="451" name="n_1mainValue【一般廃棄物処理施設】&#10;有形固定資産減価償却率"/>
        <xdr:cNvSpPr txBox="1"/>
      </xdr:nvSpPr>
      <xdr:spPr>
        <a:xfrm>
          <a:off x="152660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64787</xdr:rowOff>
    </xdr:from>
    <xdr:ext cx="405111" cy="259045"/>
    <xdr:sp macro="" textlink="">
      <xdr:nvSpPr>
        <xdr:cNvPr id="452" name="n_2mainValue【一般廃棄物処理施設】&#10;有形固定資産減価償却率"/>
        <xdr:cNvSpPr txBox="1"/>
      </xdr:nvSpPr>
      <xdr:spPr>
        <a:xfrm>
          <a:off x="14389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453" name="n_3mainValue【一般廃棄物処理施設】&#10;有形固定資産減価償却率"/>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114317</xdr:rowOff>
    </xdr:from>
    <xdr:ext cx="405111" cy="259045"/>
    <xdr:sp macro="" textlink="">
      <xdr:nvSpPr>
        <xdr:cNvPr id="454" name="n_4mainValue【一般廃棄物処理施設】&#10;有形固定資産減価償却率"/>
        <xdr:cNvSpPr txBox="1"/>
      </xdr:nvSpPr>
      <xdr:spPr>
        <a:xfrm>
          <a:off x="12611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8" name="テキスト ボックス 46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0" name="テキスト ボックス 46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2" name="テキスト ボックス 47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6" name="テキスト ボックス 47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478" name="直線コネクタ 477"/>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479" name="【一般廃棄物処理施設】&#10;一人当たり有形固定資産（償却資産）額最小値テキスト"/>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480" name="直線コネクタ 479"/>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481" name="【一般廃棄物処理施設】&#10;一人当たり有形固定資産（償却資産）額最大値テキスト"/>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482" name="直線コネクタ 481"/>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483" name="【一般廃棄物処理施設】&#10;一人当たり有形固定資産（償却資産）額平均値テキスト"/>
        <xdr:cNvSpPr txBox="1"/>
      </xdr:nvSpPr>
      <xdr:spPr>
        <a:xfrm>
          <a:off x="22199600" y="6798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484" name="フローチャート: 判断 483"/>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485" name="フローチャート: 判断 484"/>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105980</xdr:rowOff>
    </xdr:from>
    <xdr:to>
      <xdr:col>107</xdr:col>
      <xdr:colOff>101600</xdr:colOff>
      <xdr:row>41</xdr:row>
      <xdr:rowOff>36130</xdr:rowOff>
    </xdr:to>
    <xdr:sp macro="" textlink="">
      <xdr:nvSpPr>
        <xdr:cNvPr id="486" name="フローチャート: 判断 485"/>
        <xdr:cNvSpPr/>
      </xdr:nvSpPr>
      <xdr:spPr>
        <a:xfrm>
          <a:off x="20383500" y="69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140695</xdr:rowOff>
    </xdr:from>
    <xdr:to>
      <xdr:col>102</xdr:col>
      <xdr:colOff>165100</xdr:colOff>
      <xdr:row>41</xdr:row>
      <xdr:rowOff>70845</xdr:rowOff>
    </xdr:to>
    <xdr:sp macro="" textlink="">
      <xdr:nvSpPr>
        <xdr:cNvPr id="487" name="フローチャート: 判断 486"/>
        <xdr:cNvSpPr/>
      </xdr:nvSpPr>
      <xdr:spPr>
        <a:xfrm>
          <a:off x="19494500" y="699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145788</xdr:rowOff>
    </xdr:from>
    <xdr:to>
      <xdr:col>98</xdr:col>
      <xdr:colOff>38100</xdr:colOff>
      <xdr:row>41</xdr:row>
      <xdr:rowOff>75938</xdr:rowOff>
    </xdr:to>
    <xdr:sp macro="" textlink="">
      <xdr:nvSpPr>
        <xdr:cNvPr id="488" name="フローチャート: 判断 487"/>
        <xdr:cNvSpPr/>
      </xdr:nvSpPr>
      <xdr:spPr>
        <a:xfrm>
          <a:off x="18605500" y="700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126043</xdr:rowOff>
    </xdr:from>
    <xdr:to>
      <xdr:col>116</xdr:col>
      <xdr:colOff>114300</xdr:colOff>
      <xdr:row>41</xdr:row>
      <xdr:rowOff>56193</xdr:rowOff>
    </xdr:to>
    <xdr:sp macro="" textlink="">
      <xdr:nvSpPr>
        <xdr:cNvPr id="494" name="楕円 493"/>
        <xdr:cNvSpPr/>
      </xdr:nvSpPr>
      <xdr:spPr>
        <a:xfrm>
          <a:off x="22110700" y="698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104470</xdr:rowOff>
    </xdr:from>
    <xdr:ext cx="599010" cy="259045"/>
    <xdr:sp macro="" textlink="">
      <xdr:nvSpPr>
        <xdr:cNvPr id="495" name="【一般廃棄物処理施設】&#10;一人当たり有形固定資産（償却資産）額該当値テキスト"/>
        <xdr:cNvSpPr txBox="1"/>
      </xdr:nvSpPr>
      <xdr:spPr>
        <a:xfrm>
          <a:off x="22199600" y="696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131266</xdr:rowOff>
    </xdr:from>
    <xdr:to>
      <xdr:col>112</xdr:col>
      <xdr:colOff>38100</xdr:colOff>
      <xdr:row>41</xdr:row>
      <xdr:rowOff>61416</xdr:rowOff>
    </xdr:to>
    <xdr:sp macro="" textlink="">
      <xdr:nvSpPr>
        <xdr:cNvPr id="496" name="楕円 495"/>
        <xdr:cNvSpPr/>
      </xdr:nvSpPr>
      <xdr:spPr>
        <a:xfrm>
          <a:off x="21272500" y="698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5393</xdr:rowOff>
    </xdr:from>
    <xdr:to>
      <xdr:col>116</xdr:col>
      <xdr:colOff>63500</xdr:colOff>
      <xdr:row>41</xdr:row>
      <xdr:rowOff>10616</xdr:rowOff>
    </xdr:to>
    <xdr:cxnSp macro="">
      <xdr:nvCxnSpPr>
        <xdr:cNvPr id="497" name="直線コネクタ 496"/>
        <xdr:cNvCxnSpPr/>
      </xdr:nvCxnSpPr>
      <xdr:spPr>
        <a:xfrm flipV="1">
          <a:off x="21323300" y="7034843"/>
          <a:ext cx="838200" cy="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136239</xdr:rowOff>
    </xdr:from>
    <xdr:to>
      <xdr:col>107</xdr:col>
      <xdr:colOff>101600</xdr:colOff>
      <xdr:row>41</xdr:row>
      <xdr:rowOff>66389</xdr:rowOff>
    </xdr:to>
    <xdr:sp macro="" textlink="">
      <xdr:nvSpPr>
        <xdr:cNvPr id="498" name="楕円 497"/>
        <xdr:cNvSpPr/>
      </xdr:nvSpPr>
      <xdr:spPr>
        <a:xfrm>
          <a:off x="20383500" y="699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10616</xdr:rowOff>
    </xdr:from>
    <xdr:to>
      <xdr:col>111</xdr:col>
      <xdr:colOff>177800</xdr:colOff>
      <xdr:row>41</xdr:row>
      <xdr:rowOff>15589</xdr:rowOff>
    </xdr:to>
    <xdr:cxnSp macro="">
      <xdr:nvCxnSpPr>
        <xdr:cNvPr id="499" name="直線コネクタ 498"/>
        <xdr:cNvCxnSpPr/>
      </xdr:nvCxnSpPr>
      <xdr:spPr>
        <a:xfrm flipV="1">
          <a:off x="20434300" y="7040066"/>
          <a:ext cx="8890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140433</xdr:rowOff>
    </xdr:from>
    <xdr:to>
      <xdr:col>102</xdr:col>
      <xdr:colOff>165100</xdr:colOff>
      <xdr:row>41</xdr:row>
      <xdr:rowOff>70583</xdr:rowOff>
    </xdr:to>
    <xdr:sp macro="" textlink="">
      <xdr:nvSpPr>
        <xdr:cNvPr id="500" name="楕円 499"/>
        <xdr:cNvSpPr/>
      </xdr:nvSpPr>
      <xdr:spPr>
        <a:xfrm>
          <a:off x="19494500" y="699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15589</xdr:rowOff>
    </xdr:from>
    <xdr:to>
      <xdr:col>107</xdr:col>
      <xdr:colOff>50800</xdr:colOff>
      <xdr:row>41</xdr:row>
      <xdr:rowOff>19783</xdr:rowOff>
    </xdr:to>
    <xdr:cxnSp macro="">
      <xdr:nvCxnSpPr>
        <xdr:cNvPr id="501" name="直線コネクタ 500"/>
        <xdr:cNvCxnSpPr/>
      </xdr:nvCxnSpPr>
      <xdr:spPr>
        <a:xfrm flipV="1">
          <a:off x="19545300" y="7045039"/>
          <a:ext cx="889000" cy="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145840</xdr:rowOff>
    </xdr:from>
    <xdr:to>
      <xdr:col>98</xdr:col>
      <xdr:colOff>38100</xdr:colOff>
      <xdr:row>41</xdr:row>
      <xdr:rowOff>75990</xdr:rowOff>
    </xdr:to>
    <xdr:sp macro="" textlink="">
      <xdr:nvSpPr>
        <xdr:cNvPr id="502" name="楕円 501"/>
        <xdr:cNvSpPr/>
      </xdr:nvSpPr>
      <xdr:spPr>
        <a:xfrm>
          <a:off x="18605500" y="70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19783</xdr:rowOff>
    </xdr:from>
    <xdr:to>
      <xdr:col>102</xdr:col>
      <xdr:colOff>114300</xdr:colOff>
      <xdr:row>41</xdr:row>
      <xdr:rowOff>25190</xdr:rowOff>
    </xdr:to>
    <xdr:cxnSp macro="">
      <xdr:nvCxnSpPr>
        <xdr:cNvPr id="503" name="直線コネクタ 502"/>
        <xdr:cNvCxnSpPr/>
      </xdr:nvCxnSpPr>
      <xdr:spPr>
        <a:xfrm flipV="1">
          <a:off x="18656300" y="7049233"/>
          <a:ext cx="8890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504" name="n_1aveValue【一般廃棄物処理施設】&#10;一人当たり有形固定資産（償却資産）額"/>
        <xdr:cNvSpPr txBox="1"/>
      </xdr:nvSpPr>
      <xdr:spPr>
        <a:xfrm>
          <a:off x="2101109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52657</xdr:rowOff>
    </xdr:from>
    <xdr:ext cx="599010" cy="259045"/>
    <xdr:sp macro="" textlink="">
      <xdr:nvSpPr>
        <xdr:cNvPr id="505" name="n_2aveValue【一般廃棄物処理施設】&#10;一人当たり有形固定資産（償却資産）額"/>
        <xdr:cNvSpPr txBox="1"/>
      </xdr:nvSpPr>
      <xdr:spPr>
        <a:xfrm>
          <a:off x="20134795" y="673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61972</xdr:rowOff>
    </xdr:from>
    <xdr:ext cx="534377" cy="259045"/>
    <xdr:sp macro="" textlink="">
      <xdr:nvSpPr>
        <xdr:cNvPr id="506" name="n_3aveValue【一般廃棄物処理施設】&#10;一人当たり有形固定資産（償却資産）額"/>
        <xdr:cNvSpPr txBox="1"/>
      </xdr:nvSpPr>
      <xdr:spPr>
        <a:xfrm>
          <a:off x="19278111" y="709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92465</xdr:rowOff>
    </xdr:from>
    <xdr:ext cx="534377" cy="259045"/>
    <xdr:sp macro="" textlink="">
      <xdr:nvSpPr>
        <xdr:cNvPr id="507" name="n_4aveValue【一般廃棄物処理施設】&#10;一人当たり有形固定資産（償却資産）額"/>
        <xdr:cNvSpPr txBox="1"/>
      </xdr:nvSpPr>
      <xdr:spPr>
        <a:xfrm>
          <a:off x="18389111" y="677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52543</xdr:rowOff>
    </xdr:from>
    <xdr:ext cx="599010" cy="259045"/>
    <xdr:sp macro="" textlink="">
      <xdr:nvSpPr>
        <xdr:cNvPr id="508" name="n_1mainValue【一般廃棄物処理施設】&#10;一人当たり有形固定資産（償却資産）額"/>
        <xdr:cNvSpPr txBox="1"/>
      </xdr:nvSpPr>
      <xdr:spPr>
        <a:xfrm>
          <a:off x="21011095" y="708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57516</xdr:rowOff>
    </xdr:from>
    <xdr:ext cx="599010" cy="259045"/>
    <xdr:sp macro="" textlink="">
      <xdr:nvSpPr>
        <xdr:cNvPr id="509" name="n_2mainValue【一般廃棄物処理施設】&#10;一人当たり有形固定資産（償却資産）額"/>
        <xdr:cNvSpPr txBox="1"/>
      </xdr:nvSpPr>
      <xdr:spPr>
        <a:xfrm>
          <a:off x="20134795" y="708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87110</xdr:rowOff>
    </xdr:from>
    <xdr:ext cx="534377" cy="259045"/>
    <xdr:sp macro="" textlink="">
      <xdr:nvSpPr>
        <xdr:cNvPr id="510" name="n_3mainValue【一般廃棄物処理施設】&#10;一人当たり有形固定資産（償却資産）額"/>
        <xdr:cNvSpPr txBox="1"/>
      </xdr:nvSpPr>
      <xdr:spPr>
        <a:xfrm>
          <a:off x="19278111" y="677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67117</xdr:rowOff>
    </xdr:from>
    <xdr:ext cx="534377" cy="259045"/>
    <xdr:sp macro="" textlink="">
      <xdr:nvSpPr>
        <xdr:cNvPr id="511" name="n_4mainValue【一般廃棄物処理施設】&#10;一人当たり有形固定資産（償却資産）額"/>
        <xdr:cNvSpPr txBox="1"/>
      </xdr:nvSpPr>
      <xdr:spPr>
        <a:xfrm>
          <a:off x="18389111" y="709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537" name="直線コネクタ 536"/>
        <xdr:cNvCxnSpPr/>
      </xdr:nvCxnSpPr>
      <xdr:spPr>
        <a:xfrm flipV="1">
          <a:off x="16318864"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538" name="【保健センター・保健所】&#10;有形固定資産減価償却率最小値テキスト"/>
        <xdr:cNvSpPr txBox="1"/>
      </xdr:nvSpPr>
      <xdr:spPr>
        <a:xfrm>
          <a:off x="16357600"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539" name="直線コネクタ 538"/>
        <xdr:cNvCxnSpPr/>
      </xdr:nvCxnSpPr>
      <xdr:spPr>
        <a:xfrm>
          <a:off x="16230600" y="110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540" name="【保健センター・保健所】&#10;有形固定資産減価償却率最大値テキスト"/>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541" name="直線コネクタ 540"/>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2" name="【保健センター・保健所】&#10;有形固定資産減価償却率平均値テキスト"/>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3" name="フローチャート: 判断 542"/>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544" name="フローチャート: 判断 543"/>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45" name="フローチャート: 判断 544"/>
        <xdr:cNvSpPr/>
      </xdr:nvSpPr>
      <xdr:spPr>
        <a:xfrm>
          <a:off x="14541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6" name="フローチャート: 判断 545"/>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7" name="フローチャート: 判断 546"/>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53" name="楕円 552"/>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554" name="【保健センター・保健所】&#10;有形固定資産減価償却率該当値テキスト"/>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50437</xdr:rowOff>
    </xdr:from>
    <xdr:to>
      <xdr:col>81</xdr:col>
      <xdr:colOff>101600</xdr:colOff>
      <xdr:row>60</xdr:row>
      <xdr:rowOff>152037</xdr:rowOff>
    </xdr:to>
    <xdr:sp macro="" textlink="">
      <xdr:nvSpPr>
        <xdr:cNvPr id="555" name="楕円 554"/>
        <xdr:cNvSpPr/>
      </xdr:nvSpPr>
      <xdr:spPr>
        <a:xfrm>
          <a:off x="15430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101237</xdr:rowOff>
    </xdr:from>
    <xdr:to>
      <xdr:col>85</xdr:col>
      <xdr:colOff>127000</xdr:colOff>
      <xdr:row>60</xdr:row>
      <xdr:rowOff>137160</xdr:rowOff>
    </xdr:to>
    <xdr:cxnSp macro="">
      <xdr:nvCxnSpPr>
        <xdr:cNvPr id="556" name="直線コネクタ 555"/>
        <xdr:cNvCxnSpPr/>
      </xdr:nvCxnSpPr>
      <xdr:spPr>
        <a:xfrm>
          <a:off x="15481300" y="1038823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21046</xdr:rowOff>
    </xdr:from>
    <xdr:to>
      <xdr:col>76</xdr:col>
      <xdr:colOff>165100</xdr:colOff>
      <xdr:row>60</xdr:row>
      <xdr:rowOff>122646</xdr:rowOff>
    </xdr:to>
    <xdr:sp macro="" textlink="">
      <xdr:nvSpPr>
        <xdr:cNvPr id="557" name="楕円 556"/>
        <xdr:cNvSpPr/>
      </xdr:nvSpPr>
      <xdr:spPr>
        <a:xfrm>
          <a:off x="14541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71846</xdr:rowOff>
    </xdr:from>
    <xdr:to>
      <xdr:col>81</xdr:col>
      <xdr:colOff>50800</xdr:colOff>
      <xdr:row>60</xdr:row>
      <xdr:rowOff>101237</xdr:rowOff>
    </xdr:to>
    <xdr:cxnSp macro="">
      <xdr:nvCxnSpPr>
        <xdr:cNvPr id="558" name="直線コネクタ 557"/>
        <xdr:cNvCxnSpPr/>
      </xdr:nvCxnSpPr>
      <xdr:spPr>
        <a:xfrm>
          <a:off x="14592300" y="103588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168003</xdr:rowOff>
    </xdr:from>
    <xdr:to>
      <xdr:col>72</xdr:col>
      <xdr:colOff>38100</xdr:colOff>
      <xdr:row>60</xdr:row>
      <xdr:rowOff>98153</xdr:rowOff>
    </xdr:to>
    <xdr:sp macro="" textlink="">
      <xdr:nvSpPr>
        <xdr:cNvPr id="559" name="楕円 558"/>
        <xdr:cNvSpPr/>
      </xdr:nvSpPr>
      <xdr:spPr>
        <a:xfrm>
          <a:off x="13652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47353</xdr:rowOff>
    </xdr:from>
    <xdr:to>
      <xdr:col>76</xdr:col>
      <xdr:colOff>114300</xdr:colOff>
      <xdr:row>60</xdr:row>
      <xdr:rowOff>71846</xdr:rowOff>
    </xdr:to>
    <xdr:cxnSp macro="">
      <xdr:nvCxnSpPr>
        <xdr:cNvPr id="560" name="直線コネクタ 559"/>
        <xdr:cNvCxnSpPr/>
      </xdr:nvCxnSpPr>
      <xdr:spPr>
        <a:xfrm>
          <a:off x="13703300" y="103343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141877</xdr:rowOff>
    </xdr:from>
    <xdr:to>
      <xdr:col>67</xdr:col>
      <xdr:colOff>101600</xdr:colOff>
      <xdr:row>60</xdr:row>
      <xdr:rowOff>72027</xdr:rowOff>
    </xdr:to>
    <xdr:sp macro="" textlink="">
      <xdr:nvSpPr>
        <xdr:cNvPr id="561" name="楕円 560"/>
        <xdr:cNvSpPr/>
      </xdr:nvSpPr>
      <xdr:spPr>
        <a:xfrm>
          <a:off x="12763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21227</xdr:rowOff>
    </xdr:from>
    <xdr:to>
      <xdr:col>71</xdr:col>
      <xdr:colOff>177800</xdr:colOff>
      <xdr:row>60</xdr:row>
      <xdr:rowOff>47353</xdr:rowOff>
    </xdr:to>
    <xdr:cxnSp macro="">
      <xdr:nvCxnSpPr>
        <xdr:cNvPr id="562" name="直線コネクタ 561"/>
        <xdr:cNvCxnSpPr/>
      </xdr:nvCxnSpPr>
      <xdr:spPr>
        <a:xfrm>
          <a:off x="12814300" y="103082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563" name="n_1aveValue【保健センター・保健所】&#10;有形固定資産減価償却率"/>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564" name="n_2aveValue【保健センター・保健所】&#10;有形固定資産減価償却率"/>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565" name="n_3aveValue【保健センター・保健所】&#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6"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143164</xdr:rowOff>
    </xdr:from>
    <xdr:ext cx="405111" cy="259045"/>
    <xdr:sp macro="" textlink="">
      <xdr:nvSpPr>
        <xdr:cNvPr id="567" name="n_1mainValue【保健センター・保健所】&#10;有形固定資産減価償却率"/>
        <xdr:cNvSpPr txBox="1"/>
      </xdr:nvSpPr>
      <xdr:spPr>
        <a:xfrm>
          <a:off x="152660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113773</xdr:rowOff>
    </xdr:from>
    <xdr:ext cx="405111" cy="259045"/>
    <xdr:sp macro="" textlink="">
      <xdr:nvSpPr>
        <xdr:cNvPr id="568" name="n_2mainValue【保健センター・保健所】&#10;有形固定資産減価償却率"/>
        <xdr:cNvSpPr txBox="1"/>
      </xdr:nvSpPr>
      <xdr:spPr>
        <a:xfrm>
          <a:off x="14389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89280</xdr:rowOff>
    </xdr:from>
    <xdr:ext cx="405111" cy="259045"/>
    <xdr:sp macro="" textlink="">
      <xdr:nvSpPr>
        <xdr:cNvPr id="569" name="n_3mainValue【保健センター・保健所】&#10;有形固定資産減価償却率"/>
        <xdr:cNvSpPr txBox="1"/>
      </xdr:nvSpPr>
      <xdr:spPr>
        <a:xfrm>
          <a:off x="13500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63154</xdr:rowOff>
    </xdr:from>
    <xdr:ext cx="405111" cy="259045"/>
    <xdr:sp macro="" textlink="">
      <xdr:nvSpPr>
        <xdr:cNvPr id="570" name="n_4mainValue【保健センター・保健所】&#10;有形固定資産減価償却率"/>
        <xdr:cNvSpPr txBox="1"/>
      </xdr:nvSpPr>
      <xdr:spPr>
        <a:xfrm>
          <a:off x="12611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1" name="直線コネクタ 5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2" name="テキスト ボックス 5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3" name="直線コネクタ 5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4" name="テキスト ボックス 5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5" name="直線コネクタ 5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6" name="テキスト ボックス 5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7" name="直線コネクタ 5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8" name="テキスト ボックス 5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592" name="直線コネクタ 591"/>
        <xdr:cNvCxnSpPr/>
      </xdr:nvCxnSpPr>
      <xdr:spPr>
        <a:xfrm flipV="1">
          <a:off x="221608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93"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4" name="直線コネクタ 593"/>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595" name="【保健センター・保健所】&#10;一人当たり面積最大値テキスト"/>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596" name="直線コネクタ 595"/>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597" name="【保健センター・保健所】&#10;一人当たり面積平均値テキスト"/>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598" name="フローチャート: 判断 597"/>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99" name="フローチャート: 判断 598"/>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00" name="フローチャート: 判断 599"/>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01" name="フローチャート: 判断 600"/>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602" name="フローチャート: 判断 601"/>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47498</xdr:rowOff>
    </xdr:from>
    <xdr:to>
      <xdr:col>116</xdr:col>
      <xdr:colOff>114300</xdr:colOff>
      <xdr:row>59</xdr:row>
      <xdr:rowOff>149098</xdr:rowOff>
    </xdr:to>
    <xdr:sp macro="" textlink="">
      <xdr:nvSpPr>
        <xdr:cNvPr id="608" name="楕円 607"/>
        <xdr:cNvSpPr/>
      </xdr:nvSpPr>
      <xdr:spPr>
        <a:xfrm>
          <a:off x="221107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70375</xdr:rowOff>
    </xdr:from>
    <xdr:ext cx="469744" cy="259045"/>
    <xdr:sp macro="" textlink="">
      <xdr:nvSpPr>
        <xdr:cNvPr id="609" name="【保健センター・保健所】&#10;一人当たり面積該当値テキスト"/>
        <xdr:cNvSpPr txBox="1"/>
      </xdr:nvSpPr>
      <xdr:spPr>
        <a:xfrm>
          <a:off x="22199600" y="100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65786</xdr:rowOff>
    </xdr:from>
    <xdr:to>
      <xdr:col>112</xdr:col>
      <xdr:colOff>38100</xdr:colOff>
      <xdr:row>59</xdr:row>
      <xdr:rowOff>167386</xdr:rowOff>
    </xdr:to>
    <xdr:sp macro="" textlink="">
      <xdr:nvSpPr>
        <xdr:cNvPr id="610" name="楕円 609"/>
        <xdr:cNvSpPr/>
      </xdr:nvSpPr>
      <xdr:spPr>
        <a:xfrm>
          <a:off x="21272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98298</xdr:rowOff>
    </xdr:from>
    <xdr:to>
      <xdr:col>116</xdr:col>
      <xdr:colOff>63500</xdr:colOff>
      <xdr:row>59</xdr:row>
      <xdr:rowOff>116586</xdr:rowOff>
    </xdr:to>
    <xdr:cxnSp macro="">
      <xdr:nvCxnSpPr>
        <xdr:cNvPr id="611" name="直線コネクタ 610"/>
        <xdr:cNvCxnSpPr/>
      </xdr:nvCxnSpPr>
      <xdr:spPr>
        <a:xfrm flipV="1">
          <a:off x="21323300" y="102138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88646</xdr:rowOff>
    </xdr:from>
    <xdr:to>
      <xdr:col>107</xdr:col>
      <xdr:colOff>101600</xdr:colOff>
      <xdr:row>60</xdr:row>
      <xdr:rowOff>18796</xdr:rowOff>
    </xdr:to>
    <xdr:sp macro="" textlink="">
      <xdr:nvSpPr>
        <xdr:cNvPr id="612" name="楕円 611"/>
        <xdr:cNvSpPr/>
      </xdr:nvSpPr>
      <xdr:spPr>
        <a:xfrm>
          <a:off x="20383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116586</xdr:rowOff>
    </xdr:from>
    <xdr:to>
      <xdr:col>111</xdr:col>
      <xdr:colOff>177800</xdr:colOff>
      <xdr:row>59</xdr:row>
      <xdr:rowOff>139446</xdr:rowOff>
    </xdr:to>
    <xdr:cxnSp macro="">
      <xdr:nvCxnSpPr>
        <xdr:cNvPr id="613" name="直線コネクタ 612"/>
        <xdr:cNvCxnSpPr/>
      </xdr:nvCxnSpPr>
      <xdr:spPr>
        <a:xfrm flipV="1">
          <a:off x="20434300" y="102321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102362</xdr:rowOff>
    </xdr:from>
    <xdr:to>
      <xdr:col>102</xdr:col>
      <xdr:colOff>165100</xdr:colOff>
      <xdr:row>60</xdr:row>
      <xdr:rowOff>32512</xdr:rowOff>
    </xdr:to>
    <xdr:sp macro="" textlink="">
      <xdr:nvSpPr>
        <xdr:cNvPr id="614" name="楕円 613"/>
        <xdr:cNvSpPr/>
      </xdr:nvSpPr>
      <xdr:spPr>
        <a:xfrm>
          <a:off x="19494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139446</xdr:rowOff>
    </xdr:from>
    <xdr:to>
      <xdr:col>107</xdr:col>
      <xdr:colOff>50800</xdr:colOff>
      <xdr:row>59</xdr:row>
      <xdr:rowOff>153162</xdr:rowOff>
    </xdr:to>
    <xdr:cxnSp macro="">
      <xdr:nvCxnSpPr>
        <xdr:cNvPr id="615" name="直線コネクタ 614"/>
        <xdr:cNvCxnSpPr/>
      </xdr:nvCxnSpPr>
      <xdr:spPr>
        <a:xfrm flipV="1">
          <a:off x="19545300" y="102549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120650</xdr:rowOff>
    </xdr:from>
    <xdr:to>
      <xdr:col>98</xdr:col>
      <xdr:colOff>38100</xdr:colOff>
      <xdr:row>60</xdr:row>
      <xdr:rowOff>50800</xdr:rowOff>
    </xdr:to>
    <xdr:sp macro="" textlink="">
      <xdr:nvSpPr>
        <xdr:cNvPr id="616" name="楕円 615"/>
        <xdr:cNvSpPr/>
      </xdr:nvSpPr>
      <xdr:spPr>
        <a:xfrm>
          <a:off x="18605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153162</xdr:rowOff>
    </xdr:from>
    <xdr:to>
      <xdr:col>102</xdr:col>
      <xdr:colOff>114300</xdr:colOff>
      <xdr:row>60</xdr:row>
      <xdr:rowOff>0</xdr:rowOff>
    </xdr:to>
    <xdr:cxnSp macro="">
      <xdr:nvCxnSpPr>
        <xdr:cNvPr id="617" name="直線コネクタ 616"/>
        <xdr:cNvCxnSpPr/>
      </xdr:nvCxnSpPr>
      <xdr:spPr>
        <a:xfrm flipV="1">
          <a:off x="18656300" y="102687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618" name="n_1ave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619" name="n_2aveValue【保健センター・保健所】&#10;一人当たり面積"/>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20" name="n_3ave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621" name="n_4aveValue【保健センター・保健所】&#10;一人当たり面積"/>
        <xdr:cNvSpPr txBox="1"/>
      </xdr:nvSpPr>
      <xdr:spPr>
        <a:xfrm>
          <a:off x="18421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12463</xdr:rowOff>
    </xdr:from>
    <xdr:ext cx="469744" cy="259045"/>
    <xdr:sp macro="" textlink="">
      <xdr:nvSpPr>
        <xdr:cNvPr id="622" name="n_1mainValue【保健センター・保健所】&#10;一人当たり面積"/>
        <xdr:cNvSpPr txBox="1"/>
      </xdr:nvSpPr>
      <xdr:spPr>
        <a:xfrm>
          <a:off x="21075727"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35323</xdr:rowOff>
    </xdr:from>
    <xdr:ext cx="469744" cy="259045"/>
    <xdr:sp macro="" textlink="">
      <xdr:nvSpPr>
        <xdr:cNvPr id="623" name="n_2mainValue【保健センター・保健所】&#10;一人当たり面積"/>
        <xdr:cNvSpPr txBox="1"/>
      </xdr:nvSpPr>
      <xdr:spPr>
        <a:xfrm>
          <a:off x="20199427" y="99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49039</xdr:rowOff>
    </xdr:from>
    <xdr:ext cx="469744" cy="259045"/>
    <xdr:sp macro="" textlink="">
      <xdr:nvSpPr>
        <xdr:cNvPr id="624" name="n_3mainValue【保健センター・保健所】&#10;一人当たり面積"/>
        <xdr:cNvSpPr txBox="1"/>
      </xdr:nvSpPr>
      <xdr:spPr>
        <a:xfrm>
          <a:off x="19310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67327</xdr:rowOff>
    </xdr:from>
    <xdr:ext cx="469744" cy="259045"/>
    <xdr:sp macro="" textlink="">
      <xdr:nvSpPr>
        <xdr:cNvPr id="625" name="n_4mainValue【保健センター・保健所】&#10;一人当たり面積"/>
        <xdr:cNvSpPr txBox="1"/>
      </xdr:nvSpPr>
      <xdr:spPr>
        <a:xfrm>
          <a:off x="18421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51" name="直線コネクタ 650"/>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4"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5" name="直線コネクタ 654"/>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157134</xdr:rowOff>
    </xdr:from>
    <xdr:ext cx="405111" cy="259045"/>
    <xdr:sp macro="" textlink="">
      <xdr:nvSpPr>
        <xdr:cNvPr id="656" name="【消防施設】&#10;有形固定資産減価償却率平均値テキスト"/>
        <xdr:cNvSpPr txBox="1"/>
      </xdr:nvSpPr>
      <xdr:spPr>
        <a:xfrm>
          <a:off x="16357600" y="1404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657" name="フローチャート: 判断 656"/>
        <xdr:cNvSpPr/>
      </xdr:nvSpPr>
      <xdr:spPr>
        <a:xfrm>
          <a:off x="16268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8" name="フローチャート: 判断 657"/>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59" name="フローチャート: 判断 658"/>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660" name="フローチャート: 判断 659"/>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1995</xdr:rowOff>
    </xdr:from>
    <xdr:to>
      <xdr:col>67</xdr:col>
      <xdr:colOff>101600</xdr:colOff>
      <xdr:row>83</xdr:row>
      <xdr:rowOff>103595</xdr:rowOff>
    </xdr:to>
    <xdr:sp macro="" textlink="">
      <xdr:nvSpPr>
        <xdr:cNvPr id="661" name="フローチャート: 判断 660"/>
        <xdr:cNvSpPr/>
      </xdr:nvSpPr>
      <xdr:spPr>
        <a:xfrm>
          <a:off x="12763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7" name="楕円 666"/>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8" name="【消防施設】&#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9" name="楕円 668"/>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70" name="直線コネクタ 669"/>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1" name="楕円 670"/>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2" name="直線コネクタ 671"/>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3" name="楕円 672"/>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4" name="直線コネクタ 673"/>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5" name="楕円 674"/>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6" name="直線コネクタ 675"/>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677" name="n_1aveValue【消防施設】&#10;有形固定資産減価償却率"/>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78" name="n_2aveValue【消防施設】&#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80934</xdr:rowOff>
    </xdr:from>
    <xdr:ext cx="405111" cy="259045"/>
    <xdr:sp macro="" textlink="">
      <xdr:nvSpPr>
        <xdr:cNvPr id="679" name="n_3aveValue【消防施設】&#10;有形固定資産減価償却率"/>
        <xdr:cNvSpPr txBox="1"/>
      </xdr:nvSpPr>
      <xdr:spPr>
        <a:xfrm>
          <a:off x="13500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120122</xdr:rowOff>
    </xdr:from>
    <xdr:ext cx="405111" cy="259045"/>
    <xdr:sp macro="" textlink="">
      <xdr:nvSpPr>
        <xdr:cNvPr id="680" name="n_4aveValue【消防施設】&#10;有形固定資産減価償却率"/>
        <xdr:cNvSpPr txBox="1"/>
      </xdr:nvSpPr>
      <xdr:spPr>
        <a:xfrm>
          <a:off x="12611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1" name="n_1mainValue【消防施設】&#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2" name="n_2mainValue【消防施設】&#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3" name="n_3mainValue【消防施設】&#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4" name="n_4mainValue【消防施設】&#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86</xdr:row>
      <xdr:rowOff>104775</xdr:rowOff>
    </xdr:to>
    <xdr:cxnSp macro="">
      <xdr:nvCxnSpPr>
        <xdr:cNvPr id="708" name="直線コネクタ 707"/>
        <xdr:cNvCxnSpPr/>
      </xdr:nvCxnSpPr>
      <xdr:spPr>
        <a:xfrm flipV="1">
          <a:off x="22160864" y="13597889"/>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09"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10" name="直線コネクタ 709"/>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711" name="【消防施設】&#10;一人当たり面積最大値テキスト"/>
        <xdr:cNvSpPr txBox="1"/>
      </xdr:nvSpPr>
      <xdr:spPr>
        <a:xfrm>
          <a:off x="221996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712" name="直線コネクタ 711"/>
        <xdr:cNvCxnSpPr/>
      </xdr:nvCxnSpPr>
      <xdr:spPr>
        <a:xfrm>
          <a:off x="22072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74947</xdr:rowOff>
    </xdr:from>
    <xdr:ext cx="469744" cy="259045"/>
    <xdr:sp macro="" textlink="">
      <xdr:nvSpPr>
        <xdr:cNvPr id="713" name="【消防施設】&#10;一人当たり面積平均値テキスト"/>
        <xdr:cNvSpPr txBox="1"/>
      </xdr:nvSpPr>
      <xdr:spPr>
        <a:xfrm>
          <a:off x="22199600" y="1447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714" name="フローチャート: 判断 713"/>
        <xdr:cNvSpPr/>
      </xdr:nvSpPr>
      <xdr:spPr>
        <a:xfrm>
          <a:off x="221107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715" name="フローチャート: 判断 714"/>
        <xdr:cNvSpPr/>
      </xdr:nvSpPr>
      <xdr:spPr>
        <a:xfrm>
          <a:off x="21272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27305</xdr:rowOff>
    </xdr:from>
    <xdr:to>
      <xdr:col>107</xdr:col>
      <xdr:colOff>101600</xdr:colOff>
      <xdr:row>85</xdr:row>
      <xdr:rowOff>128905</xdr:rowOff>
    </xdr:to>
    <xdr:sp macro="" textlink="">
      <xdr:nvSpPr>
        <xdr:cNvPr id="716" name="フローチャート: 判断 715"/>
        <xdr:cNvSpPr/>
      </xdr:nvSpPr>
      <xdr:spPr>
        <a:xfrm>
          <a:off x="20383500" y="146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717" name="フローチャート: 判断 716"/>
        <xdr:cNvSpPr/>
      </xdr:nvSpPr>
      <xdr:spPr>
        <a:xfrm>
          <a:off x="19494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145414</xdr:rowOff>
    </xdr:from>
    <xdr:to>
      <xdr:col>98</xdr:col>
      <xdr:colOff>38100</xdr:colOff>
      <xdr:row>85</xdr:row>
      <xdr:rowOff>75564</xdr:rowOff>
    </xdr:to>
    <xdr:sp macro="" textlink="">
      <xdr:nvSpPr>
        <xdr:cNvPr id="718" name="フローチャート: 判断 717"/>
        <xdr:cNvSpPr/>
      </xdr:nvSpPr>
      <xdr:spPr>
        <a:xfrm>
          <a:off x="18605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53975</xdr:rowOff>
    </xdr:from>
    <xdr:to>
      <xdr:col>116</xdr:col>
      <xdr:colOff>114300</xdr:colOff>
      <xdr:row>86</xdr:row>
      <xdr:rowOff>155575</xdr:rowOff>
    </xdr:to>
    <xdr:sp macro="" textlink="">
      <xdr:nvSpPr>
        <xdr:cNvPr id="724" name="楕円 723"/>
        <xdr:cNvSpPr/>
      </xdr:nvSpPr>
      <xdr:spPr>
        <a:xfrm>
          <a:off x="221107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140352</xdr:rowOff>
    </xdr:from>
    <xdr:ext cx="469744" cy="259045"/>
    <xdr:sp macro="" textlink="">
      <xdr:nvSpPr>
        <xdr:cNvPr id="725" name="【消防施設】&#10;一人当たり面積該当値テキスト"/>
        <xdr:cNvSpPr txBox="1"/>
      </xdr:nvSpPr>
      <xdr:spPr>
        <a:xfrm>
          <a:off x="22199600" y="1471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53975</xdr:rowOff>
    </xdr:from>
    <xdr:to>
      <xdr:col>112</xdr:col>
      <xdr:colOff>38100</xdr:colOff>
      <xdr:row>86</xdr:row>
      <xdr:rowOff>155575</xdr:rowOff>
    </xdr:to>
    <xdr:sp macro="" textlink="">
      <xdr:nvSpPr>
        <xdr:cNvPr id="726" name="楕円 725"/>
        <xdr:cNvSpPr/>
      </xdr:nvSpPr>
      <xdr:spPr>
        <a:xfrm>
          <a:off x="21272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104775</xdr:rowOff>
    </xdr:from>
    <xdr:to>
      <xdr:col>116</xdr:col>
      <xdr:colOff>63500</xdr:colOff>
      <xdr:row>86</xdr:row>
      <xdr:rowOff>104775</xdr:rowOff>
    </xdr:to>
    <xdr:cxnSp macro="">
      <xdr:nvCxnSpPr>
        <xdr:cNvPr id="727" name="直線コネクタ 726"/>
        <xdr:cNvCxnSpPr/>
      </xdr:nvCxnSpPr>
      <xdr:spPr>
        <a:xfrm>
          <a:off x="21323300" y="14849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53975</xdr:rowOff>
    </xdr:from>
    <xdr:to>
      <xdr:col>107</xdr:col>
      <xdr:colOff>101600</xdr:colOff>
      <xdr:row>86</xdr:row>
      <xdr:rowOff>155575</xdr:rowOff>
    </xdr:to>
    <xdr:sp macro="" textlink="">
      <xdr:nvSpPr>
        <xdr:cNvPr id="728" name="楕円 727"/>
        <xdr:cNvSpPr/>
      </xdr:nvSpPr>
      <xdr:spPr>
        <a:xfrm>
          <a:off x="20383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104775</xdr:rowOff>
    </xdr:from>
    <xdr:to>
      <xdr:col>111</xdr:col>
      <xdr:colOff>177800</xdr:colOff>
      <xdr:row>86</xdr:row>
      <xdr:rowOff>104775</xdr:rowOff>
    </xdr:to>
    <xdr:cxnSp macro="">
      <xdr:nvCxnSpPr>
        <xdr:cNvPr id="729" name="直線コネクタ 728"/>
        <xdr:cNvCxnSpPr/>
      </xdr:nvCxnSpPr>
      <xdr:spPr>
        <a:xfrm>
          <a:off x="20434300" y="14849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53975</xdr:rowOff>
    </xdr:from>
    <xdr:to>
      <xdr:col>102</xdr:col>
      <xdr:colOff>165100</xdr:colOff>
      <xdr:row>86</xdr:row>
      <xdr:rowOff>155575</xdr:rowOff>
    </xdr:to>
    <xdr:sp macro="" textlink="">
      <xdr:nvSpPr>
        <xdr:cNvPr id="730" name="楕円 729"/>
        <xdr:cNvSpPr/>
      </xdr:nvSpPr>
      <xdr:spPr>
        <a:xfrm>
          <a:off x="19494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104775</xdr:rowOff>
    </xdr:from>
    <xdr:to>
      <xdr:col>107</xdr:col>
      <xdr:colOff>50800</xdr:colOff>
      <xdr:row>86</xdr:row>
      <xdr:rowOff>104775</xdr:rowOff>
    </xdr:to>
    <xdr:cxnSp macro="">
      <xdr:nvCxnSpPr>
        <xdr:cNvPr id="731" name="直線コネクタ 730"/>
        <xdr:cNvCxnSpPr/>
      </xdr:nvCxnSpPr>
      <xdr:spPr>
        <a:xfrm>
          <a:off x="19545300" y="14849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53975</xdr:rowOff>
    </xdr:from>
    <xdr:to>
      <xdr:col>98</xdr:col>
      <xdr:colOff>38100</xdr:colOff>
      <xdr:row>86</xdr:row>
      <xdr:rowOff>155575</xdr:rowOff>
    </xdr:to>
    <xdr:sp macro="" textlink="">
      <xdr:nvSpPr>
        <xdr:cNvPr id="732" name="楕円 731"/>
        <xdr:cNvSpPr/>
      </xdr:nvSpPr>
      <xdr:spPr>
        <a:xfrm>
          <a:off x="18605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104775</xdr:rowOff>
    </xdr:from>
    <xdr:to>
      <xdr:col>102</xdr:col>
      <xdr:colOff>114300</xdr:colOff>
      <xdr:row>86</xdr:row>
      <xdr:rowOff>104775</xdr:rowOff>
    </xdr:to>
    <xdr:cxnSp macro="">
      <xdr:nvCxnSpPr>
        <xdr:cNvPr id="733" name="直線コネクタ 732"/>
        <xdr:cNvCxnSpPr/>
      </xdr:nvCxnSpPr>
      <xdr:spPr>
        <a:xfrm>
          <a:off x="18656300" y="14849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652</xdr:rowOff>
    </xdr:from>
    <xdr:ext cx="469744" cy="259045"/>
    <xdr:sp macro="" textlink="">
      <xdr:nvSpPr>
        <xdr:cNvPr id="734" name="n_1aveValue【消防施設】&#10;一人当たり面積"/>
        <xdr:cNvSpPr txBox="1"/>
      </xdr:nvSpPr>
      <xdr:spPr>
        <a:xfrm>
          <a:off x="21075727" y="1440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145432</xdr:rowOff>
    </xdr:from>
    <xdr:ext cx="469744" cy="259045"/>
    <xdr:sp macro="" textlink="">
      <xdr:nvSpPr>
        <xdr:cNvPr id="735" name="n_2aveValue【消防施設】&#10;一人当たり面積"/>
        <xdr:cNvSpPr txBox="1"/>
      </xdr:nvSpPr>
      <xdr:spPr>
        <a:xfrm>
          <a:off x="20199427" y="1437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6366</xdr:rowOff>
    </xdr:from>
    <xdr:ext cx="469744" cy="259045"/>
    <xdr:sp macro="" textlink="">
      <xdr:nvSpPr>
        <xdr:cNvPr id="736" name="n_3aveValue【消防施設】&#10;一人当たり面積"/>
        <xdr:cNvSpPr txBox="1"/>
      </xdr:nvSpPr>
      <xdr:spPr>
        <a:xfrm>
          <a:off x="19310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92091</xdr:rowOff>
    </xdr:from>
    <xdr:ext cx="469744" cy="259045"/>
    <xdr:sp macro="" textlink="">
      <xdr:nvSpPr>
        <xdr:cNvPr id="737" name="n_4aveValue【消防施設】&#10;一人当たり面積"/>
        <xdr:cNvSpPr txBox="1"/>
      </xdr:nvSpPr>
      <xdr:spPr>
        <a:xfrm>
          <a:off x="184214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146702</xdr:rowOff>
    </xdr:from>
    <xdr:ext cx="469744" cy="259045"/>
    <xdr:sp macro="" textlink="">
      <xdr:nvSpPr>
        <xdr:cNvPr id="738" name="n_1mainValue【消防施設】&#10;一人当たり面積"/>
        <xdr:cNvSpPr txBox="1"/>
      </xdr:nvSpPr>
      <xdr:spPr>
        <a:xfrm>
          <a:off x="21075727" y="1489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146702</xdr:rowOff>
    </xdr:from>
    <xdr:ext cx="469744" cy="259045"/>
    <xdr:sp macro="" textlink="">
      <xdr:nvSpPr>
        <xdr:cNvPr id="739" name="n_2mainValue【消防施設】&#10;一人当たり面積"/>
        <xdr:cNvSpPr txBox="1"/>
      </xdr:nvSpPr>
      <xdr:spPr>
        <a:xfrm>
          <a:off x="20199427" y="1489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146702</xdr:rowOff>
    </xdr:from>
    <xdr:ext cx="469744" cy="259045"/>
    <xdr:sp macro="" textlink="">
      <xdr:nvSpPr>
        <xdr:cNvPr id="740" name="n_3mainValue【消防施設】&#10;一人当たり面積"/>
        <xdr:cNvSpPr txBox="1"/>
      </xdr:nvSpPr>
      <xdr:spPr>
        <a:xfrm>
          <a:off x="19310427" y="1489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146702</xdr:rowOff>
    </xdr:from>
    <xdr:ext cx="469744" cy="259045"/>
    <xdr:sp macro="" textlink="">
      <xdr:nvSpPr>
        <xdr:cNvPr id="741" name="n_4mainValue【消防施設】&#10;一人当たり面積"/>
        <xdr:cNvSpPr txBox="1"/>
      </xdr:nvSpPr>
      <xdr:spPr>
        <a:xfrm>
          <a:off x="18421427" y="1489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767" name="直線コネクタ 766"/>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768" name="【庁舎】&#10;有形固定資産減価償却率最小値テキスト"/>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769" name="直線コネクタ 768"/>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770" name="【庁舎】&#10;有形固定資産減価償却率最大値テキスト"/>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771" name="直線コネクタ 770"/>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772" name="【庁舎】&#10;有形固定資産減価償却率平均値テキスト"/>
        <xdr:cNvSpPr txBox="1"/>
      </xdr:nvSpPr>
      <xdr:spPr>
        <a:xfrm>
          <a:off x="16357600" y="1761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773" name="フローチャート: 判断 772"/>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774" name="フローチャート: 判断 773"/>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5" name="フローチャート: 判断 774"/>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76" name="フローチャート: 判断 775"/>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777" name="フローチャート: 判断 776"/>
        <xdr:cNvSpPr/>
      </xdr:nvSpPr>
      <xdr:spPr>
        <a:xfrm>
          <a:off x="12763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167458</xdr:rowOff>
    </xdr:from>
    <xdr:to>
      <xdr:col>85</xdr:col>
      <xdr:colOff>177800</xdr:colOff>
      <xdr:row>108</xdr:row>
      <xdr:rowOff>97608</xdr:rowOff>
    </xdr:to>
    <xdr:sp macro="" textlink="">
      <xdr:nvSpPr>
        <xdr:cNvPr id="783" name="楕円 782"/>
        <xdr:cNvSpPr/>
      </xdr:nvSpPr>
      <xdr:spPr>
        <a:xfrm>
          <a:off x="16268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82385</xdr:rowOff>
    </xdr:from>
    <xdr:ext cx="405111" cy="259045"/>
    <xdr:sp macro="" textlink="">
      <xdr:nvSpPr>
        <xdr:cNvPr id="784" name="【庁舎】&#10;有形固定資産減価償却率該当値テキスト"/>
        <xdr:cNvSpPr txBox="1"/>
      </xdr:nvSpPr>
      <xdr:spPr>
        <a:xfrm>
          <a:off x="16357600" y="18427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28666</xdr:rowOff>
    </xdr:from>
    <xdr:to>
      <xdr:col>81</xdr:col>
      <xdr:colOff>101600</xdr:colOff>
      <xdr:row>108</xdr:row>
      <xdr:rowOff>130266</xdr:rowOff>
    </xdr:to>
    <xdr:sp macro="" textlink="">
      <xdr:nvSpPr>
        <xdr:cNvPr id="785" name="楕円 784"/>
        <xdr:cNvSpPr/>
      </xdr:nvSpPr>
      <xdr:spPr>
        <a:xfrm>
          <a:off x="15430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46808</xdr:rowOff>
    </xdr:from>
    <xdr:to>
      <xdr:col>85</xdr:col>
      <xdr:colOff>127000</xdr:colOff>
      <xdr:row>108</xdr:row>
      <xdr:rowOff>79466</xdr:rowOff>
    </xdr:to>
    <xdr:cxnSp macro="">
      <xdr:nvCxnSpPr>
        <xdr:cNvPr id="786" name="直線コネクタ 785"/>
        <xdr:cNvCxnSpPr/>
      </xdr:nvCxnSpPr>
      <xdr:spPr>
        <a:xfrm flipV="1">
          <a:off x="15481300" y="185634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13970</xdr:rowOff>
    </xdr:from>
    <xdr:to>
      <xdr:col>76</xdr:col>
      <xdr:colOff>165100</xdr:colOff>
      <xdr:row>108</xdr:row>
      <xdr:rowOff>115570</xdr:rowOff>
    </xdr:to>
    <xdr:sp macro="" textlink="">
      <xdr:nvSpPr>
        <xdr:cNvPr id="787" name="楕円 786"/>
        <xdr:cNvSpPr/>
      </xdr:nvSpPr>
      <xdr:spPr>
        <a:xfrm>
          <a:off x="14541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64770</xdr:rowOff>
    </xdr:from>
    <xdr:to>
      <xdr:col>81</xdr:col>
      <xdr:colOff>50800</xdr:colOff>
      <xdr:row>108</xdr:row>
      <xdr:rowOff>79466</xdr:rowOff>
    </xdr:to>
    <xdr:cxnSp macro="">
      <xdr:nvCxnSpPr>
        <xdr:cNvPr id="788" name="直線コネクタ 787"/>
        <xdr:cNvCxnSpPr/>
      </xdr:nvCxnSpPr>
      <xdr:spPr>
        <a:xfrm>
          <a:off x="14592300" y="185813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2539</xdr:rowOff>
    </xdr:from>
    <xdr:to>
      <xdr:col>72</xdr:col>
      <xdr:colOff>38100</xdr:colOff>
      <xdr:row>108</xdr:row>
      <xdr:rowOff>104139</xdr:rowOff>
    </xdr:to>
    <xdr:sp macro="" textlink="">
      <xdr:nvSpPr>
        <xdr:cNvPr id="789" name="楕円 788"/>
        <xdr:cNvSpPr/>
      </xdr:nvSpPr>
      <xdr:spPr>
        <a:xfrm>
          <a:off x="1365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53339</xdr:rowOff>
    </xdr:from>
    <xdr:to>
      <xdr:col>76</xdr:col>
      <xdr:colOff>114300</xdr:colOff>
      <xdr:row>108</xdr:row>
      <xdr:rowOff>64770</xdr:rowOff>
    </xdr:to>
    <xdr:cxnSp macro="">
      <xdr:nvCxnSpPr>
        <xdr:cNvPr id="790" name="直線コネクタ 789"/>
        <xdr:cNvCxnSpPr/>
      </xdr:nvCxnSpPr>
      <xdr:spPr>
        <a:xfrm>
          <a:off x="13703300" y="185699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164193</xdr:rowOff>
    </xdr:from>
    <xdr:to>
      <xdr:col>67</xdr:col>
      <xdr:colOff>101600</xdr:colOff>
      <xdr:row>108</xdr:row>
      <xdr:rowOff>94343</xdr:rowOff>
    </xdr:to>
    <xdr:sp macro="" textlink="">
      <xdr:nvSpPr>
        <xdr:cNvPr id="791" name="楕円 790"/>
        <xdr:cNvSpPr/>
      </xdr:nvSpPr>
      <xdr:spPr>
        <a:xfrm>
          <a:off x="1276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43543</xdr:rowOff>
    </xdr:from>
    <xdr:to>
      <xdr:col>71</xdr:col>
      <xdr:colOff>177800</xdr:colOff>
      <xdr:row>108</xdr:row>
      <xdr:rowOff>53339</xdr:rowOff>
    </xdr:to>
    <xdr:cxnSp macro="">
      <xdr:nvCxnSpPr>
        <xdr:cNvPr id="792" name="直線コネクタ 791"/>
        <xdr:cNvCxnSpPr/>
      </xdr:nvCxnSpPr>
      <xdr:spPr>
        <a:xfrm>
          <a:off x="12814300" y="185601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793" name="n_1aveValue【庁舎】&#10;有形固定資産減価償却率"/>
        <xdr:cNvSpPr txBox="1"/>
      </xdr:nvSpPr>
      <xdr:spPr>
        <a:xfrm>
          <a:off x="15266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4"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795" name="n_3aveValue【庁舎】&#10;有形固定資産減価償却率"/>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796" name="n_4aveValue【庁舎】&#10;有形固定資産減価償却率"/>
        <xdr:cNvSpPr txBox="1"/>
      </xdr:nvSpPr>
      <xdr:spPr>
        <a:xfrm>
          <a:off x="12611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121393</xdr:rowOff>
    </xdr:from>
    <xdr:ext cx="405111" cy="259045"/>
    <xdr:sp macro="" textlink="">
      <xdr:nvSpPr>
        <xdr:cNvPr id="797" name="n_1mainValue【庁舎】&#10;有形固定資産減価償却率"/>
        <xdr:cNvSpPr txBox="1"/>
      </xdr:nvSpPr>
      <xdr:spPr>
        <a:xfrm>
          <a:off x="152660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106697</xdr:rowOff>
    </xdr:from>
    <xdr:ext cx="405111" cy="259045"/>
    <xdr:sp macro="" textlink="">
      <xdr:nvSpPr>
        <xdr:cNvPr id="798" name="n_2mainValue【庁舎】&#10;有形固定資産減価償却率"/>
        <xdr:cNvSpPr txBox="1"/>
      </xdr:nvSpPr>
      <xdr:spPr>
        <a:xfrm>
          <a:off x="143897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95266</xdr:rowOff>
    </xdr:from>
    <xdr:ext cx="405111" cy="259045"/>
    <xdr:sp macro="" textlink="">
      <xdr:nvSpPr>
        <xdr:cNvPr id="799" name="n_3mainValue【庁舎】&#10;有形固定資産減価償却率"/>
        <xdr:cNvSpPr txBox="1"/>
      </xdr:nvSpPr>
      <xdr:spPr>
        <a:xfrm>
          <a:off x="13500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85470</xdr:rowOff>
    </xdr:from>
    <xdr:ext cx="405111" cy="259045"/>
    <xdr:sp macro="" textlink="">
      <xdr:nvSpPr>
        <xdr:cNvPr id="800" name="n_4mainValue【庁舎】&#10;有形固定資産減価償却率"/>
        <xdr:cNvSpPr txBox="1"/>
      </xdr:nvSpPr>
      <xdr:spPr>
        <a:xfrm>
          <a:off x="12611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826" name="直線コネクタ 825"/>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7"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8" name="直線コネクタ 827"/>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29"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30" name="直線コネクタ 829"/>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31" name="【庁舎】&#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32" name="フローチャート: 判断 831"/>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833" name="フローチャート: 判断 832"/>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53158</xdr:rowOff>
    </xdr:from>
    <xdr:to>
      <xdr:col>107</xdr:col>
      <xdr:colOff>101600</xdr:colOff>
      <xdr:row>106</xdr:row>
      <xdr:rowOff>154758</xdr:rowOff>
    </xdr:to>
    <xdr:sp macro="" textlink="">
      <xdr:nvSpPr>
        <xdr:cNvPr id="834" name="フローチャート: 判断 833"/>
        <xdr:cNvSpPr/>
      </xdr:nvSpPr>
      <xdr:spPr>
        <a:xfrm>
          <a:off x="20383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35" name="フローチャート: 判断 834"/>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836" name="フローチャート: 判断 835"/>
        <xdr:cNvSpPr/>
      </xdr:nvSpPr>
      <xdr:spPr>
        <a:xfrm>
          <a:off x="18605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842" name="楕円 841"/>
        <xdr:cNvSpPr/>
      </xdr:nvSpPr>
      <xdr:spPr>
        <a:xfrm>
          <a:off x="22110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167476</xdr:rowOff>
    </xdr:from>
    <xdr:ext cx="469744" cy="259045"/>
    <xdr:sp macro="" textlink="">
      <xdr:nvSpPr>
        <xdr:cNvPr id="843" name="【庁舎】&#10;一人当たり面積該当値テキスト"/>
        <xdr:cNvSpPr txBox="1"/>
      </xdr:nvSpPr>
      <xdr:spPr>
        <a:xfrm>
          <a:off x="22199600" y="179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157662</xdr:rowOff>
    </xdr:from>
    <xdr:to>
      <xdr:col>112</xdr:col>
      <xdr:colOff>38100</xdr:colOff>
      <xdr:row>106</xdr:row>
      <xdr:rowOff>87812</xdr:rowOff>
    </xdr:to>
    <xdr:sp macro="" textlink="">
      <xdr:nvSpPr>
        <xdr:cNvPr id="844" name="楕円 843"/>
        <xdr:cNvSpPr/>
      </xdr:nvSpPr>
      <xdr:spPr>
        <a:xfrm>
          <a:off x="2127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23949</xdr:rowOff>
    </xdr:from>
    <xdr:to>
      <xdr:col>116</xdr:col>
      <xdr:colOff>63500</xdr:colOff>
      <xdr:row>106</xdr:row>
      <xdr:rowOff>37012</xdr:rowOff>
    </xdr:to>
    <xdr:cxnSp macro="">
      <xdr:nvCxnSpPr>
        <xdr:cNvPr id="845" name="直線コネクタ 844"/>
        <xdr:cNvCxnSpPr/>
      </xdr:nvCxnSpPr>
      <xdr:spPr>
        <a:xfrm flipV="1">
          <a:off x="21323300" y="181976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846" name="楕円 845"/>
        <xdr:cNvSpPr/>
      </xdr:nvSpPr>
      <xdr:spPr>
        <a:xfrm>
          <a:off x="2038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37012</xdr:rowOff>
    </xdr:from>
    <xdr:to>
      <xdr:col>111</xdr:col>
      <xdr:colOff>177800</xdr:colOff>
      <xdr:row>106</xdr:row>
      <xdr:rowOff>64770</xdr:rowOff>
    </xdr:to>
    <xdr:cxnSp macro="">
      <xdr:nvCxnSpPr>
        <xdr:cNvPr id="847" name="直線コネクタ 846"/>
        <xdr:cNvCxnSpPr/>
      </xdr:nvCxnSpPr>
      <xdr:spPr>
        <a:xfrm flipV="1">
          <a:off x="20434300" y="182107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848" name="楕円 847"/>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64770</xdr:rowOff>
    </xdr:from>
    <xdr:to>
      <xdr:col>107</xdr:col>
      <xdr:colOff>50800</xdr:colOff>
      <xdr:row>106</xdr:row>
      <xdr:rowOff>76200</xdr:rowOff>
    </xdr:to>
    <xdr:cxnSp macro="">
      <xdr:nvCxnSpPr>
        <xdr:cNvPr id="849" name="直線コネクタ 848"/>
        <xdr:cNvCxnSpPr/>
      </xdr:nvCxnSpPr>
      <xdr:spPr>
        <a:xfrm flipV="1">
          <a:off x="19545300" y="18238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38463</xdr:rowOff>
    </xdr:from>
    <xdr:to>
      <xdr:col>98</xdr:col>
      <xdr:colOff>38100</xdr:colOff>
      <xdr:row>106</xdr:row>
      <xdr:rowOff>140063</xdr:rowOff>
    </xdr:to>
    <xdr:sp macro="" textlink="">
      <xdr:nvSpPr>
        <xdr:cNvPr id="850" name="楕円 849"/>
        <xdr:cNvSpPr/>
      </xdr:nvSpPr>
      <xdr:spPr>
        <a:xfrm>
          <a:off x="18605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89263</xdr:rowOff>
    </xdr:to>
    <xdr:cxnSp macro="">
      <xdr:nvCxnSpPr>
        <xdr:cNvPr id="851" name="直線コネクタ 850"/>
        <xdr:cNvCxnSpPr/>
      </xdr:nvCxnSpPr>
      <xdr:spPr>
        <a:xfrm flipV="1">
          <a:off x="18656300" y="18249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macro="" textlink="">
      <xdr:nvSpPr>
        <xdr:cNvPr id="852" name="n_1aveValue【庁舎】&#10;一人当たり面積"/>
        <xdr:cNvSpPr txBox="1"/>
      </xdr:nvSpPr>
      <xdr:spPr>
        <a:xfrm>
          <a:off x="21075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145885</xdr:rowOff>
    </xdr:from>
    <xdr:ext cx="469744" cy="259045"/>
    <xdr:sp macro="" textlink="">
      <xdr:nvSpPr>
        <xdr:cNvPr id="853" name="n_2aveValue【庁舎】&#10;一人当たり面積"/>
        <xdr:cNvSpPr txBox="1"/>
      </xdr:nvSpPr>
      <xdr:spPr>
        <a:xfrm>
          <a:off x="201994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854" name="n_3aveValue【庁舎】&#10;一人当たり面積"/>
        <xdr:cNvSpPr txBox="1"/>
      </xdr:nvSpPr>
      <xdr:spPr>
        <a:xfrm>
          <a:off x="19310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855" name="n_4aveValue【庁舎】&#10;一人当たり面積"/>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104339</xdr:rowOff>
    </xdr:from>
    <xdr:ext cx="469744" cy="259045"/>
    <xdr:sp macro="" textlink="">
      <xdr:nvSpPr>
        <xdr:cNvPr id="856" name="n_1mainValue【庁舎】&#10;一人当たり面積"/>
        <xdr:cNvSpPr txBox="1"/>
      </xdr:nvSpPr>
      <xdr:spPr>
        <a:xfrm>
          <a:off x="21075727" y="179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132097</xdr:rowOff>
    </xdr:from>
    <xdr:ext cx="469744" cy="259045"/>
    <xdr:sp macro="" textlink="">
      <xdr:nvSpPr>
        <xdr:cNvPr id="857" name="n_2mainValue【庁舎】&#10;一人当たり面積"/>
        <xdr:cNvSpPr txBox="1"/>
      </xdr:nvSpPr>
      <xdr:spPr>
        <a:xfrm>
          <a:off x="20199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143527</xdr:rowOff>
    </xdr:from>
    <xdr:ext cx="469744" cy="259045"/>
    <xdr:sp macro="" textlink="">
      <xdr:nvSpPr>
        <xdr:cNvPr id="858" name="n_3mainValue【庁舎】&#10;一人当たり面積"/>
        <xdr:cNvSpPr txBox="1"/>
      </xdr:nvSpPr>
      <xdr:spPr>
        <a:xfrm>
          <a:off x="19310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156590</xdr:rowOff>
    </xdr:from>
    <xdr:ext cx="469744" cy="259045"/>
    <xdr:sp macro="" textlink="">
      <xdr:nvSpPr>
        <xdr:cNvPr id="859" name="n_4mainValue【庁舎】&#10;一人当たり面積"/>
        <xdr:cNvSpPr txBox="1"/>
      </xdr:nvSpPr>
      <xdr:spPr>
        <a:xfrm>
          <a:off x="18421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庁舎の老朽化が進んでいるため、維持管理のほか建替や移転についても検討を進めていかなければならない。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老朽化が進む公共施設についても、公共施設等総合管理計画に基づき計画的に改修・維持補修・統廃合を進めていく。</a:t>
          </a:r>
          <a:endParaRPr lang="ja-JP" altLang="ja-JP" sz="1400">
            <a:effectLst/>
          </a:endParaRPr>
        </a:p>
      </xdr:txBody>
    </xdr:sp>
    <xdr:clientData/>
  </xdr:twoCellAnchor>
</xdr:wsDr>
</file>

<file path=xl/externalLinks/_rels/externalLink1.xml.rels><?xml version="1.0" encoding="UTF-8" standalone="yes"?><Relationships xmlns="http://schemas.openxmlformats.org/package/2006/relationships"><Relationship Id="rId1" Target="&#12304;&#36001;&#25919;&#29366;&#27841;&#36039;&#26009;&#38598;&#12305;_012122_&#30041;&#33804;&#24066;_2022(2&#22238;&#30446;).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78.400000000000006</v>
          </cell>
          <cell r="BX51">
            <v>74.7</v>
          </cell>
          <cell r="CF51">
            <v>56.3</v>
          </cell>
          <cell r="CN51">
            <v>35</v>
          </cell>
          <cell r="CV51">
            <v>4.9000000000000004</v>
          </cell>
        </row>
        <row r="53">
          <cell r="BP53">
            <v>62</v>
          </cell>
          <cell r="BX53">
            <v>63.5</v>
          </cell>
          <cell r="CF53">
            <v>64.599999999999994</v>
          </cell>
          <cell r="CN53">
            <v>65.7</v>
          </cell>
          <cell r="CV53">
            <v>67.2</v>
          </cell>
        </row>
        <row r="55">
          <cell r="AN55" t="str">
            <v>類似団体内平均値</v>
          </cell>
          <cell r="BP55">
            <v>37.9</v>
          </cell>
          <cell r="BX55">
            <v>38.700000000000003</v>
          </cell>
          <cell r="CF55">
            <v>32.5</v>
          </cell>
          <cell r="CN55">
            <v>23</v>
          </cell>
          <cell r="CV55">
            <v>15.5</v>
          </cell>
        </row>
        <row r="57">
          <cell r="BP57">
            <v>60.7</v>
          </cell>
          <cell r="BX57">
            <v>61.4</v>
          </cell>
          <cell r="CF57">
            <v>62.6</v>
          </cell>
          <cell r="CN57">
            <v>62.8</v>
          </cell>
          <cell r="CV57">
            <v>63.9</v>
          </cell>
        </row>
        <row r="72">
          <cell r="BP72" t="str">
            <v>H30</v>
          </cell>
          <cell r="BX72" t="str">
            <v>R01</v>
          </cell>
          <cell r="CF72" t="str">
            <v>R02</v>
          </cell>
          <cell r="CN72" t="str">
            <v>R03</v>
          </cell>
          <cell r="CV72" t="str">
            <v>R04</v>
          </cell>
        </row>
        <row r="73">
          <cell r="AN73" t="str">
            <v>当該団体値</v>
          </cell>
          <cell r="BP73">
            <v>78.400000000000006</v>
          </cell>
          <cell r="BX73">
            <v>74.7</v>
          </cell>
          <cell r="CF73">
            <v>56.3</v>
          </cell>
          <cell r="CN73">
            <v>35</v>
          </cell>
          <cell r="CV73">
            <v>4.9000000000000004</v>
          </cell>
        </row>
        <row r="75">
          <cell r="BP75">
            <v>14</v>
          </cell>
          <cell r="BX75">
            <v>14.3</v>
          </cell>
          <cell r="CF75">
            <v>12.5</v>
          </cell>
          <cell r="CN75">
            <v>10.9</v>
          </cell>
          <cell r="CV75">
            <v>9.4</v>
          </cell>
        </row>
        <row r="77">
          <cell r="AN77" t="str">
            <v>類似団体内平均値</v>
          </cell>
          <cell r="BP77">
            <v>37.9</v>
          </cell>
          <cell r="BX77">
            <v>38.700000000000003</v>
          </cell>
          <cell r="CF77">
            <v>32.5</v>
          </cell>
          <cell r="CN77">
            <v>23</v>
          </cell>
          <cell r="CV77">
            <v>15.5</v>
          </cell>
        </row>
        <row r="79">
          <cell r="BP79">
            <v>8.6999999999999993</v>
          </cell>
          <cell r="BX79">
            <v>8.8000000000000007</v>
          </cell>
          <cell r="CF79">
            <v>8.6999999999999993</v>
          </cell>
          <cell r="CN79">
            <v>8.1999999999999993</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16249208</v>
      </c>
      <c r="BO4" s="371"/>
      <c r="BP4" s="371"/>
      <c r="BQ4" s="371"/>
      <c r="BR4" s="371"/>
      <c r="BS4" s="371"/>
      <c r="BT4" s="371"/>
      <c r="BU4" s="372"/>
      <c r="BV4" s="370">
        <v>16335107</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6.1</v>
      </c>
      <c r="CU4" s="377"/>
      <c r="CV4" s="377"/>
      <c r="CW4" s="377"/>
      <c r="CX4" s="377"/>
      <c r="CY4" s="377"/>
      <c r="CZ4" s="377"/>
      <c r="DA4" s="378"/>
      <c r="DB4" s="376">
        <v>7.2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15764347</v>
      </c>
      <c r="BO5" s="408"/>
      <c r="BP5" s="408"/>
      <c r="BQ5" s="408"/>
      <c r="BR5" s="408"/>
      <c r="BS5" s="408"/>
      <c r="BT5" s="408"/>
      <c r="BU5" s="409"/>
      <c r="BV5" s="407">
        <v>15750173</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92.5</v>
      </c>
      <c r="CU5" s="405"/>
      <c r="CV5" s="405"/>
      <c r="CW5" s="405"/>
      <c r="CX5" s="405"/>
      <c r="CY5" s="405"/>
      <c r="CZ5" s="405"/>
      <c r="DA5" s="406"/>
      <c r="DB5" s="404">
        <v>90.6</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484861</v>
      </c>
      <c r="BO6" s="408"/>
      <c r="BP6" s="408"/>
      <c r="BQ6" s="408"/>
      <c r="BR6" s="408"/>
      <c r="BS6" s="408"/>
      <c r="BT6" s="408"/>
      <c r="BU6" s="409"/>
      <c r="BV6" s="407">
        <v>584934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93.5</v>
      </c>
      <c r="CU6" s="445"/>
      <c r="CV6" s="445"/>
      <c r="CW6" s="445"/>
      <c r="CX6" s="445"/>
      <c r="CY6" s="445"/>
      <c r="CZ6" s="445"/>
      <c r="DA6" s="446"/>
      <c r="DB6" s="444">
        <v>93.2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14866</v>
      </c>
      <c r="BO7" s="408"/>
      <c r="BP7" s="408"/>
      <c r="BQ7" s="408"/>
      <c r="BR7" s="408"/>
      <c r="BS7" s="408"/>
      <c r="BT7" s="408"/>
      <c r="BU7" s="409"/>
      <c r="BV7" s="407">
        <v>12465</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7691472</v>
      </c>
      <c r="CU7" s="408"/>
      <c r="CV7" s="408"/>
      <c r="CW7" s="408"/>
      <c r="CX7" s="408"/>
      <c r="CY7" s="408"/>
      <c r="CZ7" s="408"/>
      <c r="DA7" s="409"/>
      <c r="DB7" s="407">
        <v>7909309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469995</v>
      </c>
      <c r="BO8" s="408"/>
      <c r="BP8" s="408"/>
      <c r="BQ8" s="408"/>
      <c r="BR8" s="408"/>
      <c r="BS8" s="408"/>
      <c r="BT8" s="408"/>
      <c r="BU8" s="409"/>
      <c r="BV8" s="407">
        <v>572469</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0.32</v>
      </c>
      <c r="CU8" s="448"/>
      <c r="CV8" s="448"/>
      <c r="CW8" s="448"/>
      <c r="CX8" s="448"/>
      <c r="CY8" s="448"/>
      <c r="CZ8" s="448"/>
      <c r="DA8" s="449"/>
      <c r="DB8" s="447">
        <v>0.32</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20114</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103</v>
      </c>
      <c r="AV9" s="440"/>
      <c r="AW9" s="440"/>
      <c r="AX9" s="440"/>
      <c r="AY9" s="441" t="s">
        <v>118</v>
      </c>
      <c r="AZ9" s="442"/>
      <c r="BA9" s="442"/>
      <c r="BB9" s="442"/>
      <c r="BC9" s="442"/>
      <c r="BD9" s="442"/>
      <c r="BE9" s="442"/>
      <c r="BF9" s="442"/>
      <c r="BG9" s="442"/>
      <c r="BH9" s="442"/>
      <c r="BI9" s="442"/>
      <c r="BJ9" s="442"/>
      <c r="BK9" s="442"/>
      <c r="BL9" s="442"/>
      <c r="BM9" s="443"/>
      <c r="BN9" s="407">
        <v>-102474</v>
      </c>
      <c r="BO9" s="408"/>
      <c r="BP9" s="408"/>
      <c r="BQ9" s="408"/>
      <c r="BR9" s="408"/>
      <c r="BS9" s="408"/>
      <c r="BT9" s="408"/>
      <c r="BU9" s="409"/>
      <c r="BV9" s="407">
        <v>282567</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12.2</v>
      </c>
      <c r="CU9" s="405"/>
      <c r="CV9" s="405"/>
      <c r="CW9" s="405"/>
      <c r="CX9" s="405"/>
      <c r="CY9" s="405"/>
      <c r="CZ9" s="405"/>
      <c r="DA9" s="406"/>
      <c r="DB9" s="404">
        <v>12.4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22221</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311277</v>
      </c>
      <c r="BO10" s="408"/>
      <c r="BP10" s="408"/>
      <c r="BQ10" s="408"/>
      <c r="BR10" s="408"/>
      <c r="BS10" s="408"/>
      <c r="BT10" s="408"/>
      <c r="BU10" s="409"/>
      <c r="BV10" s="407">
        <v>144969</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19234</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138</v>
      </c>
      <c r="AV12" s="440"/>
      <c r="AW12" s="440"/>
      <c r="AX12" s="440"/>
      <c r="AY12" s="441" t="s">
        <v>139</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141</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19072</v>
      </c>
      <c r="S13" s="492"/>
      <c r="T13" s="492"/>
      <c r="U13" s="492"/>
      <c r="V13" s="493"/>
      <c r="W13" s="423" t="s">
        <v>143</v>
      </c>
      <c r="X13" s="424"/>
      <c r="Y13" s="424"/>
      <c r="Z13" s="424"/>
      <c r="AA13" s="424"/>
      <c r="AB13" s="414"/>
      <c r="AC13" s="458">
        <v>315</v>
      </c>
      <c r="AD13" s="459"/>
      <c r="AE13" s="459"/>
      <c r="AF13" s="459"/>
      <c r="AG13" s="501"/>
      <c r="AH13" s="458">
        <v>358</v>
      </c>
      <c r="AI13" s="459"/>
      <c r="AJ13" s="459"/>
      <c r="AK13" s="459"/>
      <c r="AL13" s="460"/>
      <c r="AM13" s="436" t="s">
        <v>144</v>
      </c>
      <c r="AN13" s="437"/>
      <c r="AO13" s="437"/>
      <c r="AP13" s="437"/>
      <c r="AQ13" s="437"/>
      <c r="AR13" s="437"/>
      <c r="AS13" s="437"/>
      <c r="AT13" s="438"/>
      <c r="AU13" s="439" t="s">
        <v>138</v>
      </c>
      <c r="AV13" s="440"/>
      <c r="AW13" s="440"/>
      <c r="AX13" s="440"/>
      <c r="AY13" s="441" t="s">
        <v>145</v>
      </c>
      <c r="AZ13" s="442"/>
      <c r="BA13" s="442"/>
      <c r="BB13" s="442"/>
      <c r="BC13" s="442"/>
      <c r="BD13" s="442"/>
      <c r="BE13" s="442"/>
      <c r="BF13" s="442"/>
      <c r="BG13" s="442"/>
      <c r="BH13" s="442"/>
      <c r="BI13" s="442"/>
      <c r="BJ13" s="442"/>
      <c r="BK13" s="442"/>
      <c r="BL13" s="442"/>
      <c r="BM13" s="443"/>
      <c r="BN13" s="407">
        <v>208803</v>
      </c>
      <c r="BO13" s="408"/>
      <c r="BP13" s="408"/>
      <c r="BQ13" s="408"/>
      <c r="BR13" s="408"/>
      <c r="BS13" s="408"/>
      <c r="BT13" s="408"/>
      <c r="BU13" s="409"/>
      <c r="BV13" s="407">
        <v>427536</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9.4</v>
      </c>
      <c r="CU13" s="405"/>
      <c r="CV13" s="405"/>
      <c r="CW13" s="405"/>
      <c r="CX13" s="405"/>
      <c r="CY13" s="405"/>
      <c r="CZ13" s="405"/>
      <c r="DA13" s="406"/>
      <c r="DB13" s="404">
        <v>10.9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19739</v>
      </c>
      <c r="S14" s="492"/>
      <c r="T14" s="492"/>
      <c r="U14" s="492"/>
      <c r="V14" s="493"/>
      <c r="W14" s="397"/>
      <c r="X14" s="398"/>
      <c r="Y14" s="398"/>
      <c r="Z14" s="398"/>
      <c r="AA14" s="398"/>
      <c r="AB14" s="387"/>
      <c r="AC14" s="494">
        <v>3.3</v>
      </c>
      <c r="AD14" s="495"/>
      <c r="AE14" s="495"/>
      <c r="AF14" s="495"/>
      <c r="AG14" s="496"/>
      <c r="AH14" s="494">
        <v>3.3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v>4.9000000000000004</v>
      </c>
      <c r="CU14" s="506"/>
      <c r="CV14" s="506"/>
      <c r="CW14" s="506"/>
      <c r="CX14" s="506"/>
      <c r="CY14" s="506"/>
      <c r="CZ14" s="506"/>
      <c r="DA14" s="507"/>
      <c r="DB14" s="505">
        <v>35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142</v>
      </c>
      <c r="N15" s="499"/>
      <c r="O15" s="499"/>
      <c r="P15" s="499"/>
      <c r="Q15" s="500"/>
      <c r="R15" s="491">
        <v>19628</v>
      </c>
      <c r="S15" s="492"/>
      <c r="T15" s="492"/>
      <c r="U15" s="492"/>
      <c r="V15" s="493"/>
      <c r="W15" s="423" t="s">
        <v>149</v>
      </c>
      <c r="X15" s="424"/>
      <c r="Y15" s="424"/>
      <c r="Z15" s="424"/>
      <c r="AA15" s="424"/>
      <c r="AB15" s="414"/>
      <c r="AC15" s="458">
        <v>1896</v>
      </c>
      <c r="AD15" s="459"/>
      <c r="AE15" s="459"/>
      <c r="AF15" s="459"/>
      <c r="AG15" s="501"/>
      <c r="AH15" s="458">
        <v>2200</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2231357</v>
      </c>
      <c r="BO15" s="371"/>
      <c r="BP15" s="371"/>
      <c r="BQ15" s="371"/>
      <c r="BR15" s="371"/>
      <c r="BS15" s="371"/>
      <c r="BT15" s="371"/>
      <c r="BU15" s="372"/>
      <c r="BV15" s="370">
        <v>2153575</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19.8</v>
      </c>
      <c r="AD16" s="495"/>
      <c r="AE16" s="495"/>
      <c r="AF16" s="495"/>
      <c r="AG16" s="496"/>
      <c r="AH16" s="494">
        <v>20.399999999999999</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7049646</v>
      </c>
      <c r="BO16" s="408"/>
      <c r="BP16" s="408"/>
      <c r="BQ16" s="408"/>
      <c r="BR16" s="408"/>
      <c r="BS16" s="408"/>
      <c r="BT16" s="408"/>
      <c r="BU16" s="409"/>
      <c r="BV16" s="407">
        <v>7079765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7344</v>
      </c>
      <c r="AD17" s="459"/>
      <c r="AE17" s="459"/>
      <c r="AF17" s="459"/>
      <c r="AG17" s="501"/>
      <c r="AH17" s="458">
        <v>8213</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2784132</v>
      </c>
      <c r="BO17" s="408"/>
      <c r="BP17" s="408"/>
      <c r="BQ17" s="408"/>
      <c r="BR17" s="408"/>
      <c r="BS17" s="408"/>
      <c r="BT17" s="408"/>
      <c r="BU17" s="409"/>
      <c r="BV17" s="407">
        <v>2670772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297.83999999999997</v>
      </c>
      <c r="M18" s="531"/>
      <c r="N18" s="531"/>
      <c r="O18" s="531"/>
      <c r="P18" s="531"/>
      <c r="Q18" s="531"/>
      <c r="R18" s="532"/>
      <c r="S18" s="532"/>
      <c r="T18" s="532"/>
      <c r="U18" s="532"/>
      <c r="V18" s="533"/>
      <c r="W18" s="425"/>
      <c r="X18" s="426"/>
      <c r="Y18" s="426"/>
      <c r="Z18" s="426"/>
      <c r="AA18" s="426"/>
      <c r="AB18" s="417"/>
      <c r="AC18" s="534">
        <v>76.900000000000006</v>
      </c>
      <c r="AD18" s="535"/>
      <c r="AE18" s="535"/>
      <c r="AF18" s="535"/>
      <c r="AG18" s="536"/>
      <c r="AH18" s="534">
        <v>76.3</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7288562</v>
      </c>
      <c r="BO18" s="408"/>
      <c r="BP18" s="408"/>
      <c r="BQ18" s="408"/>
      <c r="BR18" s="408"/>
      <c r="BS18" s="408"/>
      <c r="BT18" s="408"/>
      <c r="BU18" s="409"/>
      <c r="BV18" s="407">
        <v>7360932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68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9812610</v>
      </c>
      <c r="BO19" s="408"/>
      <c r="BP19" s="408"/>
      <c r="BQ19" s="408"/>
      <c r="BR19" s="408"/>
      <c r="BS19" s="408"/>
      <c r="BT19" s="408"/>
      <c r="BU19" s="409"/>
      <c r="BV19" s="407">
        <v>9906658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9816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12004904</v>
      </c>
      <c r="BO22" s="371"/>
      <c r="BP22" s="371"/>
      <c r="BQ22" s="371"/>
      <c r="BR22" s="371"/>
      <c r="BS22" s="371"/>
      <c r="BT22" s="371"/>
      <c r="BU22" s="372"/>
      <c r="BV22" s="370">
        <v>12403752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10905106</v>
      </c>
      <c r="BO23" s="408"/>
      <c r="BP23" s="408"/>
      <c r="BQ23" s="408"/>
      <c r="BR23" s="408"/>
      <c r="BS23" s="408"/>
      <c r="BT23" s="408"/>
      <c r="BU23" s="409"/>
      <c r="BV23" s="407">
        <v>11173178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8300</v>
      </c>
      <c r="R24" s="459"/>
      <c r="S24" s="459"/>
      <c r="T24" s="459"/>
      <c r="U24" s="459"/>
      <c r="V24" s="501"/>
      <c r="W24" s="553"/>
      <c r="X24" s="554"/>
      <c r="Y24" s="555"/>
      <c r="Z24" s="457" t="s">
        <v>174</v>
      </c>
      <c r="AA24" s="437"/>
      <c r="AB24" s="437"/>
      <c r="AC24" s="437"/>
      <c r="AD24" s="437"/>
      <c r="AE24" s="437"/>
      <c r="AF24" s="437"/>
      <c r="AG24" s="438"/>
      <c r="AH24" s="458">
        <v>174</v>
      </c>
      <c r="AI24" s="459"/>
      <c r="AJ24" s="459"/>
      <c r="AK24" s="459"/>
      <c r="AL24" s="501"/>
      <c r="AM24" s="458">
        <v>505122</v>
      </c>
      <c r="AN24" s="459"/>
      <c r="AO24" s="459"/>
      <c r="AP24" s="459"/>
      <c r="AQ24" s="459"/>
      <c r="AR24" s="501"/>
      <c r="AS24" s="458">
        <v>2903</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7914327</v>
      </c>
      <c r="BO24" s="408"/>
      <c r="BP24" s="408"/>
      <c r="BQ24" s="408"/>
      <c r="BR24" s="408"/>
      <c r="BS24" s="408"/>
      <c r="BT24" s="408"/>
      <c r="BU24" s="409"/>
      <c r="BV24" s="407">
        <v>7997617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6800</v>
      </c>
      <c r="R25" s="459"/>
      <c r="S25" s="459"/>
      <c r="T25" s="459"/>
      <c r="U25" s="459"/>
      <c r="V25" s="501"/>
      <c r="W25" s="553"/>
      <c r="X25" s="554"/>
      <c r="Y25" s="555"/>
      <c r="Z25" s="457" t="s">
        <v>177</v>
      </c>
      <c r="AA25" s="437"/>
      <c r="AB25" s="437"/>
      <c r="AC25" s="437"/>
      <c r="AD25" s="437"/>
      <c r="AE25" s="437"/>
      <c r="AF25" s="437"/>
      <c r="AG25" s="438"/>
      <c r="AH25" s="458" t="s">
        <v>131</v>
      </c>
      <c r="AI25" s="459"/>
      <c r="AJ25" s="459"/>
      <c r="AK25" s="459"/>
      <c r="AL25" s="501"/>
      <c r="AM25" s="458" t="s">
        <v>131</v>
      </c>
      <c r="AN25" s="459"/>
      <c r="AO25" s="459"/>
      <c r="AP25" s="459"/>
      <c r="AQ25" s="459"/>
      <c r="AR25" s="501"/>
      <c r="AS25" s="458" t="s">
        <v>131</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568442</v>
      </c>
      <c r="BO25" s="371"/>
      <c r="BP25" s="371"/>
      <c r="BQ25" s="371"/>
      <c r="BR25" s="371"/>
      <c r="BS25" s="371"/>
      <c r="BT25" s="371"/>
      <c r="BU25" s="372"/>
      <c r="BV25" s="370">
        <v>681878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5800</v>
      </c>
      <c r="R26" s="459"/>
      <c r="S26" s="459"/>
      <c r="T26" s="459"/>
      <c r="U26" s="459"/>
      <c r="V26" s="501"/>
      <c r="W26" s="553"/>
      <c r="X26" s="554"/>
      <c r="Y26" s="555"/>
      <c r="Z26" s="457" t="s">
        <v>180</v>
      </c>
      <c r="AA26" s="559"/>
      <c r="AB26" s="559"/>
      <c r="AC26" s="559"/>
      <c r="AD26" s="559"/>
      <c r="AE26" s="559"/>
      <c r="AF26" s="559"/>
      <c r="AG26" s="560"/>
      <c r="AH26" s="458" t="s">
        <v>181</v>
      </c>
      <c r="AI26" s="459"/>
      <c r="AJ26" s="459"/>
      <c r="AK26" s="459"/>
      <c r="AL26" s="501"/>
      <c r="AM26" s="458" t="s">
        <v>131</v>
      </c>
      <c r="AN26" s="459"/>
      <c r="AO26" s="459"/>
      <c r="AP26" s="459"/>
      <c r="AQ26" s="459"/>
      <c r="AR26" s="501"/>
      <c r="AS26" s="458" t="s">
        <v>131</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131</v>
      </c>
      <c r="BO26" s="408"/>
      <c r="BP26" s="408"/>
      <c r="BQ26" s="408"/>
      <c r="BR26" s="408"/>
      <c r="BS26" s="408"/>
      <c r="BT26" s="408"/>
      <c r="BU26" s="409"/>
      <c r="BV26" s="407" t="s">
        <v>131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183</v>
      </c>
      <c r="F27" s="437"/>
      <c r="G27" s="437"/>
      <c r="H27" s="437"/>
      <c r="I27" s="437"/>
      <c r="J27" s="437"/>
      <c r="K27" s="438"/>
      <c r="L27" s="458">
        <v>1</v>
      </c>
      <c r="M27" s="459"/>
      <c r="N27" s="459"/>
      <c r="O27" s="459"/>
      <c r="P27" s="501"/>
      <c r="Q27" s="458">
        <v>3800</v>
      </c>
      <c r="R27" s="459"/>
      <c r="S27" s="459"/>
      <c r="T27" s="459"/>
      <c r="U27" s="459"/>
      <c r="V27" s="501"/>
      <c r="W27" s="553"/>
      <c r="X27" s="554"/>
      <c r="Y27" s="555"/>
      <c r="Z27" s="457" t="s">
        <v>184</v>
      </c>
      <c r="AA27" s="437"/>
      <c r="AB27" s="437"/>
      <c r="AC27" s="437"/>
      <c r="AD27" s="437"/>
      <c r="AE27" s="437"/>
      <c r="AF27" s="437"/>
      <c r="AG27" s="438"/>
      <c r="AH27" s="458">
        <v>1</v>
      </c>
      <c r="AI27" s="459"/>
      <c r="AJ27" s="459"/>
      <c r="AK27" s="459"/>
      <c r="AL27" s="501"/>
      <c r="AM27" s="458" t="s">
        <v>185</v>
      </c>
      <c r="AN27" s="459"/>
      <c r="AO27" s="459"/>
      <c r="AP27" s="459"/>
      <c r="AQ27" s="459"/>
      <c r="AR27" s="501"/>
      <c r="AS27" s="458" t="s">
        <v>185</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t="s">
        <v>141</v>
      </c>
      <c r="BO27" s="527"/>
      <c r="BP27" s="527"/>
      <c r="BQ27" s="527"/>
      <c r="BR27" s="527"/>
      <c r="BS27" s="527"/>
      <c r="BT27" s="527"/>
      <c r="BU27" s="528"/>
      <c r="BV27" s="526" t="s">
        <v>131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3400</v>
      </c>
      <c r="R28" s="459"/>
      <c r="S28" s="459"/>
      <c r="T28" s="459"/>
      <c r="U28" s="459"/>
      <c r="V28" s="501"/>
      <c r="W28" s="553"/>
      <c r="X28" s="554"/>
      <c r="Y28" s="555"/>
      <c r="Z28" s="457" t="s">
        <v>188</v>
      </c>
      <c r="AA28" s="437"/>
      <c r="AB28" s="437"/>
      <c r="AC28" s="437"/>
      <c r="AD28" s="437"/>
      <c r="AE28" s="437"/>
      <c r="AF28" s="437"/>
      <c r="AG28" s="438"/>
      <c r="AH28" s="458" t="s">
        <v>189</v>
      </c>
      <c r="AI28" s="459"/>
      <c r="AJ28" s="459"/>
      <c r="AK28" s="459"/>
      <c r="AL28" s="501"/>
      <c r="AM28" s="458" t="s">
        <v>141</v>
      </c>
      <c r="AN28" s="459"/>
      <c r="AO28" s="459"/>
      <c r="AP28" s="459"/>
      <c r="AQ28" s="459"/>
      <c r="AR28" s="501"/>
      <c r="AS28" s="458" t="s">
        <v>181</v>
      </c>
      <c r="AT28" s="459"/>
      <c r="AU28" s="459"/>
      <c r="AV28" s="459"/>
      <c r="AW28" s="459"/>
      <c r="AX28" s="460"/>
      <c r="AY28" s="561" t="s">
        <v>190</v>
      </c>
      <c r="AZ28" s="562"/>
      <c r="BA28" s="562"/>
      <c r="BB28" s="563"/>
      <c r="BC28" s="367" t="s">
        <v>49</v>
      </c>
      <c r="BD28" s="368"/>
      <c r="BE28" s="368"/>
      <c r="BF28" s="368"/>
      <c r="BG28" s="368"/>
      <c r="BH28" s="368"/>
      <c r="BI28" s="368"/>
      <c r="BJ28" s="368"/>
      <c r="BK28" s="368"/>
      <c r="BL28" s="368"/>
      <c r="BM28" s="369"/>
      <c r="BN28" s="370">
        <v>1687558</v>
      </c>
      <c r="BO28" s="371"/>
      <c r="BP28" s="371"/>
      <c r="BQ28" s="371"/>
      <c r="BR28" s="371"/>
      <c r="BS28" s="371"/>
      <c r="BT28" s="371"/>
      <c r="BU28" s="372"/>
      <c r="BV28" s="370">
        <v>1376280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191</v>
      </c>
      <c r="F29" s="437"/>
      <c r="G29" s="437"/>
      <c r="H29" s="437"/>
      <c r="I29" s="437"/>
      <c r="J29" s="437"/>
      <c r="K29" s="438"/>
      <c r="L29" s="458">
        <v>12</v>
      </c>
      <c r="M29" s="459"/>
      <c r="N29" s="459"/>
      <c r="O29" s="459"/>
      <c r="P29" s="501"/>
      <c r="Q29" s="458">
        <v>3100</v>
      </c>
      <c r="R29" s="459"/>
      <c r="S29" s="459"/>
      <c r="T29" s="459"/>
      <c r="U29" s="459"/>
      <c r="V29" s="501"/>
      <c r="W29" s="556"/>
      <c r="X29" s="557"/>
      <c r="Y29" s="558"/>
      <c r="Z29" s="457" t="s">
        <v>192</v>
      </c>
      <c r="AA29" s="437"/>
      <c r="AB29" s="437"/>
      <c r="AC29" s="437"/>
      <c r="AD29" s="437"/>
      <c r="AE29" s="437"/>
      <c r="AF29" s="437"/>
      <c r="AG29" s="438"/>
      <c r="AH29" s="458">
        <v>175</v>
      </c>
      <c r="AI29" s="459"/>
      <c r="AJ29" s="459"/>
      <c r="AK29" s="459"/>
      <c r="AL29" s="501"/>
      <c r="AM29" s="458">
        <v>508684</v>
      </c>
      <c r="AN29" s="459"/>
      <c r="AO29" s="459"/>
      <c r="AP29" s="459"/>
      <c r="AQ29" s="459"/>
      <c r="AR29" s="501"/>
      <c r="AS29" s="458">
        <v>2907</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100000</v>
      </c>
      <c r="BO29" s="408"/>
      <c r="BP29" s="408"/>
      <c r="BQ29" s="408"/>
      <c r="BR29" s="408"/>
      <c r="BS29" s="408"/>
      <c r="BT29" s="408"/>
      <c r="BU29" s="409"/>
      <c r="BV29" s="407">
        <v>33826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95.5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3620698</v>
      </c>
      <c r="BO30" s="527"/>
      <c r="BP30" s="527"/>
      <c r="BQ30" s="527"/>
      <c r="BR30" s="527"/>
      <c r="BS30" s="527"/>
      <c r="BT30" s="527"/>
      <c r="BU30" s="528"/>
      <c r="BV30" s="526">
        <v>2647458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203</v>
      </c>
      <c r="V33" s="431"/>
      <c r="W33" s="396" t="s">
        <v>204</v>
      </c>
      <c r="X33" s="396"/>
      <c r="Y33" s="396"/>
      <c r="Z33" s="396"/>
      <c r="AA33" s="396"/>
      <c r="AB33" s="396"/>
      <c r="AC33" s="396"/>
      <c r="AD33" s="396"/>
      <c r="AE33" s="396"/>
      <c r="AF33" s="396"/>
      <c r="AG33" s="396"/>
      <c r="AH33" s="396"/>
      <c r="AI33" s="396"/>
      <c r="AJ33" s="396"/>
      <c r="AK33" s="396"/>
      <c r="AL33" s="206"/>
      <c r="AM33" s="431" t="s">
        <v>205</v>
      </c>
      <c r="AN33" s="431"/>
      <c r="AO33" s="396" t="s">
        <v>204</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205</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留萌南部衛生組合</v>
      </c>
      <c r="BZ34" s="598"/>
      <c r="CA34" s="598"/>
      <c r="CB34" s="598"/>
      <c r="CC34" s="598"/>
      <c r="CD34" s="598"/>
      <c r="CE34" s="598"/>
      <c r="CF34" s="598"/>
      <c r="CG34" s="598"/>
      <c r="CH34" s="598"/>
      <c r="CI34" s="598"/>
      <c r="CJ34" s="598"/>
      <c r="CK34" s="598"/>
      <c r="CL34" s="598"/>
      <c r="CM34" s="598"/>
      <c r="CN34" s="181"/>
      <c r="CO34" s="597">
        <f>IF(CQ34="","",MAX(C34:D43,U34:V43,AM34:AN43,BE34:BF43,BW34:BX43)+1)</f>
        <v>12</v>
      </c>
      <c r="CP34" s="597"/>
      <c r="CQ34" s="598" t="str">
        <f>IF('各会計、関係団体の財政状況及び健全化判断比率'!BS7="","",'各会計、関係団体の財政状況及び健全化判断比率'!BS7)</f>
        <v>留萌市土地開発公社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病院事業会計</v>
      </c>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港湾事業特別会計(臨海除く)</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留萌消防組合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IF('各会計、関係団体の財政状況及び健全化判断比率'!B35="","",'各会計、関係団体の財政状況及び健全化判断比率'!B35)</f>
        <v>港湾事業特別会計(臨海)</v>
      </c>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W3ETwisdRWvNEHYmOF4Gbw3OdbgItWkjR347eL8Et9Q6fAgDqUm2rwGydMz89jCQmhQ0CiKne+u9DPFSMLdewA==" saltValue="oG+rFzuFzee7LcXjhf3n2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233</v>
      </c>
      <c r="C5" s="610"/>
      <c r="D5" s="610"/>
      <c r="E5" s="610"/>
      <c r="F5" s="610"/>
      <c r="G5" s="610"/>
      <c r="H5" s="610"/>
      <c r="I5" s="610"/>
      <c r="J5" s="610"/>
      <c r="K5" s="610"/>
      <c r="L5" s="610"/>
      <c r="M5" s="610"/>
      <c r="N5" s="610"/>
      <c r="O5" s="610"/>
      <c r="P5" s="610"/>
      <c r="Q5" s="611"/>
      <c r="R5" s="612">
        <v>2264106</v>
      </c>
      <c r="S5" s="613"/>
      <c r="T5" s="613"/>
      <c r="U5" s="613"/>
      <c r="V5" s="613"/>
      <c r="W5" s="613"/>
      <c r="X5" s="613"/>
      <c r="Y5" s="614"/>
      <c r="Z5" s="615">
        <v>13.9</v>
      </c>
      <c r="AA5" s="615"/>
      <c r="AB5" s="615"/>
      <c r="AC5" s="615"/>
      <c r="AD5" s="616">
        <v>2138655</v>
      </c>
      <c r="AE5" s="616"/>
      <c r="AF5" s="616"/>
      <c r="AG5" s="616"/>
      <c r="AH5" s="616"/>
      <c r="AI5" s="616"/>
      <c r="AJ5" s="616"/>
      <c r="AK5" s="616"/>
      <c r="AL5" s="617">
        <v>27.4</v>
      </c>
      <c r="AM5" s="618"/>
      <c r="AN5" s="618"/>
      <c r="AO5" s="619"/>
      <c r="AP5" s="609" t="s">
        <v>234</v>
      </c>
      <c r="AQ5" s="610"/>
      <c r="AR5" s="610"/>
      <c r="AS5" s="610"/>
      <c r="AT5" s="610"/>
      <c r="AU5" s="610"/>
      <c r="AV5" s="610"/>
      <c r="AW5" s="610"/>
      <c r="AX5" s="610"/>
      <c r="AY5" s="610"/>
      <c r="AZ5" s="610"/>
      <c r="BA5" s="610"/>
      <c r="BB5" s="610"/>
      <c r="BC5" s="610"/>
      <c r="BD5" s="610"/>
      <c r="BE5" s="610"/>
      <c r="BF5" s="611"/>
      <c r="BG5" s="623">
        <v>2138655</v>
      </c>
      <c r="BH5" s="624"/>
      <c r="BI5" s="624"/>
      <c r="BJ5" s="624"/>
      <c r="BK5" s="624"/>
      <c r="BL5" s="624"/>
      <c r="BM5" s="624"/>
      <c r="BN5" s="625"/>
      <c r="BO5" s="626">
        <v>94.5</v>
      </c>
      <c r="BP5" s="626"/>
      <c r="BQ5" s="626"/>
      <c r="BR5" s="626"/>
      <c r="BS5" s="627">
        <v>38025</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15">
      <c r="B6" s="620" t="s">
        <v>238</v>
      </c>
      <c r="C6" s="621"/>
      <c r="D6" s="621"/>
      <c r="E6" s="621"/>
      <c r="F6" s="621"/>
      <c r="G6" s="621"/>
      <c r="H6" s="621"/>
      <c r="I6" s="621"/>
      <c r="J6" s="621"/>
      <c r="K6" s="621"/>
      <c r="L6" s="621"/>
      <c r="M6" s="621"/>
      <c r="N6" s="621"/>
      <c r="O6" s="621"/>
      <c r="P6" s="621"/>
      <c r="Q6" s="622"/>
      <c r="R6" s="623">
        <v>108119</v>
      </c>
      <c r="S6" s="624"/>
      <c r="T6" s="624"/>
      <c r="U6" s="624"/>
      <c r="V6" s="624"/>
      <c r="W6" s="624"/>
      <c r="X6" s="624"/>
      <c r="Y6" s="625"/>
      <c r="Z6" s="626">
        <v>0.7</v>
      </c>
      <c r="AA6" s="626"/>
      <c r="AB6" s="626"/>
      <c r="AC6" s="626"/>
      <c r="AD6" s="627">
        <v>108119</v>
      </c>
      <c r="AE6" s="627"/>
      <c r="AF6" s="627"/>
      <c r="AG6" s="627"/>
      <c r="AH6" s="627"/>
      <c r="AI6" s="627"/>
      <c r="AJ6" s="627"/>
      <c r="AK6" s="627"/>
      <c r="AL6" s="628">
        <v>1.4</v>
      </c>
      <c r="AM6" s="629"/>
      <c r="AN6" s="629"/>
      <c r="AO6" s="630"/>
      <c r="AP6" s="620" t="s">
        <v>239</v>
      </c>
      <c r="AQ6" s="621"/>
      <c r="AR6" s="621"/>
      <c r="AS6" s="621"/>
      <c r="AT6" s="621"/>
      <c r="AU6" s="621"/>
      <c r="AV6" s="621"/>
      <c r="AW6" s="621"/>
      <c r="AX6" s="621"/>
      <c r="AY6" s="621"/>
      <c r="AZ6" s="621"/>
      <c r="BA6" s="621"/>
      <c r="BB6" s="621"/>
      <c r="BC6" s="621"/>
      <c r="BD6" s="621"/>
      <c r="BE6" s="621"/>
      <c r="BF6" s="622"/>
      <c r="BG6" s="623">
        <v>2138655</v>
      </c>
      <c r="BH6" s="624"/>
      <c r="BI6" s="624"/>
      <c r="BJ6" s="624"/>
      <c r="BK6" s="624"/>
      <c r="BL6" s="624"/>
      <c r="BM6" s="624"/>
      <c r="BN6" s="625"/>
      <c r="BO6" s="626">
        <v>94.5</v>
      </c>
      <c r="BP6" s="626"/>
      <c r="BQ6" s="626"/>
      <c r="BR6" s="626"/>
      <c r="BS6" s="627">
        <v>38025</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134009</v>
      </c>
      <c r="CS6" s="624"/>
      <c r="CT6" s="624"/>
      <c r="CU6" s="624"/>
      <c r="CV6" s="624"/>
      <c r="CW6" s="624"/>
      <c r="CX6" s="624"/>
      <c r="CY6" s="625"/>
      <c r="CZ6" s="617">
        <v>0.9</v>
      </c>
      <c r="DA6" s="618"/>
      <c r="DB6" s="618"/>
      <c r="DC6" s="634"/>
      <c r="DD6" s="632" t="s">
        <v>241</v>
      </c>
      <c r="DE6" s="624"/>
      <c r="DF6" s="624"/>
      <c r="DG6" s="624"/>
      <c r="DH6" s="624"/>
      <c r="DI6" s="624"/>
      <c r="DJ6" s="624"/>
      <c r="DK6" s="624"/>
      <c r="DL6" s="624"/>
      <c r="DM6" s="624"/>
      <c r="DN6" s="624"/>
      <c r="DO6" s="624"/>
      <c r="DP6" s="625"/>
      <c r="DQ6" s="632">
        <v>132322</v>
      </c>
      <c r="DR6" s="624"/>
      <c r="DS6" s="624"/>
      <c r="DT6" s="624"/>
      <c r="DU6" s="624"/>
      <c r="DV6" s="624"/>
      <c r="DW6" s="624"/>
      <c r="DX6" s="624"/>
      <c r="DY6" s="624"/>
      <c r="DZ6" s="624"/>
      <c r="EA6" s="624"/>
      <c r="EB6" s="624"/>
      <c r="EC6" s="633"/>
    </row>
    <row r="7" spans="2:143" ht="11.25" customHeight="1" x14ac:dyDescent="0.15">
      <c r="B7" s="620" t="s">
        <v>242</v>
      </c>
      <c r="C7" s="621"/>
      <c r="D7" s="621"/>
      <c r="E7" s="621"/>
      <c r="F7" s="621"/>
      <c r="G7" s="621"/>
      <c r="H7" s="621"/>
      <c r="I7" s="621"/>
      <c r="J7" s="621"/>
      <c r="K7" s="621"/>
      <c r="L7" s="621"/>
      <c r="M7" s="621"/>
      <c r="N7" s="621"/>
      <c r="O7" s="621"/>
      <c r="P7" s="621"/>
      <c r="Q7" s="622"/>
      <c r="R7" s="623">
        <v>961</v>
      </c>
      <c r="S7" s="624"/>
      <c r="T7" s="624"/>
      <c r="U7" s="624"/>
      <c r="V7" s="624"/>
      <c r="W7" s="624"/>
      <c r="X7" s="624"/>
      <c r="Y7" s="625"/>
      <c r="Z7" s="626">
        <v>0</v>
      </c>
      <c r="AA7" s="626"/>
      <c r="AB7" s="626"/>
      <c r="AC7" s="626"/>
      <c r="AD7" s="627">
        <v>961</v>
      </c>
      <c r="AE7" s="627"/>
      <c r="AF7" s="627"/>
      <c r="AG7" s="627"/>
      <c r="AH7" s="627"/>
      <c r="AI7" s="627"/>
      <c r="AJ7" s="627"/>
      <c r="AK7" s="627"/>
      <c r="AL7" s="628">
        <v>0</v>
      </c>
      <c r="AM7" s="629"/>
      <c r="AN7" s="629"/>
      <c r="AO7" s="630"/>
      <c r="AP7" s="620" t="s">
        <v>243</v>
      </c>
      <c r="AQ7" s="621"/>
      <c r="AR7" s="621"/>
      <c r="AS7" s="621"/>
      <c r="AT7" s="621"/>
      <c r="AU7" s="621"/>
      <c r="AV7" s="621"/>
      <c r="AW7" s="621"/>
      <c r="AX7" s="621"/>
      <c r="AY7" s="621"/>
      <c r="AZ7" s="621"/>
      <c r="BA7" s="621"/>
      <c r="BB7" s="621"/>
      <c r="BC7" s="621"/>
      <c r="BD7" s="621"/>
      <c r="BE7" s="621"/>
      <c r="BF7" s="622"/>
      <c r="BG7" s="623">
        <v>1148994</v>
      </c>
      <c r="BH7" s="624"/>
      <c r="BI7" s="624"/>
      <c r="BJ7" s="624"/>
      <c r="BK7" s="624"/>
      <c r="BL7" s="624"/>
      <c r="BM7" s="624"/>
      <c r="BN7" s="625"/>
      <c r="BO7" s="626">
        <v>50.7</v>
      </c>
      <c r="BP7" s="626"/>
      <c r="BQ7" s="626"/>
      <c r="BR7" s="626"/>
      <c r="BS7" s="627">
        <v>38022</v>
      </c>
      <c r="BT7" s="627"/>
      <c r="BU7" s="627"/>
      <c r="BV7" s="627"/>
      <c r="BW7" s="627"/>
      <c r="BX7" s="627"/>
      <c r="BY7" s="627"/>
      <c r="BZ7" s="627"/>
      <c r="CA7" s="627"/>
      <c r="CB7" s="631"/>
      <c r="CD7" s="620" t="s">
        <v>244</v>
      </c>
      <c r="CE7" s="621"/>
      <c r="CF7" s="621"/>
      <c r="CG7" s="621"/>
      <c r="CH7" s="621"/>
      <c r="CI7" s="621"/>
      <c r="CJ7" s="621"/>
      <c r="CK7" s="621"/>
      <c r="CL7" s="621"/>
      <c r="CM7" s="621"/>
      <c r="CN7" s="621"/>
      <c r="CO7" s="621"/>
      <c r="CP7" s="621"/>
      <c r="CQ7" s="622"/>
      <c r="CR7" s="623">
        <v>3391272</v>
      </c>
      <c r="CS7" s="624"/>
      <c r="CT7" s="624"/>
      <c r="CU7" s="624"/>
      <c r="CV7" s="624"/>
      <c r="CW7" s="624"/>
      <c r="CX7" s="624"/>
      <c r="CY7" s="625"/>
      <c r="CZ7" s="626">
        <v>21.5</v>
      </c>
      <c r="DA7" s="626"/>
      <c r="DB7" s="626"/>
      <c r="DC7" s="626"/>
      <c r="DD7" s="632">
        <v>44146</v>
      </c>
      <c r="DE7" s="624"/>
      <c r="DF7" s="624"/>
      <c r="DG7" s="624"/>
      <c r="DH7" s="624"/>
      <c r="DI7" s="624"/>
      <c r="DJ7" s="624"/>
      <c r="DK7" s="624"/>
      <c r="DL7" s="624"/>
      <c r="DM7" s="624"/>
      <c r="DN7" s="624"/>
      <c r="DO7" s="624"/>
      <c r="DP7" s="625"/>
      <c r="DQ7" s="632">
        <v>1376950</v>
      </c>
      <c r="DR7" s="624"/>
      <c r="DS7" s="624"/>
      <c r="DT7" s="624"/>
      <c r="DU7" s="624"/>
      <c r="DV7" s="624"/>
      <c r="DW7" s="624"/>
      <c r="DX7" s="624"/>
      <c r="DY7" s="624"/>
      <c r="DZ7" s="624"/>
      <c r="EA7" s="624"/>
      <c r="EB7" s="624"/>
      <c r="EC7" s="633"/>
    </row>
    <row r="8" spans="2:143" ht="11.25" customHeight="1" x14ac:dyDescent="0.15">
      <c r="B8" s="620" t="s">
        <v>245</v>
      </c>
      <c r="C8" s="621"/>
      <c r="D8" s="621"/>
      <c r="E8" s="621"/>
      <c r="F8" s="621"/>
      <c r="G8" s="621"/>
      <c r="H8" s="621"/>
      <c r="I8" s="621"/>
      <c r="J8" s="621"/>
      <c r="K8" s="621"/>
      <c r="L8" s="621"/>
      <c r="M8" s="621"/>
      <c r="N8" s="621"/>
      <c r="O8" s="621"/>
      <c r="P8" s="621"/>
      <c r="Q8" s="622"/>
      <c r="R8" s="623">
        <v>7023</v>
      </c>
      <c r="S8" s="624"/>
      <c r="T8" s="624"/>
      <c r="U8" s="624"/>
      <c r="V8" s="624"/>
      <c r="W8" s="624"/>
      <c r="X8" s="624"/>
      <c r="Y8" s="625"/>
      <c r="Z8" s="626">
        <v>0</v>
      </c>
      <c r="AA8" s="626"/>
      <c r="AB8" s="626"/>
      <c r="AC8" s="626"/>
      <c r="AD8" s="627">
        <v>7023</v>
      </c>
      <c r="AE8" s="627"/>
      <c r="AF8" s="627"/>
      <c r="AG8" s="627"/>
      <c r="AH8" s="627"/>
      <c r="AI8" s="627"/>
      <c r="AJ8" s="627"/>
      <c r="AK8" s="627"/>
      <c r="AL8" s="628">
        <v>0.1</v>
      </c>
      <c r="AM8" s="629"/>
      <c r="AN8" s="629"/>
      <c r="AO8" s="630"/>
      <c r="AP8" s="620" t="s">
        <v>246</v>
      </c>
      <c r="AQ8" s="621"/>
      <c r="AR8" s="621"/>
      <c r="AS8" s="621"/>
      <c r="AT8" s="621"/>
      <c r="AU8" s="621"/>
      <c r="AV8" s="621"/>
      <c r="AW8" s="621"/>
      <c r="AX8" s="621"/>
      <c r="AY8" s="621"/>
      <c r="AZ8" s="621"/>
      <c r="BA8" s="621"/>
      <c r="BB8" s="621"/>
      <c r="BC8" s="621"/>
      <c r="BD8" s="621"/>
      <c r="BE8" s="621"/>
      <c r="BF8" s="622"/>
      <c r="BG8" s="623">
        <v>35520</v>
      </c>
      <c r="BH8" s="624"/>
      <c r="BI8" s="624"/>
      <c r="BJ8" s="624"/>
      <c r="BK8" s="624"/>
      <c r="BL8" s="624"/>
      <c r="BM8" s="624"/>
      <c r="BN8" s="625"/>
      <c r="BO8" s="626">
        <v>1.6</v>
      </c>
      <c r="BP8" s="626"/>
      <c r="BQ8" s="626"/>
      <c r="BR8" s="626"/>
      <c r="BS8" s="627" t="s">
        <v>131</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4196048</v>
      </c>
      <c r="CS8" s="624"/>
      <c r="CT8" s="624"/>
      <c r="CU8" s="624"/>
      <c r="CV8" s="624"/>
      <c r="CW8" s="624"/>
      <c r="CX8" s="624"/>
      <c r="CY8" s="625"/>
      <c r="CZ8" s="626">
        <v>26.6</v>
      </c>
      <c r="DA8" s="626"/>
      <c r="DB8" s="626"/>
      <c r="DC8" s="626"/>
      <c r="DD8" s="632">
        <v>198220</v>
      </c>
      <c r="DE8" s="624"/>
      <c r="DF8" s="624"/>
      <c r="DG8" s="624"/>
      <c r="DH8" s="624"/>
      <c r="DI8" s="624"/>
      <c r="DJ8" s="624"/>
      <c r="DK8" s="624"/>
      <c r="DL8" s="624"/>
      <c r="DM8" s="624"/>
      <c r="DN8" s="624"/>
      <c r="DO8" s="624"/>
      <c r="DP8" s="625"/>
      <c r="DQ8" s="632">
        <v>1742101</v>
      </c>
      <c r="DR8" s="624"/>
      <c r="DS8" s="624"/>
      <c r="DT8" s="624"/>
      <c r="DU8" s="624"/>
      <c r="DV8" s="624"/>
      <c r="DW8" s="624"/>
      <c r="DX8" s="624"/>
      <c r="DY8" s="624"/>
      <c r="DZ8" s="624"/>
      <c r="EA8" s="624"/>
      <c r="EB8" s="624"/>
      <c r="EC8" s="633"/>
    </row>
    <row r="9" spans="2:143" ht="11.25" customHeight="1" x14ac:dyDescent="0.15">
      <c r="B9" s="620" t="s">
        <v>248</v>
      </c>
      <c r="C9" s="621"/>
      <c r="D9" s="621"/>
      <c r="E9" s="621"/>
      <c r="F9" s="621"/>
      <c r="G9" s="621"/>
      <c r="H9" s="621"/>
      <c r="I9" s="621"/>
      <c r="J9" s="621"/>
      <c r="K9" s="621"/>
      <c r="L9" s="621"/>
      <c r="M9" s="621"/>
      <c r="N9" s="621"/>
      <c r="O9" s="621"/>
      <c r="P9" s="621"/>
      <c r="Q9" s="622"/>
      <c r="R9" s="623">
        <v>5666</v>
      </c>
      <c r="S9" s="624"/>
      <c r="T9" s="624"/>
      <c r="U9" s="624"/>
      <c r="V9" s="624"/>
      <c r="W9" s="624"/>
      <c r="X9" s="624"/>
      <c r="Y9" s="625"/>
      <c r="Z9" s="626">
        <v>0</v>
      </c>
      <c r="AA9" s="626"/>
      <c r="AB9" s="626"/>
      <c r="AC9" s="626"/>
      <c r="AD9" s="627">
        <v>5666</v>
      </c>
      <c r="AE9" s="627"/>
      <c r="AF9" s="627"/>
      <c r="AG9" s="627"/>
      <c r="AH9" s="627"/>
      <c r="AI9" s="627"/>
      <c r="AJ9" s="627"/>
      <c r="AK9" s="627"/>
      <c r="AL9" s="628">
        <v>0.1</v>
      </c>
      <c r="AM9" s="629"/>
      <c r="AN9" s="629"/>
      <c r="AO9" s="630"/>
      <c r="AP9" s="620" t="s">
        <v>249</v>
      </c>
      <c r="AQ9" s="621"/>
      <c r="AR9" s="621"/>
      <c r="AS9" s="621"/>
      <c r="AT9" s="621"/>
      <c r="AU9" s="621"/>
      <c r="AV9" s="621"/>
      <c r="AW9" s="621"/>
      <c r="AX9" s="621"/>
      <c r="AY9" s="621"/>
      <c r="AZ9" s="621"/>
      <c r="BA9" s="621"/>
      <c r="BB9" s="621"/>
      <c r="BC9" s="621"/>
      <c r="BD9" s="621"/>
      <c r="BE9" s="621"/>
      <c r="BF9" s="622"/>
      <c r="BG9" s="623">
        <v>942933</v>
      </c>
      <c r="BH9" s="624"/>
      <c r="BI9" s="624"/>
      <c r="BJ9" s="624"/>
      <c r="BK9" s="624"/>
      <c r="BL9" s="624"/>
      <c r="BM9" s="624"/>
      <c r="BN9" s="625"/>
      <c r="BO9" s="626">
        <v>41.6</v>
      </c>
      <c r="BP9" s="626"/>
      <c r="BQ9" s="626"/>
      <c r="BR9" s="626"/>
      <c r="BS9" s="627" t="s">
        <v>241</v>
      </c>
      <c r="BT9" s="627"/>
      <c r="BU9" s="627"/>
      <c r="BV9" s="627"/>
      <c r="BW9" s="627"/>
      <c r="BX9" s="627"/>
      <c r="BY9" s="627"/>
      <c r="BZ9" s="627"/>
      <c r="CA9" s="627"/>
      <c r="CB9" s="631"/>
      <c r="CD9" s="620" t="s">
        <v>250</v>
      </c>
      <c r="CE9" s="621"/>
      <c r="CF9" s="621"/>
      <c r="CG9" s="621"/>
      <c r="CH9" s="621"/>
      <c r="CI9" s="621"/>
      <c r="CJ9" s="621"/>
      <c r="CK9" s="621"/>
      <c r="CL9" s="621"/>
      <c r="CM9" s="621"/>
      <c r="CN9" s="621"/>
      <c r="CO9" s="621"/>
      <c r="CP9" s="621"/>
      <c r="CQ9" s="622"/>
      <c r="CR9" s="623">
        <v>2273703</v>
      </c>
      <c r="CS9" s="624"/>
      <c r="CT9" s="624"/>
      <c r="CU9" s="624"/>
      <c r="CV9" s="624"/>
      <c r="CW9" s="624"/>
      <c r="CX9" s="624"/>
      <c r="CY9" s="625"/>
      <c r="CZ9" s="626">
        <v>14.4</v>
      </c>
      <c r="DA9" s="626"/>
      <c r="DB9" s="626"/>
      <c r="DC9" s="626"/>
      <c r="DD9" s="632">
        <v>15989</v>
      </c>
      <c r="DE9" s="624"/>
      <c r="DF9" s="624"/>
      <c r="DG9" s="624"/>
      <c r="DH9" s="624"/>
      <c r="DI9" s="624"/>
      <c r="DJ9" s="624"/>
      <c r="DK9" s="624"/>
      <c r="DL9" s="624"/>
      <c r="DM9" s="624"/>
      <c r="DN9" s="624"/>
      <c r="DO9" s="624"/>
      <c r="DP9" s="625"/>
      <c r="DQ9" s="632">
        <v>1893783</v>
      </c>
      <c r="DR9" s="624"/>
      <c r="DS9" s="624"/>
      <c r="DT9" s="624"/>
      <c r="DU9" s="624"/>
      <c r="DV9" s="624"/>
      <c r="DW9" s="624"/>
      <c r="DX9" s="624"/>
      <c r="DY9" s="624"/>
      <c r="DZ9" s="624"/>
      <c r="EA9" s="624"/>
      <c r="EB9" s="624"/>
      <c r="EC9" s="633"/>
    </row>
    <row r="10" spans="2:143" ht="11.25" customHeight="1" x14ac:dyDescent="0.15">
      <c r="B10" s="620" t="s">
        <v>251</v>
      </c>
      <c r="C10" s="621"/>
      <c r="D10" s="621"/>
      <c r="E10" s="621"/>
      <c r="F10" s="621"/>
      <c r="G10" s="621"/>
      <c r="H10" s="621"/>
      <c r="I10" s="621"/>
      <c r="J10" s="621"/>
      <c r="K10" s="621"/>
      <c r="L10" s="621"/>
      <c r="M10" s="621"/>
      <c r="N10" s="621"/>
      <c r="O10" s="621"/>
      <c r="P10" s="621"/>
      <c r="Q10" s="622"/>
      <c r="R10" s="623" t="s">
        <v>241</v>
      </c>
      <c r="S10" s="624"/>
      <c r="T10" s="624"/>
      <c r="U10" s="624"/>
      <c r="V10" s="624"/>
      <c r="W10" s="624"/>
      <c r="X10" s="624"/>
      <c r="Y10" s="625"/>
      <c r="Z10" s="626" t="s">
        <v>131</v>
      </c>
      <c r="AA10" s="626"/>
      <c r="AB10" s="626"/>
      <c r="AC10" s="626"/>
      <c r="AD10" s="627" t="s">
        <v>131</v>
      </c>
      <c r="AE10" s="627"/>
      <c r="AF10" s="627"/>
      <c r="AG10" s="627"/>
      <c r="AH10" s="627"/>
      <c r="AI10" s="627"/>
      <c r="AJ10" s="627"/>
      <c r="AK10" s="627"/>
      <c r="AL10" s="628" t="s">
        <v>131</v>
      </c>
      <c r="AM10" s="629"/>
      <c r="AN10" s="629"/>
      <c r="AO10" s="630"/>
      <c r="AP10" s="620" t="s">
        <v>252</v>
      </c>
      <c r="AQ10" s="621"/>
      <c r="AR10" s="621"/>
      <c r="AS10" s="621"/>
      <c r="AT10" s="621"/>
      <c r="AU10" s="621"/>
      <c r="AV10" s="621"/>
      <c r="AW10" s="621"/>
      <c r="AX10" s="621"/>
      <c r="AY10" s="621"/>
      <c r="AZ10" s="621"/>
      <c r="BA10" s="621"/>
      <c r="BB10" s="621"/>
      <c r="BC10" s="621"/>
      <c r="BD10" s="621"/>
      <c r="BE10" s="621"/>
      <c r="BF10" s="622"/>
      <c r="BG10" s="623">
        <v>88265</v>
      </c>
      <c r="BH10" s="624"/>
      <c r="BI10" s="624"/>
      <c r="BJ10" s="624"/>
      <c r="BK10" s="624"/>
      <c r="BL10" s="624"/>
      <c r="BM10" s="624"/>
      <c r="BN10" s="625"/>
      <c r="BO10" s="626">
        <v>3.9</v>
      </c>
      <c r="BP10" s="626"/>
      <c r="BQ10" s="626"/>
      <c r="BR10" s="626"/>
      <c r="BS10" s="627">
        <v>14677</v>
      </c>
      <c r="BT10" s="627"/>
      <c r="BU10" s="627"/>
      <c r="BV10" s="627"/>
      <c r="BW10" s="627"/>
      <c r="BX10" s="627"/>
      <c r="BY10" s="627"/>
      <c r="BZ10" s="627"/>
      <c r="CA10" s="627"/>
      <c r="CB10" s="631"/>
      <c r="CD10" s="620" t="s">
        <v>253</v>
      </c>
      <c r="CE10" s="621"/>
      <c r="CF10" s="621"/>
      <c r="CG10" s="621"/>
      <c r="CH10" s="621"/>
      <c r="CI10" s="621"/>
      <c r="CJ10" s="621"/>
      <c r="CK10" s="621"/>
      <c r="CL10" s="621"/>
      <c r="CM10" s="621"/>
      <c r="CN10" s="621"/>
      <c r="CO10" s="621"/>
      <c r="CP10" s="621"/>
      <c r="CQ10" s="622"/>
      <c r="CR10" s="623">
        <v>15147</v>
      </c>
      <c r="CS10" s="624"/>
      <c r="CT10" s="624"/>
      <c r="CU10" s="624"/>
      <c r="CV10" s="624"/>
      <c r="CW10" s="624"/>
      <c r="CX10" s="624"/>
      <c r="CY10" s="625"/>
      <c r="CZ10" s="626">
        <v>0.1</v>
      </c>
      <c r="DA10" s="626"/>
      <c r="DB10" s="626"/>
      <c r="DC10" s="626"/>
      <c r="DD10" s="632" t="s">
        <v>131</v>
      </c>
      <c r="DE10" s="624"/>
      <c r="DF10" s="624"/>
      <c r="DG10" s="624"/>
      <c r="DH10" s="624"/>
      <c r="DI10" s="624"/>
      <c r="DJ10" s="624"/>
      <c r="DK10" s="624"/>
      <c r="DL10" s="624"/>
      <c r="DM10" s="624"/>
      <c r="DN10" s="624"/>
      <c r="DO10" s="624"/>
      <c r="DP10" s="625"/>
      <c r="DQ10" s="632">
        <v>14705</v>
      </c>
      <c r="DR10" s="624"/>
      <c r="DS10" s="624"/>
      <c r="DT10" s="624"/>
      <c r="DU10" s="624"/>
      <c r="DV10" s="624"/>
      <c r="DW10" s="624"/>
      <c r="DX10" s="624"/>
      <c r="DY10" s="624"/>
      <c r="DZ10" s="624"/>
      <c r="EA10" s="624"/>
      <c r="EB10" s="624"/>
      <c r="EC10" s="633"/>
    </row>
    <row r="11" spans="2:143" ht="11.25" customHeight="1" x14ac:dyDescent="0.15">
      <c r="B11" s="620" t="s">
        <v>254</v>
      </c>
      <c r="C11" s="621"/>
      <c r="D11" s="621"/>
      <c r="E11" s="621"/>
      <c r="F11" s="621"/>
      <c r="G11" s="621"/>
      <c r="H11" s="621"/>
      <c r="I11" s="621"/>
      <c r="J11" s="621"/>
      <c r="K11" s="621"/>
      <c r="L11" s="621"/>
      <c r="M11" s="621"/>
      <c r="N11" s="621"/>
      <c r="O11" s="621"/>
      <c r="P11" s="621"/>
      <c r="Q11" s="622"/>
      <c r="R11" s="623">
        <v>563013</v>
      </c>
      <c r="S11" s="624"/>
      <c r="T11" s="624"/>
      <c r="U11" s="624"/>
      <c r="V11" s="624"/>
      <c r="W11" s="624"/>
      <c r="X11" s="624"/>
      <c r="Y11" s="625"/>
      <c r="Z11" s="628">
        <v>3.5</v>
      </c>
      <c r="AA11" s="629"/>
      <c r="AB11" s="629"/>
      <c r="AC11" s="635"/>
      <c r="AD11" s="632">
        <v>563013</v>
      </c>
      <c r="AE11" s="624"/>
      <c r="AF11" s="624"/>
      <c r="AG11" s="624"/>
      <c r="AH11" s="624"/>
      <c r="AI11" s="624"/>
      <c r="AJ11" s="624"/>
      <c r="AK11" s="625"/>
      <c r="AL11" s="628">
        <v>7.2</v>
      </c>
      <c r="AM11" s="629"/>
      <c r="AN11" s="629"/>
      <c r="AO11" s="630"/>
      <c r="AP11" s="620" t="s">
        <v>255</v>
      </c>
      <c r="AQ11" s="621"/>
      <c r="AR11" s="621"/>
      <c r="AS11" s="621"/>
      <c r="AT11" s="621"/>
      <c r="AU11" s="621"/>
      <c r="AV11" s="621"/>
      <c r="AW11" s="621"/>
      <c r="AX11" s="621"/>
      <c r="AY11" s="621"/>
      <c r="AZ11" s="621"/>
      <c r="BA11" s="621"/>
      <c r="BB11" s="621"/>
      <c r="BC11" s="621"/>
      <c r="BD11" s="621"/>
      <c r="BE11" s="621"/>
      <c r="BF11" s="622"/>
      <c r="BG11" s="623">
        <v>82276</v>
      </c>
      <c r="BH11" s="624"/>
      <c r="BI11" s="624"/>
      <c r="BJ11" s="624"/>
      <c r="BK11" s="624"/>
      <c r="BL11" s="624"/>
      <c r="BM11" s="624"/>
      <c r="BN11" s="625"/>
      <c r="BO11" s="626">
        <v>3.6</v>
      </c>
      <c r="BP11" s="626"/>
      <c r="BQ11" s="626"/>
      <c r="BR11" s="626"/>
      <c r="BS11" s="627">
        <v>23345</v>
      </c>
      <c r="BT11" s="627"/>
      <c r="BU11" s="627"/>
      <c r="BV11" s="627"/>
      <c r="BW11" s="627"/>
      <c r="BX11" s="627"/>
      <c r="BY11" s="627"/>
      <c r="BZ11" s="627"/>
      <c r="CA11" s="627"/>
      <c r="CB11" s="631"/>
      <c r="CD11" s="620" t="s">
        <v>256</v>
      </c>
      <c r="CE11" s="621"/>
      <c r="CF11" s="621"/>
      <c r="CG11" s="621"/>
      <c r="CH11" s="621"/>
      <c r="CI11" s="621"/>
      <c r="CJ11" s="621"/>
      <c r="CK11" s="621"/>
      <c r="CL11" s="621"/>
      <c r="CM11" s="621"/>
      <c r="CN11" s="621"/>
      <c r="CO11" s="621"/>
      <c r="CP11" s="621"/>
      <c r="CQ11" s="622"/>
      <c r="CR11" s="623">
        <v>304431</v>
      </c>
      <c r="CS11" s="624"/>
      <c r="CT11" s="624"/>
      <c r="CU11" s="624"/>
      <c r="CV11" s="624"/>
      <c r="CW11" s="624"/>
      <c r="CX11" s="624"/>
      <c r="CY11" s="625"/>
      <c r="CZ11" s="626">
        <v>1.9</v>
      </c>
      <c r="DA11" s="626"/>
      <c r="DB11" s="626"/>
      <c r="DC11" s="626"/>
      <c r="DD11" s="632">
        <v>32092</v>
      </c>
      <c r="DE11" s="624"/>
      <c r="DF11" s="624"/>
      <c r="DG11" s="624"/>
      <c r="DH11" s="624"/>
      <c r="DI11" s="624"/>
      <c r="DJ11" s="624"/>
      <c r="DK11" s="624"/>
      <c r="DL11" s="624"/>
      <c r="DM11" s="624"/>
      <c r="DN11" s="624"/>
      <c r="DO11" s="624"/>
      <c r="DP11" s="625"/>
      <c r="DQ11" s="632">
        <v>156531</v>
      </c>
      <c r="DR11" s="624"/>
      <c r="DS11" s="624"/>
      <c r="DT11" s="624"/>
      <c r="DU11" s="624"/>
      <c r="DV11" s="624"/>
      <c r="DW11" s="624"/>
      <c r="DX11" s="624"/>
      <c r="DY11" s="624"/>
      <c r="DZ11" s="624"/>
      <c r="EA11" s="624"/>
      <c r="EB11" s="624"/>
      <c r="EC11" s="633"/>
    </row>
    <row r="12" spans="2:143" ht="11.25" customHeight="1" x14ac:dyDescent="0.15">
      <c r="B12" s="620" t="s">
        <v>257</v>
      </c>
      <c r="C12" s="621"/>
      <c r="D12" s="621"/>
      <c r="E12" s="621"/>
      <c r="F12" s="621"/>
      <c r="G12" s="621"/>
      <c r="H12" s="621"/>
      <c r="I12" s="621"/>
      <c r="J12" s="621"/>
      <c r="K12" s="621"/>
      <c r="L12" s="621"/>
      <c r="M12" s="621"/>
      <c r="N12" s="621"/>
      <c r="O12" s="621"/>
      <c r="P12" s="621"/>
      <c r="Q12" s="622"/>
      <c r="R12" s="623" t="s">
        <v>131</v>
      </c>
      <c r="S12" s="624"/>
      <c r="T12" s="624"/>
      <c r="U12" s="624"/>
      <c r="V12" s="624"/>
      <c r="W12" s="624"/>
      <c r="X12" s="624"/>
      <c r="Y12" s="625"/>
      <c r="Z12" s="626" t="s">
        <v>131</v>
      </c>
      <c r="AA12" s="626"/>
      <c r="AB12" s="626"/>
      <c r="AC12" s="626"/>
      <c r="AD12" s="627" t="s">
        <v>241</v>
      </c>
      <c r="AE12" s="627"/>
      <c r="AF12" s="627"/>
      <c r="AG12" s="627"/>
      <c r="AH12" s="627"/>
      <c r="AI12" s="627"/>
      <c r="AJ12" s="627"/>
      <c r="AK12" s="627"/>
      <c r="AL12" s="628" t="s">
        <v>131</v>
      </c>
      <c r="AM12" s="629"/>
      <c r="AN12" s="629"/>
      <c r="AO12" s="630"/>
      <c r="AP12" s="620" t="s">
        <v>258</v>
      </c>
      <c r="AQ12" s="621"/>
      <c r="AR12" s="621"/>
      <c r="AS12" s="621"/>
      <c r="AT12" s="621"/>
      <c r="AU12" s="621"/>
      <c r="AV12" s="621"/>
      <c r="AW12" s="621"/>
      <c r="AX12" s="621"/>
      <c r="AY12" s="621"/>
      <c r="AZ12" s="621"/>
      <c r="BA12" s="621"/>
      <c r="BB12" s="621"/>
      <c r="BC12" s="621"/>
      <c r="BD12" s="621"/>
      <c r="BE12" s="621"/>
      <c r="BF12" s="622"/>
      <c r="BG12" s="623">
        <v>744824</v>
      </c>
      <c r="BH12" s="624"/>
      <c r="BI12" s="624"/>
      <c r="BJ12" s="624"/>
      <c r="BK12" s="624"/>
      <c r="BL12" s="624"/>
      <c r="BM12" s="624"/>
      <c r="BN12" s="625"/>
      <c r="BO12" s="626">
        <v>32.9</v>
      </c>
      <c r="BP12" s="626"/>
      <c r="BQ12" s="626"/>
      <c r="BR12" s="626"/>
      <c r="BS12" s="627">
        <v>3</v>
      </c>
      <c r="BT12" s="627"/>
      <c r="BU12" s="627"/>
      <c r="BV12" s="627"/>
      <c r="BW12" s="627"/>
      <c r="BX12" s="627"/>
      <c r="BY12" s="627"/>
      <c r="BZ12" s="627"/>
      <c r="CA12" s="627"/>
      <c r="CB12" s="631"/>
      <c r="CD12" s="620" t="s">
        <v>259</v>
      </c>
      <c r="CE12" s="621"/>
      <c r="CF12" s="621"/>
      <c r="CG12" s="621"/>
      <c r="CH12" s="621"/>
      <c r="CI12" s="621"/>
      <c r="CJ12" s="621"/>
      <c r="CK12" s="621"/>
      <c r="CL12" s="621"/>
      <c r="CM12" s="621"/>
      <c r="CN12" s="621"/>
      <c r="CO12" s="621"/>
      <c r="CP12" s="621"/>
      <c r="CQ12" s="622"/>
      <c r="CR12" s="623">
        <v>444544</v>
      </c>
      <c r="CS12" s="624"/>
      <c r="CT12" s="624"/>
      <c r="CU12" s="624"/>
      <c r="CV12" s="624"/>
      <c r="CW12" s="624"/>
      <c r="CX12" s="624"/>
      <c r="CY12" s="625"/>
      <c r="CZ12" s="626">
        <v>2.8</v>
      </c>
      <c r="DA12" s="626"/>
      <c r="DB12" s="626"/>
      <c r="DC12" s="626"/>
      <c r="DD12" s="632">
        <v>27423</v>
      </c>
      <c r="DE12" s="624"/>
      <c r="DF12" s="624"/>
      <c r="DG12" s="624"/>
      <c r="DH12" s="624"/>
      <c r="DI12" s="624"/>
      <c r="DJ12" s="624"/>
      <c r="DK12" s="624"/>
      <c r="DL12" s="624"/>
      <c r="DM12" s="624"/>
      <c r="DN12" s="624"/>
      <c r="DO12" s="624"/>
      <c r="DP12" s="625"/>
      <c r="DQ12" s="632">
        <v>240118</v>
      </c>
      <c r="DR12" s="624"/>
      <c r="DS12" s="624"/>
      <c r="DT12" s="624"/>
      <c r="DU12" s="624"/>
      <c r="DV12" s="624"/>
      <c r="DW12" s="624"/>
      <c r="DX12" s="624"/>
      <c r="DY12" s="624"/>
      <c r="DZ12" s="624"/>
      <c r="EA12" s="624"/>
      <c r="EB12" s="624"/>
      <c r="EC12" s="633"/>
    </row>
    <row r="13" spans="2:143" ht="11.25" customHeight="1" x14ac:dyDescent="0.15">
      <c r="B13" s="620" t="s">
        <v>260</v>
      </c>
      <c r="C13" s="621"/>
      <c r="D13" s="621"/>
      <c r="E13" s="621"/>
      <c r="F13" s="621"/>
      <c r="G13" s="621"/>
      <c r="H13" s="621"/>
      <c r="I13" s="621"/>
      <c r="J13" s="621"/>
      <c r="K13" s="621"/>
      <c r="L13" s="621"/>
      <c r="M13" s="621"/>
      <c r="N13" s="621"/>
      <c r="O13" s="621"/>
      <c r="P13" s="621"/>
      <c r="Q13" s="622"/>
      <c r="R13" s="623" t="s">
        <v>241</v>
      </c>
      <c r="S13" s="624"/>
      <c r="T13" s="624"/>
      <c r="U13" s="624"/>
      <c r="V13" s="624"/>
      <c r="W13" s="624"/>
      <c r="X13" s="624"/>
      <c r="Y13" s="625"/>
      <c r="Z13" s="626" t="s">
        <v>131</v>
      </c>
      <c r="AA13" s="626"/>
      <c r="AB13" s="626"/>
      <c r="AC13" s="626"/>
      <c r="AD13" s="627" t="s">
        <v>241</v>
      </c>
      <c r="AE13" s="627"/>
      <c r="AF13" s="627"/>
      <c r="AG13" s="627"/>
      <c r="AH13" s="627"/>
      <c r="AI13" s="627"/>
      <c r="AJ13" s="627"/>
      <c r="AK13" s="627"/>
      <c r="AL13" s="628" t="s">
        <v>131</v>
      </c>
      <c r="AM13" s="629"/>
      <c r="AN13" s="629"/>
      <c r="AO13" s="630"/>
      <c r="AP13" s="620" t="s">
        <v>261</v>
      </c>
      <c r="AQ13" s="621"/>
      <c r="AR13" s="621"/>
      <c r="AS13" s="621"/>
      <c r="AT13" s="621"/>
      <c r="AU13" s="621"/>
      <c r="AV13" s="621"/>
      <c r="AW13" s="621"/>
      <c r="AX13" s="621"/>
      <c r="AY13" s="621"/>
      <c r="AZ13" s="621"/>
      <c r="BA13" s="621"/>
      <c r="BB13" s="621"/>
      <c r="BC13" s="621"/>
      <c r="BD13" s="621"/>
      <c r="BE13" s="621"/>
      <c r="BF13" s="622"/>
      <c r="BG13" s="623">
        <v>712447</v>
      </c>
      <c r="BH13" s="624"/>
      <c r="BI13" s="624"/>
      <c r="BJ13" s="624"/>
      <c r="BK13" s="624"/>
      <c r="BL13" s="624"/>
      <c r="BM13" s="624"/>
      <c r="BN13" s="625"/>
      <c r="BO13" s="626">
        <v>31.5</v>
      </c>
      <c r="BP13" s="626"/>
      <c r="BQ13" s="626"/>
      <c r="BR13" s="626"/>
      <c r="BS13" s="627">
        <v>3</v>
      </c>
      <c r="BT13" s="627"/>
      <c r="BU13" s="627"/>
      <c r="BV13" s="627"/>
      <c r="BW13" s="627"/>
      <c r="BX13" s="627"/>
      <c r="BY13" s="627"/>
      <c r="BZ13" s="627"/>
      <c r="CA13" s="627"/>
      <c r="CB13" s="631"/>
      <c r="CD13" s="620" t="s">
        <v>262</v>
      </c>
      <c r="CE13" s="621"/>
      <c r="CF13" s="621"/>
      <c r="CG13" s="621"/>
      <c r="CH13" s="621"/>
      <c r="CI13" s="621"/>
      <c r="CJ13" s="621"/>
      <c r="CK13" s="621"/>
      <c r="CL13" s="621"/>
      <c r="CM13" s="621"/>
      <c r="CN13" s="621"/>
      <c r="CO13" s="621"/>
      <c r="CP13" s="621"/>
      <c r="CQ13" s="622"/>
      <c r="CR13" s="623">
        <v>2255082</v>
      </c>
      <c r="CS13" s="624"/>
      <c r="CT13" s="624"/>
      <c r="CU13" s="624"/>
      <c r="CV13" s="624"/>
      <c r="CW13" s="624"/>
      <c r="CX13" s="624"/>
      <c r="CY13" s="625"/>
      <c r="CZ13" s="626">
        <v>14.3</v>
      </c>
      <c r="DA13" s="626"/>
      <c r="DB13" s="626"/>
      <c r="DC13" s="626"/>
      <c r="DD13" s="632">
        <v>505506</v>
      </c>
      <c r="DE13" s="624"/>
      <c r="DF13" s="624"/>
      <c r="DG13" s="624"/>
      <c r="DH13" s="624"/>
      <c r="DI13" s="624"/>
      <c r="DJ13" s="624"/>
      <c r="DK13" s="624"/>
      <c r="DL13" s="624"/>
      <c r="DM13" s="624"/>
      <c r="DN13" s="624"/>
      <c r="DO13" s="624"/>
      <c r="DP13" s="625"/>
      <c r="DQ13" s="632">
        <v>1447280</v>
      </c>
      <c r="DR13" s="624"/>
      <c r="DS13" s="624"/>
      <c r="DT13" s="624"/>
      <c r="DU13" s="624"/>
      <c r="DV13" s="624"/>
      <c r="DW13" s="624"/>
      <c r="DX13" s="624"/>
      <c r="DY13" s="624"/>
      <c r="DZ13" s="624"/>
      <c r="EA13" s="624"/>
      <c r="EB13" s="624"/>
      <c r="EC13" s="633"/>
    </row>
    <row r="14" spans="2:143" ht="11.25" customHeight="1" x14ac:dyDescent="0.15">
      <c r="B14" s="620" t="s">
        <v>263</v>
      </c>
      <c r="C14" s="621"/>
      <c r="D14" s="621"/>
      <c r="E14" s="621"/>
      <c r="F14" s="621"/>
      <c r="G14" s="621"/>
      <c r="H14" s="621"/>
      <c r="I14" s="621"/>
      <c r="J14" s="621"/>
      <c r="K14" s="621"/>
      <c r="L14" s="621"/>
      <c r="M14" s="621"/>
      <c r="N14" s="621"/>
      <c r="O14" s="621"/>
      <c r="P14" s="621"/>
      <c r="Q14" s="622"/>
      <c r="R14" s="623" t="s">
        <v>131</v>
      </c>
      <c r="S14" s="624"/>
      <c r="T14" s="624"/>
      <c r="U14" s="624"/>
      <c r="V14" s="624"/>
      <c r="W14" s="624"/>
      <c r="X14" s="624"/>
      <c r="Y14" s="625"/>
      <c r="Z14" s="626" t="s">
        <v>131</v>
      </c>
      <c r="AA14" s="626"/>
      <c r="AB14" s="626"/>
      <c r="AC14" s="626"/>
      <c r="AD14" s="627" t="s">
        <v>131</v>
      </c>
      <c r="AE14" s="627"/>
      <c r="AF14" s="627"/>
      <c r="AG14" s="627"/>
      <c r="AH14" s="627"/>
      <c r="AI14" s="627"/>
      <c r="AJ14" s="627"/>
      <c r="AK14" s="627"/>
      <c r="AL14" s="628" t="s">
        <v>241</v>
      </c>
      <c r="AM14" s="629"/>
      <c r="AN14" s="629"/>
      <c r="AO14" s="630"/>
      <c r="AP14" s="620" t="s">
        <v>264</v>
      </c>
      <c r="AQ14" s="621"/>
      <c r="AR14" s="621"/>
      <c r="AS14" s="621"/>
      <c r="AT14" s="621"/>
      <c r="AU14" s="621"/>
      <c r="AV14" s="621"/>
      <c r="AW14" s="621"/>
      <c r="AX14" s="621"/>
      <c r="AY14" s="621"/>
      <c r="AZ14" s="621"/>
      <c r="BA14" s="621"/>
      <c r="BB14" s="621"/>
      <c r="BC14" s="621"/>
      <c r="BD14" s="621"/>
      <c r="BE14" s="621"/>
      <c r="BF14" s="622"/>
      <c r="BG14" s="623">
        <v>44051</v>
      </c>
      <c r="BH14" s="624"/>
      <c r="BI14" s="624"/>
      <c r="BJ14" s="624"/>
      <c r="BK14" s="624"/>
      <c r="BL14" s="624"/>
      <c r="BM14" s="624"/>
      <c r="BN14" s="625"/>
      <c r="BO14" s="626">
        <v>1.9</v>
      </c>
      <c r="BP14" s="626"/>
      <c r="BQ14" s="626"/>
      <c r="BR14" s="626"/>
      <c r="BS14" s="627" t="s">
        <v>131</v>
      </c>
      <c r="BT14" s="627"/>
      <c r="BU14" s="627"/>
      <c r="BV14" s="627"/>
      <c r="BW14" s="627"/>
      <c r="BX14" s="627"/>
      <c r="BY14" s="627"/>
      <c r="BZ14" s="627"/>
      <c r="CA14" s="627"/>
      <c r="CB14" s="631"/>
      <c r="CD14" s="620" t="s">
        <v>265</v>
      </c>
      <c r="CE14" s="621"/>
      <c r="CF14" s="621"/>
      <c r="CG14" s="621"/>
      <c r="CH14" s="621"/>
      <c r="CI14" s="621"/>
      <c r="CJ14" s="621"/>
      <c r="CK14" s="621"/>
      <c r="CL14" s="621"/>
      <c r="CM14" s="621"/>
      <c r="CN14" s="621"/>
      <c r="CO14" s="621"/>
      <c r="CP14" s="621"/>
      <c r="CQ14" s="622"/>
      <c r="CR14" s="623">
        <v>352566</v>
      </c>
      <c r="CS14" s="624"/>
      <c r="CT14" s="624"/>
      <c r="CU14" s="624"/>
      <c r="CV14" s="624"/>
      <c r="CW14" s="624"/>
      <c r="CX14" s="624"/>
      <c r="CY14" s="625"/>
      <c r="CZ14" s="626">
        <v>2.2000000000000002</v>
      </c>
      <c r="DA14" s="626"/>
      <c r="DB14" s="626"/>
      <c r="DC14" s="626"/>
      <c r="DD14" s="632" t="s">
        <v>131</v>
      </c>
      <c r="DE14" s="624"/>
      <c r="DF14" s="624"/>
      <c r="DG14" s="624"/>
      <c r="DH14" s="624"/>
      <c r="DI14" s="624"/>
      <c r="DJ14" s="624"/>
      <c r="DK14" s="624"/>
      <c r="DL14" s="624"/>
      <c r="DM14" s="624"/>
      <c r="DN14" s="624"/>
      <c r="DO14" s="624"/>
      <c r="DP14" s="625"/>
      <c r="DQ14" s="632">
        <v>352566</v>
      </c>
      <c r="DR14" s="624"/>
      <c r="DS14" s="624"/>
      <c r="DT14" s="624"/>
      <c r="DU14" s="624"/>
      <c r="DV14" s="624"/>
      <c r="DW14" s="624"/>
      <c r="DX14" s="624"/>
      <c r="DY14" s="624"/>
      <c r="DZ14" s="624"/>
      <c r="EA14" s="624"/>
      <c r="EB14" s="624"/>
      <c r="EC14" s="633"/>
    </row>
    <row r="15" spans="2:143" ht="11.25" customHeight="1" x14ac:dyDescent="0.15">
      <c r="B15" s="620" t="s">
        <v>266</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131</v>
      </c>
      <c r="AA15" s="626"/>
      <c r="AB15" s="626"/>
      <c r="AC15" s="626"/>
      <c r="AD15" s="627" t="s">
        <v>131</v>
      </c>
      <c r="AE15" s="627"/>
      <c r="AF15" s="627"/>
      <c r="AG15" s="627"/>
      <c r="AH15" s="627"/>
      <c r="AI15" s="627"/>
      <c r="AJ15" s="627"/>
      <c r="AK15" s="627"/>
      <c r="AL15" s="628" t="s">
        <v>131</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200786</v>
      </c>
      <c r="BH15" s="624"/>
      <c r="BI15" s="624"/>
      <c r="BJ15" s="624"/>
      <c r="BK15" s="624"/>
      <c r="BL15" s="624"/>
      <c r="BM15" s="624"/>
      <c r="BN15" s="625"/>
      <c r="BO15" s="626">
        <v>8.9</v>
      </c>
      <c r="BP15" s="626"/>
      <c r="BQ15" s="626"/>
      <c r="BR15" s="626"/>
      <c r="BS15" s="627" t="s">
        <v>241</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1090221</v>
      </c>
      <c r="CS15" s="624"/>
      <c r="CT15" s="624"/>
      <c r="CU15" s="624"/>
      <c r="CV15" s="624"/>
      <c r="CW15" s="624"/>
      <c r="CX15" s="624"/>
      <c r="CY15" s="625"/>
      <c r="CZ15" s="626">
        <v>6.9</v>
      </c>
      <c r="DA15" s="626"/>
      <c r="DB15" s="626"/>
      <c r="DC15" s="626"/>
      <c r="DD15" s="632">
        <v>196691</v>
      </c>
      <c r="DE15" s="624"/>
      <c r="DF15" s="624"/>
      <c r="DG15" s="624"/>
      <c r="DH15" s="624"/>
      <c r="DI15" s="624"/>
      <c r="DJ15" s="624"/>
      <c r="DK15" s="624"/>
      <c r="DL15" s="624"/>
      <c r="DM15" s="624"/>
      <c r="DN15" s="624"/>
      <c r="DO15" s="624"/>
      <c r="DP15" s="625"/>
      <c r="DQ15" s="632">
        <v>712688</v>
      </c>
      <c r="DR15" s="624"/>
      <c r="DS15" s="624"/>
      <c r="DT15" s="624"/>
      <c r="DU15" s="624"/>
      <c r="DV15" s="624"/>
      <c r="DW15" s="624"/>
      <c r="DX15" s="624"/>
      <c r="DY15" s="624"/>
      <c r="DZ15" s="624"/>
      <c r="EA15" s="624"/>
      <c r="EB15" s="624"/>
      <c r="EC15" s="633"/>
    </row>
    <row r="16" spans="2:143" ht="11.25" customHeight="1" x14ac:dyDescent="0.15">
      <c r="B16" s="620" t="s">
        <v>269</v>
      </c>
      <c r="C16" s="621"/>
      <c r="D16" s="621"/>
      <c r="E16" s="621"/>
      <c r="F16" s="621"/>
      <c r="G16" s="621"/>
      <c r="H16" s="621"/>
      <c r="I16" s="621"/>
      <c r="J16" s="621"/>
      <c r="K16" s="621"/>
      <c r="L16" s="621"/>
      <c r="M16" s="621"/>
      <c r="N16" s="621"/>
      <c r="O16" s="621"/>
      <c r="P16" s="621"/>
      <c r="Q16" s="622"/>
      <c r="R16" s="623">
        <v>7834</v>
      </c>
      <c r="S16" s="624"/>
      <c r="T16" s="624"/>
      <c r="U16" s="624"/>
      <c r="V16" s="624"/>
      <c r="W16" s="624"/>
      <c r="X16" s="624"/>
      <c r="Y16" s="625"/>
      <c r="Z16" s="626">
        <v>0</v>
      </c>
      <c r="AA16" s="626"/>
      <c r="AB16" s="626"/>
      <c r="AC16" s="626"/>
      <c r="AD16" s="627">
        <v>7834</v>
      </c>
      <c r="AE16" s="627"/>
      <c r="AF16" s="627"/>
      <c r="AG16" s="627"/>
      <c r="AH16" s="627"/>
      <c r="AI16" s="627"/>
      <c r="AJ16" s="627"/>
      <c r="AK16" s="627"/>
      <c r="AL16" s="628">
        <v>0.1</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131</v>
      </c>
      <c r="BP16" s="626"/>
      <c r="BQ16" s="626"/>
      <c r="BR16" s="626"/>
      <c r="BS16" s="627" t="s">
        <v>241</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t="s">
        <v>241</v>
      </c>
      <c r="CS16" s="624"/>
      <c r="CT16" s="624"/>
      <c r="CU16" s="624"/>
      <c r="CV16" s="624"/>
      <c r="CW16" s="624"/>
      <c r="CX16" s="624"/>
      <c r="CY16" s="625"/>
      <c r="CZ16" s="626" t="s">
        <v>131</v>
      </c>
      <c r="DA16" s="626"/>
      <c r="DB16" s="626"/>
      <c r="DC16" s="626"/>
      <c r="DD16" s="632" t="s">
        <v>241</v>
      </c>
      <c r="DE16" s="624"/>
      <c r="DF16" s="624"/>
      <c r="DG16" s="624"/>
      <c r="DH16" s="624"/>
      <c r="DI16" s="624"/>
      <c r="DJ16" s="624"/>
      <c r="DK16" s="624"/>
      <c r="DL16" s="624"/>
      <c r="DM16" s="624"/>
      <c r="DN16" s="624"/>
      <c r="DO16" s="624"/>
      <c r="DP16" s="625"/>
      <c r="DQ16" s="632" t="s">
        <v>241</v>
      </c>
      <c r="DR16" s="624"/>
      <c r="DS16" s="624"/>
      <c r="DT16" s="624"/>
      <c r="DU16" s="624"/>
      <c r="DV16" s="624"/>
      <c r="DW16" s="624"/>
      <c r="DX16" s="624"/>
      <c r="DY16" s="624"/>
      <c r="DZ16" s="624"/>
      <c r="EA16" s="624"/>
      <c r="EB16" s="624"/>
      <c r="EC16" s="633"/>
    </row>
    <row r="17" spans="2:133" ht="11.25" customHeight="1" x14ac:dyDescent="0.15">
      <c r="B17" s="620" t="s">
        <v>272</v>
      </c>
      <c r="C17" s="621"/>
      <c r="D17" s="621"/>
      <c r="E17" s="621"/>
      <c r="F17" s="621"/>
      <c r="G17" s="621"/>
      <c r="H17" s="621"/>
      <c r="I17" s="621"/>
      <c r="J17" s="621"/>
      <c r="K17" s="621"/>
      <c r="L17" s="621"/>
      <c r="M17" s="621"/>
      <c r="N17" s="621"/>
      <c r="O17" s="621"/>
      <c r="P17" s="621"/>
      <c r="Q17" s="622"/>
      <c r="R17" s="623">
        <v>38611</v>
      </c>
      <c r="S17" s="624"/>
      <c r="T17" s="624"/>
      <c r="U17" s="624"/>
      <c r="V17" s="624"/>
      <c r="W17" s="624"/>
      <c r="X17" s="624"/>
      <c r="Y17" s="625"/>
      <c r="Z17" s="626">
        <v>0.2</v>
      </c>
      <c r="AA17" s="626"/>
      <c r="AB17" s="626"/>
      <c r="AC17" s="626"/>
      <c r="AD17" s="627">
        <v>38611</v>
      </c>
      <c r="AE17" s="627"/>
      <c r="AF17" s="627"/>
      <c r="AG17" s="627"/>
      <c r="AH17" s="627"/>
      <c r="AI17" s="627"/>
      <c r="AJ17" s="627"/>
      <c r="AK17" s="627"/>
      <c r="AL17" s="628">
        <v>0.5</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241</v>
      </c>
      <c r="BH17" s="624"/>
      <c r="BI17" s="624"/>
      <c r="BJ17" s="624"/>
      <c r="BK17" s="624"/>
      <c r="BL17" s="624"/>
      <c r="BM17" s="624"/>
      <c r="BN17" s="625"/>
      <c r="BO17" s="626" t="s">
        <v>131</v>
      </c>
      <c r="BP17" s="626"/>
      <c r="BQ17" s="626"/>
      <c r="BR17" s="626"/>
      <c r="BS17" s="627" t="s">
        <v>241</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1242521</v>
      </c>
      <c r="CS17" s="624"/>
      <c r="CT17" s="624"/>
      <c r="CU17" s="624"/>
      <c r="CV17" s="624"/>
      <c r="CW17" s="624"/>
      <c r="CX17" s="624"/>
      <c r="CY17" s="625"/>
      <c r="CZ17" s="626">
        <v>7.9</v>
      </c>
      <c r="DA17" s="626"/>
      <c r="DB17" s="626"/>
      <c r="DC17" s="626"/>
      <c r="DD17" s="632" t="s">
        <v>241</v>
      </c>
      <c r="DE17" s="624"/>
      <c r="DF17" s="624"/>
      <c r="DG17" s="624"/>
      <c r="DH17" s="624"/>
      <c r="DI17" s="624"/>
      <c r="DJ17" s="624"/>
      <c r="DK17" s="624"/>
      <c r="DL17" s="624"/>
      <c r="DM17" s="624"/>
      <c r="DN17" s="624"/>
      <c r="DO17" s="624"/>
      <c r="DP17" s="625"/>
      <c r="DQ17" s="632">
        <v>1193902</v>
      </c>
      <c r="DR17" s="624"/>
      <c r="DS17" s="624"/>
      <c r="DT17" s="624"/>
      <c r="DU17" s="624"/>
      <c r="DV17" s="624"/>
      <c r="DW17" s="624"/>
      <c r="DX17" s="624"/>
      <c r="DY17" s="624"/>
      <c r="DZ17" s="624"/>
      <c r="EA17" s="624"/>
      <c r="EB17" s="624"/>
      <c r="EC17" s="633"/>
    </row>
    <row r="18" spans="2:133" ht="11.25" customHeight="1" x14ac:dyDescent="0.15">
      <c r="B18" s="620" t="s">
        <v>275</v>
      </c>
      <c r="C18" s="621"/>
      <c r="D18" s="621"/>
      <c r="E18" s="621"/>
      <c r="F18" s="621"/>
      <c r="G18" s="621"/>
      <c r="H18" s="621"/>
      <c r="I18" s="621"/>
      <c r="J18" s="621"/>
      <c r="K18" s="621"/>
      <c r="L18" s="621"/>
      <c r="M18" s="621"/>
      <c r="N18" s="621"/>
      <c r="O18" s="621"/>
      <c r="P18" s="621"/>
      <c r="Q18" s="622"/>
      <c r="R18" s="623">
        <v>6775</v>
      </c>
      <c r="S18" s="624"/>
      <c r="T18" s="624"/>
      <c r="U18" s="624"/>
      <c r="V18" s="624"/>
      <c r="W18" s="624"/>
      <c r="X18" s="624"/>
      <c r="Y18" s="625"/>
      <c r="Z18" s="626">
        <v>0</v>
      </c>
      <c r="AA18" s="626"/>
      <c r="AB18" s="626"/>
      <c r="AC18" s="626"/>
      <c r="AD18" s="627">
        <v>6775</v>
      </c>
      <c r="AE18" s="627"/>
      <c r="AF18" s="627"/>
      <c r="AG18" s="627"/>
      <c r="AH18" s="627"/>
      <c r="AI18" s="627"/>
      <c r="AJ18" s="627"/>
      <c r="AK18" s="627"/>
      <c r="AL18" s="628">
        <v>0.1</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131</v>
      </c>
      <c r="BP18" s="626"/>
      <c r="BQ18" s="626"/>
      <c r="BR18" s="626"/>
      <c r="BS18" s="627" t="s">
        <v>131</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v>64803</v>
      </c>
      <c r="CS18" s="624"/>
      <c r="CT18" s="624"/>
      <c r="CU18" s="624"/>
      <c r="CV18" s="624"/>
      <c r="CW18" s="624"/>
      <c r="CX18" s="624"/>
      <c r="CY18" s="625"/>
      <c r="CZ18" s="626">
        <v>0.4</v>
      </c>
      <c r="DA18" s="626"/>
      <c r="DB18" s="626"/>
      <c r="DC18" s="626"/>
      <c r="DD18" s="632">
        <v>64803</v>
      </c>
      <c r="DE18" s="624"/>
      <c r="DF18" s="624"/>
      <c r="DG18" s="624"/>
      <c r="DH18" s="624"/>
      <c r="DI18" s="624"/>
      <c r="DJ18" s="624"/>
      <c r="DK18" s="624"/>
      <c r="DL18" s="624"/>
      <c r="DM18" s="624"/>
      <c r="DN18" s="624"/>
      <c r="DO18" s="624"/>
      <c r="DP18" s="625"/>
      <c r="DQ18" s="632">
        <v>64803</v>
      </c>
      <c r="DR18" s="624"/>
      <c r="DS18" s="624"/>
      <c r="DT18" s="624"/>
      <c r="DU18" s="624"/>
      <c r="DV18" s="624"/>
      <c r="DW18" s="624"/>
      <c r="DX18" s="624"/>
      <c r="DY18" s="624"/>
      <c r="DZ18" s="624"/>
      <c r="EA18" s="624"/>
      <c r="EB18" s="624"/>
      <c r="EC18" s="633"/>
    </row>
    <row r="19" spans="2:133" ht="11.25" customHeight="1" x14ac:dyDescent="0.15">
      <c r="B19" s="620" t="s">
        <v>278</v>
      </c>
      <c r="C19" s="621"/>
      <c r="D19" s="621"/>
      <c r="E19" s="621"/>
      <c r="F19" s="621"/>
      <c r="G19" s="621"/>
      <c r="H19" s="621"/>
      <c r="I19" s="621"/>
      <c r="J19" s="621"/>
      <c r="K19" s="621"/>
      <c r="L19" s="621"/>
      <c r="M19" s="621"/>
      <c r="N19" s="621"/>
      <c r="O19" s="621"/>
      <c r="P19" s="621"/>
      <c r="Q19" s="622"/>
      <c r="R19" s="623">
        <v>5225</v>
      </c>
      <c r="S19" s="624"/>
      <c r="T19" s="624"/>
      <c r="U19" s="624"/>
      <c r="V19" s="624"/>
      <c r="W19" s="624"/>
      <c r="X19" s="624"/>
      <c r="Y19" s="625"/>
      <c r="Z19" s="626">
        <v>0</v>
      </c>
      <c r="AA19" s="626"/>
      <c r="AB19" s="626"/>
      <c r="AC19" s="626"/>
      <c r="AD19" s="627">
        <v>5225</v>
      </c>
      <c r="AE19" s="627"/>
      <c r="AF19" s="627"/>
      <c r="AG19" s="627"/>
      <c r="AH19" s="627"/>
      <c r="AI19" s="627"/>
      <c r="AJ19" s="627"/>
      <c r="AK19" s="627"/>
      <c r="AL19" s="628">
        <v>0.1</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125451</v>
      </c>
      <c r="BH19" s="624"/>
      <c r="BI19" s="624"/>
      <c r="BJ19" s="624"/>
      <c r="BK19" s="624"/>
      <c r="BL19" s="624"/>
      <c r="BM19" s="624"/>
      <c r="BN19" s="625"/>
      <c r="BO19" s="626">
        <v>5.5</v>
      </c>
      <c r="BP19" s="626"/>
      <c r="BQ19" s="626"/>
      <c r="BR19" s="626"/>
      <c r="BS19" s="627" t="s">
        <v>241</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131</v>
      </c>
      <c r="DA19" s="626"/>
      <c r="DB19" s="626"/>
      <c r="DC19" s="626"/>
      <c r="DD19" s="632" t="s">
        <v>241</v>
      </c>
      <c r="DE19" s="624"/>
      <c r="DF19" s="624"/>
      <c r="DG19" s="624"/>
      <c r="DH19" s="624"/>
      <c r="DI19" s="624"/>
      <c r="DJ19" s="624"/>
      <c r="DK19" s="624"/>
      <c r="DL19" s="624"/>
      <c r="DM19" s="624"/>
      <c r="DN19" s="624"/>
      <c r="DO19" s="624"/>
      <c r="DP19" s="625"/>
      <c r="DQ19" s="632" t="s">
        <v>241</v>
      </c>
      <c r="DR19" s="624"/>
      <c r="DS19" s="624"/>
      <c r="DT19" s="624"/>
      <c r="DU19" s="624"/>
      <c r="DV19" s="624"/>
      <c r="DW19" s="624"/>
      <c r="DX19" s="624"/>
      <c r="DY19" s="624"/>
      <c r="DZ19" s="624"/>
      <c r="EA19" s="624"/>
      <c r="EB19" s="624"/>
      <c r="EC19" s="633"/>
    </row>
    <row r="20" spans="2:133" ht="11.25" customHeight="1" x14ac:dyDescent="0.15">
      <c r="B20" s="636" t="s">
        <v>281</v>
      </c>
      <c r="C20" s="637"/>
      <c r="D20" s="637"/>
      <c r="E20" s="637"/>
      <c r="F20" s="637"/>
      <c r="G20" s="637"/>
      <c r="H20" s="637"/>
      <c r="I20" s="637"/>
      <c r="J20" s="637"/>
      <c r="K20" s="637"/>
      <c r="L20" s="637"/>
      <c r="M20" s="637"/>
      <c r="N20" s="637"/>
      <c r="O20" s="637"/>
      <c r="P20" s="637"/>
      <c r="Q20" s="638"/>
      <c r="R20" s="623">
        <v>1550</v>
      </c>
      <c r="S20" s="624"/>
      <c r="T20" s="624"/>
      <c r="U20" s="624"/>
      <c r="V20" s="624"/>
      <c r="W20" s="624"/>
      <c r="X20" s="624"/>
      <c r="Y20" s="625"/>
      <c r="Z20" s="626">
        <v>0</v>
      </c>
      <c r="AA20" s="626"/>
      <c r="AB20" s="626"/>
      <c r="AC20" s="626"/>
      <c r="AD20" s="627">
        <v>1550</v>
      </c>
      <c r="AE20" s="627"/>
      <c r="AF20" s="627"/>
      <c r="AG20" s="627"/>
      <c r="AH20" s="627"/>
      <c r="AI20" s="627"/>
      <c r="AJ20" s="627"/>
      <c r="AK20" s="627"/>
      <c r="AL20" s="628">
        <v>0</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v>125451</v>
      </c>
      <c r="BH20" s="624"/>
      <c r="BI20" s="624"/>
      <c r="BJ20" s="624"/>
      <c r="BK20" s="624"/>
      <c r="BL20" s="624"/>
      <c r="BM20" s="624"/>
      <c r="BN20" s="625"/>
      <c r="BO20" s="626">
        <v>5.5</v>
      </c>
      <c r="BP20" s="626"/>
      <c r="BQ20" s="626"/>
      <c r="BR20" s="626"/>
      <c r="BS20" s="627" t="s">
        <v>131</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15764347</v>
      </c>
      <c r="CS20" s="624"/>
      <c r="CT20" s="624"/>
      <c r="CU20" s="624"/>
      <c r="CV20" s="624"/>
      <c r="CW20" s="624"/>
      <c r="CX20" s="624"/>
      <c r="CY20" s="625"/>
      <c r="CZ20" s="626">
        <v>100</v>
      </c>
      <c r="DA20" s="626"/>
      <c r="DB20" s="626"/>
      <c r="DC20" s="626"/>
      <c r="DD20" s="632">
        <v>1084870</v>
      </c>
      <c r="DE20" s="624"/>
      <c r="DF20" s="624"/>
      <c r="DG20" s="624"/>
      <c r="DH20" s="624"/>
      <c r="DI20" s="624"/>
      <c r="DJ20" s="624"/>
      <c r="DK20" s="624"/>
      <c r="DL20" s="624"/>
      <c r="DM20" s="624"/>
      <c r="DN20" s="624"/>
      <c r="DO20" s="624"/>
      <c r="DP20" s="625"/>
      <c r="DQ20" s="632">
        <v>9327749</v>
      </c>
      <c r="DR20" s="624"/>
      <c r="DS20" s="624"/>
      <c r="DT20" s="624"/>
      <c r="DU20" s="624"/>
      <c r="DV20" s="624"/>
      <c r="DW20" s="624"/>
      <c r="DX20" s="624"/>
      <c r="DY20" s="624"/>
      <c r="DZ20" s="624"/>
      <c r="EA20" s="624"/>
      <c r="EB20" s="624"/>
      <c r="EC20" s="633"/>
    </row>
    <row r="21" spans="2:133" ht="11.25" customHeight="1" x14ac:dyDescent="0.15">
      <c r="B21" s="620" t="s">
        <v>284</v>
      </c>
      <c r="C21" s="621"/>
      <c r="D21" s="621"/>
      <c r="E21" s="621"/>
      <c r="F21" s="621"/>
      <c r="G21" s="621"/>
      <c r="H21" s="621"/>
      <c r="I21" s="621"/>
      <c r="J21" s="621"/>
      <c r="K21" s="621"/>
      <c r="L21" s="621"/>
      <c r="M21" s="621"/>
      <c r="N21" s="621"/>
      <c r="O21" s="621"/>
      <c r="P21" s="621"/>
      <c r="Q21" s="622"/>
      <c r="R21" s="623">
        <v>5605526</v>
      </c>
      <c r="S21" s="624"/>
      <c r="T21" s="624"/>
      <c r="U21" s="624"/>
      <c r="V21" s="624"/>
      <c r="W21" s="624"/>
      <c r="X21" s="624"/>
      <c r="Y21" s="625"/>
      <c r="Z21" s="626">
        <v>34.5</v>
      </c>
      <c r="AA21" s="626"/>
      <c r="AB21" s="626"/>
      <c r="AC21" s="626"/>
      <c r="AD21" s="627">
        <v>4823042</v>
      </c>
      <c r="AE21" s="627"/>
      <c r="AF21" s="627"/>
      <c r="AG21" s="627"/>
      <c r="AH21" s="627"/>
      <c r="AI21" s="627"/>
      <c r="AJ21" s="627"/>
      <c r="AK21" s="627"/>
      <c r="AL21" s="628">
        <v>61.9</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v>1102</v>
      </c>
      <c r="BH21" s="624"/>
      <c r="BI21" s="624"/>
      <c r="BJ21" s="624"/>
      <c r="BK21" s="624"/>
      <c r="BL21" s="624"/>
      <c r="BM21" s="624"/>
      <c r="BN21" s="625"/>
      <c r="BO21" s="626">
        <v>0</v>
      </c>
      <c r="BP21" s="626"/>
      <c r="BQ21" s="626"/>
      <c r="BR21" s="626"/>
      <c r="BS21" s="627" t="s">
        <v>131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286</v>
      </c>
      <c r="C22" s="621"/>
      <c r="D22" s="621"/>
      <c r="E22" s="621"/>
      <c r="F22" s="621"/>
      <c r="G22" s="621"/>
      <c r="H22" s="621"/>
      <c r="I22" s="621"/>
      <c r="J22" s="621"/>
      <c r="K22" s="621"/>
      <c r="L22" s="621"/>
      <c r="M22" s="621"/>
      <c r="N22" s="621"/>
      <c r="O22" s="621"/>
      <c r="P22" s="621"/>
      <c r="Q22" s="622"/>
      <c r="R22" s="623">
        <v>4823042</v>
      </c>
      <c r="S22" s="624"/>
      <c r="T22" s="624"/>
      <c r="U22" s="624"/>
      <c r="V22" s="624"/>
      <c r="W22" s="624"/>
      <c r="X22" s="624"/>
      <c r="Y22" s="625"/>
      <c r="Z22" s="626">
        <v>29.7</v>
      </c>
      <c r="AA22" s="626"/>
      <c r="AB22" s="626"/>
      <c r="AC22" s="626"/>
      <c r="AD22" s="627">
        <v>4823042</v>
      </c>
      <c r="AE22" s="627"/>
      <c r="AF22" s="627"/>
      <c r="AG22" s="627"/>
      <c r="AH22" s="627"/>
      <c r="AI22" s="627"/>
      <c r="AJ22" s="627"/>
      <c r="AK22" s="627"/>
      <c r="AL22" s="628">
        <v>61.9</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241</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289</v>
      </c>
      <c r="C23" s="621"/>
      <c r="D23" s="621"/>
      <c r="E23" s="621"/>
      <c r="F23" s="621"/>
      <c r="G23" s="621"/>
      <c r="H23" s="621"/>
      <c r="I23" s="621"/>
      <c r="J23" s="621"/>
      <c r="K23" s="621"/>
      <c r="L23" s="621"/>
      <c r="M23" s="621"/>
      <c r="N23" s="621"/>
      <c r="O23" s="621"/>
      <c r="P23" s="621"/>
      <c r="Q23" s="622"/>
      <c r="R23" s="623">
        <v>782484</v>
      </c>
      <c r="S23" s="624"/>
      <c r="T23" s="624"/>
      <c r="U23" s="624"/>
      <c r="V23" s="624"/>
      <c r="W23" s="624"/>
      <c r="X23" s="624"/>
      <c r="Y23" s="625"/>
      <c r="Z23" s="626">
        <v>4.8</v>
      </c>
      <c r="AA23" s="626"/>
      <c r="AB23" s="626"/>
      <c r="AC23" s="626"/>
      <c r="AD23" s="627" t="s">
        <v>131</v>
      </c>
      <c r="AE23" s="627"/>
      <c r="AF23" s="627"/>
      <c r="AG23" s="627"/>
      <c r="AH23" s="627"/>
      <c r="AI23" s="627"/>
      <c r="AJ23" s="627"/>
      <c r="AK23" s="627"/>
      <c r="AL23" s="628" t="s">
        <v>241</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v>124349</v>
      </c>
      <c r="BH23" s="624"/>
      <c r="BI23" s="624"/>
      <c r="BJ23" s="624"/>
      <c r="BK23" s="624"/>
      <c r="BL23" s="624"/>
      <c r="BM23" s="624"/>
      <c r="BN23" s="625"/>
      <c r="BO23" s="626">
        <v>5.5</v>
      </c>
      <c r="BP23" s="626"/>
      <c r="BQ23" s="626"/>
      <c r="BR23" s="626"/>
      <c r="BS23" s="627" t="s">
        <v>131</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2" t="s">
        <v>294</v>
      </c>
      <c r="DM23" s="653"/>
      <c r="DN23" s="653"/>
      <c r="DO23" s="653"/>
      <c r="DP23" s="653"/>
      <c r="DQ23" s="653"/>
      <c r="DR23" s="653"/>
      <c r="DS23" s="653"/>
      <c r="DT23" s="653"/>
      <c r="DU23" s="653"/>
      <c r="DV23" s="654"/>
      <c r="DW23" s="605" t="s">
        <v>295</v>
      </c>
      <c r="DX23" s="606"/>
      <c r="DY23" s="606"/>
      <c r="DZ23" s="606"/>
      <c r="EA23" s="606"/>
      <c r="EB23" s="606"/>
      <c r="EC23" s="607"/>
    </row>
    <row r="24" spans="2:133" ht="11.25" customHeight="1" x14ac:dyDescent="0.15">
      <c r="B24" s="620" t="s">
        <v>296</v>
      </c>
      <c r="C24" s="621"/>
      <c r="D24" s="621"/>
      <c r="E24" s="621"/>
      <c r="F24" s="621"/>
      <c r="G24" s="621"/>
      <c r="H24" s="621"/>
      <c r="I24" s="621"/>
      <c r="J24" s="621"/>
      <c r="K24" s="621"/>
      <c r="L24" s="621"/>
      <c r="M24" s="621"/>
      <c r="N24" s="621"/>
      <c r="O24" s="621"/>
      <c r="P24" s="621"/>
      <c r="Q24" s="622"/>
      <c r="R24" s="623" t="s">
        <v>131</v>
      </c>
      <c r="S24" s="624"/>
      <c r="T24" s="624"/>
      <c r="U24" s="624"/>
      <c r="V24" s="624"/>
      <c r="W24" s="624"/>
      <c r="X24" s="624"/>
      <c r="Y24" s="625"/>
      <c r="Z24" s="626" t="s">
        <v>131</v>
      </c>
      <c r="AA24" s="626"/>
      <c r="AB24" s="626"/>
      <c r="AC24" s="626"/>
      <c r="AD24" s="627" t="s">
        <v>131</v>
      </c>
      <c r="AE24" s="627"/>
      <c r="AF24" s="627"/>
      <c r="AG24" s="627"/>
      <c r="AH24" s="627"/>
      <c r="AI24" s="627"/>
      <c r="AJ24" s="627"/>
      <c r="AK24" s="627"/>
      <c r="AL24" s="628" t="s">
        <v>241</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241</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5502179</v>
      </c>
      <c r="CS24" s="613"/>
      <c r="CT24" s="613"/>
      <c r="CU24" s="613"/>
      <c r="CV24" s="613"/>
      <c r="CW24" s="613"/>
      <c r="CX24" s="613"/>
      <c r="CY24" s="614"/>
      <c r="CZ24" s="617">
        <v>34.9</v>
      </c>
      <c r="DA24" s="618"/>
      <c r="DB24" s="618"/>
      <c r="DC24" s="634"/>
      <c r="DD24" s="655">
        <v>3212407</v>
      </c>
      <c r="DE24" s="613"/>
      <c r="DF24" s="613"/>
      <c r="DG24" s="613"/>
      <c r="DH24" s="613"/>
      <c r="DI24" s="613"/>
      <c r="DJ24" s="613"/>
      <c r="DK24" s="614"/>
      <c r="DL24" s="655">
        <v>3148166</v>
      </c>
      <c r="DM24" s="613"/>
      <c r="DN24" s="613"/>
      <c r="DO24" s="613"/>
      <c r="DP24" s="613"/>
      <c r="DQ24" s="613"/>
      <c r="DR24" s="613"/>
      <c r="DS24" s="613"/>
      <c r="DT24" s="613"/>
      <c r="DU24" s="613"/>
      <c r="DV24" s="614"/>
      <c r="DW24" s="617">
        <v>40</v>
      </c>
      <c r="DX24" s="618"/>
      <c r="DY24" s="618"/>
      <c r="DZ24" s="618"/>
      <c r="EA24" s="618"/>
      <c r="EB24" s="618"/>
      <c r="EC24" s="619"/>
    </row>
    <row r="25" spans="2:133" ht="11.25" customHeight="1" x14ac:dyDescent="0.15">
      <c r="B25" s="620" t="s">
        <v>299</v>
      </c>
      <c r="C25" s="621"/>
      <c r="D25" s="621"/>
      <c r="E25" s="621"/>
      <c r="F25" s="621"/>
      <c r="G25" s="621"/>
      <c r="H25" s="621"/>
      <c r="I25" s="621"/>
      <c r="J25" s="621"/>
      <c r="K25" s="621"/>
      <c r="L25" s="621"/>
      <c r="M25" s="621"/>
      <c r="N25" s="621"/>
      <c r="O25" s="621"/>
      <c r="P25" s="621"/>
      <c r="Q25" s="622"/>
      <c r="R25" s="623">
        <v>8607634</v>
      </c>
      <c r="S25" s="624"/>
      <c r="T25" s="624"/>
      <c r="U25" s="624"/>
      <c r="V25" s="624"/>
      <c r="W25" s="624"/>
      <c r="X25" s="624"/>
      <c r="Y25" s="625"/>
      <c r="Z25" s="626">
        <v>53</v>
      </c>
      <c r="AA25" s="626"/>
      <c r="AB25" s="626"/>
      <c r="AC25" s="626"/>
      <c r="AD25" s="627">
        <v>7699699</v>
      </c>
      <c r="AE25" s="627"/>
      <c r="AF25" s="627"/>
      <c r="AG25" s="627"/>
      <c r="AH25" s="627"/>
      <c r="AI25" s="627"/>
      <c r="AJ25" s="627"/>
      <c r="AK25" s="627"/>
      <c r="AL25" s="628">
        <v>98.8</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241</v>
      </c>
      <c r="BH25" s="624"/>
      <c r="BI25" s="624"/>
      <c r="BJ25" s="624"/>
      <c r="BK25" s="624"/>
      <c r="BL25" s="624"/>
      <c r="BM25" s="624"/>
      <c r="BN25" s="625"/>
      <c r="BO25" s="626" t="s">
        <v>241</v>
      </c>
      <c r="BP25" s="626"/>
      <c r="BQ25" s="626"/>
      <c r="BR25" s="626"/>
      <c r="BS25" s="627" t="s">
        <v>241</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1627823</v>
      </c>
      <c r="CS25" s="644"/>
      <c r="CT25" s="644"/>
      <c r="CU25" s="644"/>
      <c r="CV25" s="644"/>
      <c r="CW25" s="644"/>
      <c r="CX25" s="644"/>
      <c r="CY25" s="645"/>
      <c r="CZ25" s="628">
        <v>10.3</v>
      </c>
      <c r="DA25" s="656"/>
      <c r="DB25" s="656"/>
      <c r="DC25" s="658"/>
      <c r="DD25" s="632">
        <v>1425077</v>
      </c>
      <c r="DE25" s="644"/>
      <c r="DF25" s="644"/>
      <c r="DG25" s="644"/>
      <c r="DH25" s="644"/>
      <c r="DI25" s="644"/>
      <c r="DJ25" s="644"/>
      <c r="DK25" s="645"/>
      <c r="DL25" s="632">
        <v>1393356</v>
      </c>
      <c r="DM25" s="644"/>
      <c r="DN25" s="644"/>
      <c r="DO25" s="644"/>
      <c r="DP25" s="644"/>
      <c r="DQ25" s="644"/>
      <c r="DR25" s="644"/>
      <c r="DS25" s="644"/>
      <c r="DT25" s="644"/>
      <c r="DU25" s="644"/>
      <c r="DV25" s="645"/>
      <c r="DW25" s="628">
        <v>17.7</v>
      </c>
      <c r="DX25" s="656"/>
      <c r="DY25" s="656"/>
      <c r="DZ25" s="656"/>
      <c r="EA25" s="656"/>
      <c r="EB25" s="656"/>
      <c r="EC25" s="657"/>
    </row>
    <row r="26" spans="2:133" ht="11.25" customHeight="1" x14ac:dyDescent="0.15">
      <c r="B26" s="620" t="s">
        <v>302</v>
      </c>
      <c r="C26" s="621"/>
      <c r="D26" s="621"/>
      <c r="E26" s="621"/>
      <c r="F26" s="621"/>
      <c r="G26" s="621"/>
      <c r="H26" s="621"/>
      <c r="I26" s="621"/>
      <c r="J26" s="621"/>
      <c r="K26" s="621"/>
      <c r="L26" s="621"/>
      <c r="M26" s="621"/>
      <c r="N26" s="621"/>
      <c r="O26" s="621"/>
      <c r="P26" s="621"/>
      <c r="Q26" s="622"/>
      <c r="R26" s="623">
        <v>1492</v>
      </c>
      <c r="S26" s="624"/>
      <c r="T26" s="624"/>
      <c r="U26" s="624"/>
      <c r="V26" s="624"/>
      <c r="W26" s="624"/>
      <c r="X26" s="624"/>
      <c r="Y26" s="625"/>
      <c r="Z26" s="626">
        <v>0</v>
      </c>
      <c r="AA26" s="626"/>
      <c r="AB26" s="626"/>
      <c r="AC26" s="626"/>
      <c r="AD26" s="627">
        <v>1492</v>
      </c>
      <c r="AE26" s="627"/>
      <c r="AF26" s="627"/>
      <c r="AG26" s="627"/>
      <c r="AH26" s="627"/>
      <c r="AI26" s="627"/>
      <c r="AJ26" s="627"/>
      <c r="AK26" s="627"/>
      <c r="AL26" s="628">
        <v>0</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131</v>
      </c>
      <c r="BP26" s="626"/>
      <c r="BQ26" s="626"/>
      <c r="BR26" s="626"/>
      <c r="BS26" s="627" t="s">
        <v>131</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933457</v>
      </c>
      <c r="CS26" s="624"/>
      <c r="CT26" s="624"/>
      <c r="CU26" s="624"/>
      <c r="CV26" s="624"/>
      <c r="CW26" s="624"/>
      <c r="CX26" s="624"/>
      <c r="CY26" s="625"/>
      <c r="CZ26" s="628">
        <v>5.9</v>
      </c>
      <c r="DA26" s="656"/>
      <c r="DB26" s="656"/>
      <c r="DC26" s="658"/>
      <c r="DD26" s="632">
        <v>933457</v>
      </c>
      <c r="DE26" s="624"/>
      <c r="DF26" s="624"/>
      <c r="DG26" s="624"/>
      <c r="DH26" s="624"/>
      <c r="DI26" s="624"/>
      <c r="DJ26" s="624"/>
      <c r="DK26" s="625"/>
      <c r="DL26" s="632" t="s">
        <v>131</v>
      </c>
      <c r="DM26" s="624"/>
      <c r="DN26" s="624"/>
      <c r="DO26" s="624"/>
      <c r="DP26" s="624"/>
      <c r="DQ26" s="624"/>
      <c r="DR26" s="624"/>
      <c r="DS26" s="624"/>
      <c r="DT26" s="624"/>
      <c r="DU26" s="624"/>
      <c r="DV26" s="625"/>
      <c r="DW26" s="628" t="s">
        <v>131</v>
      </c>
      <c r="DX26" s="656"/>
      <c r="DY26" s="656"/>
      <c r="DZ26" s="656"/>
      <c r="EA26" s="656"/>
      <c r="EB26" s="656"/>
      <c r="EC26" s="657"/>
    </row>
    <row r="27" spans="2:133" ht="11.25" customHeight="1" x14ac:dyDescent="0.15">
      <c r="B27" s="620" t="s">
        <v>305</v>
      </c>
      <c r="C27" s="621"/>
      <c r="D27" s="621"/>
      <c r="E27" s="621"/>
      <c r="F27" s="621"/>
      <c r="G27" s="621"/>
      <c r="H27" s="621"/>
      <c r="I27" s="621"/>
      <c r="J27" s="621"/>
      <c r="K27" s="621"/>
      <c r="L27" s="621"/>
      <c r="M27" s="621"/>
      <c r="N27" s="621"/>
      <c r="O27" s="621"/>
      <c r="P27" s="621"/>
      <c r="Q27" s="622"/>
      <c r="R27" s="623">
        <v>20349</v>
      </c>
      <c r="S27" s="624"/>
      <c r="T27" s="624"/>
      <c r="U27" s="624"/>
      <c r="V27" s="624"/>
      <c r="W27" s="624"/>
      <c r="X27" s="624"/>
      <c r="Y27" s="625"/>
      <c r="Z27" s="626">
        <v>0.1</v>
      </c>
      <c r="AA27" s="626"/>
      <c r="AB27" s="626"/>
      <c r="AC27" s="626"/>
      <c r="AD27" s="627" t="s">
        <v>241</v>
      </c>
      <c r="AE27" s="627"/>
      <c r="AF27" s="627"/>
      <c r="AG27" s="627"/>
      <c r="AH27" s="627"/>
      <c r="AI27" s="627"/>
      <c r="AJ27" s="627"/>
      <c r="AK27" s="627"/>
      <c r="AL27" s="628" t="s">
        <v>131</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2264106</v>
      </c>
      <c r="BH27" s="624"/>
      <c r="BI27" s="624"/>
      <c r="BJ27" s="624"/>
      <c r="BK27" s="624"/>
      <c r="BL27" s="624"/>
      <c r="BM27" s="624"/>
      <c r="BN27" s="625"/>
      <c r="BO27" s="626">
        <v>100</v>
      </c>
      <c r="BP27" s="626"/>
      <c r="BQ27" s="626"/>
      <c r="BR27" s="626"/>
      <c r="BS27" s="627">
        <v>38025</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2631840</v>
      </c>
      <c r="CS27" s="644"/>
      <c r="CT27" s="644"/>
      <c r="CU27" s="644"/>
      <c r="CV27" s="644"/>
      <c r="CW27" s="644"/>
      <c r="CX27" s="644"/>
      <c r="CY27" s="645"/>
      <c r="CZ27" s="628">
        <v>16.7</v>
      </c>
      <c r="DA27" s="656"/>
      <c r="DB27" s="656"/>
      <c r="DC27" s="658"/>
      <c r="DD27" s="632">
        <v>593433</v>
      </c>
      <c r="DE27" s="644"/>
      <c r="DF27" s="644"/>
      <c r="DG27" s="644"/>
      <c r="DH27" s="644"/>
      <c r="DI27" s="644"/>
      <c r="DJ27" s="644"/>
      <c r="DK27" s="645"/>
      <c r="DL27" s="632">
        <v>560913</v>
      </c>
      <c r="DM27" s="644"/>
      <c r="DN27" s="644"/>
      <c r="DO27" s="644"/>
      <c r="DP27" s="644"/>
      <c r="DQ27" s="644"/>
      <c r="DR27" s="644"/>
      <c r="DS27" s="644"/>
      <c r="DT27" s="644"/>
      <c r="DU27" s="644"/>
      <c r="DV27" s="645"/>
      <c r="DW27" s="628">
        <v>7.1</v>
      </c>
      <c r="DX27" s="656"/>
      <c r="DY27" s="656"/>
      <c r="DZ27" s="656"/>
      <c r="EA27" s="656"/>
      <c r="EB27" s="656"/>
      <c r="EC27" s="657"/>
    </row>
    <row r="28" spans="2:133" ht="11.25" customHeight="1" x14ac:dyDescent="0.15">
      <c r="B28" s="620" t="s">
        <v>308</v>
      </c>
      <c r="C28" s="621"/>
      <c r="D28" s="621"/>
      <c r="E28" s="621"/>
      <c r="F28" s="621"/>
      <c r="G28" s="621"/>
      <c r="H28" s="621"/>
      <c r="I28" s="621"/>
      <c r="J28" s="621"/>
      <c r="K28" s="621"/>
      <c r="L28" s="621"/>
      <c r="M28" s="621"/>
      <c r="N28" s="621"/>
      <c r="O28" s="621"/>
      <c r="P28" s="621"/>
      <c r="Q28" s="622"/>
      <c r="R28" s="623">
        <v>264340</v>
      </c>
      <c r="S28" s="624"/>
      <c r="T28" s="624"/>
      <c r="U28" s="624"/>
      <c r="V28" s="624"/>
      <c r="W28" s="624"/>
      <c r="X28" s="624"/>
      <c r="Y28" s="625"/>
      <c r="Z28" s="626">
        <v>1.6</v>
      </c>
      <c r="AA28" s="626"/>
      <c r="AB28" s="626"/>
      <c r="AC28" s="626"/>
      <c r="AD28" s="627">
        <v>73045</v>
      </c>
      <c r="AE28" s="627"/>
      <c r="AF28" s="627"/>
      <c r="AG28" s="627"/>
      <c r="AH28" s="627"/>
      <c r="AI28" s="627"/>
      <c r="AJ28" s="627"/>
      <c r="AK28" s="627"/>
      <c r="AL28" s="628">
        <v>0.9</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1242516</v>
      </c>
      <c r="CS28" s="624"/>
      <c r="CT28" s="624"/>
      <c r="CU28" s="624"/>
      <c r="CV28" s="624"/>
      <c r="CW28" s="624"/>
      <c r="CX28" s="624"/>
      <c r="CY28" s="625"/>
      <c r="CZ28" s="628">
        <v>7.9</v>
      </c>
      <c r="DA28" s="656"/>
      <c r="DB28" s="656"/>
      <c r="DC28" s="658"/>
      <c r="DD28" s="632">
        <v>1193897</v>
      </c>
      <c r="DE28" s="624"/>
      <c r="DF28" s="624"/>
      <c r="DG28" s="624"/>
      <c r="DH28" s="624"/>
      <c r="DI28" s="624"/>
      <c r="DJ28" s="624"/>
      <c r="DK28" s="625"/>
      <c r="DL28" s="632">
        <v>1193897</v>
      </c>
      <c r="DM28" s="624"/>
      <c r="DN28" s="624"/>
      <c r="DO28" s="624"/>
      <c r="DP28" s="624"/>
      <c r="DQ28" s="624"/>
      <c r="DR28" s="624"/>
      <c r="DS28" s="624"/>
      <c r="DT28" s="624"/>
      <c r="DU28" s="624"/>
      <c r="DV28" s="625"/>
      <c r="DW28" s="628">
        <v>15.2</v>
      </c>
      <c r="DX28" s="656"/>
      <c r="DY28" s="656"/>
      <c r="DZ28" s="656"/>
      <c r="EA28" s="656"/>
      <c r="EB28" s="656"/>
      <c r="EC28" s="657"/>
    </row>
    <row r="29" spans="2:133" ht="11.25" customHeight="1" x14ac:dyDescent="0.15">
      <c r="B29" s="620" t="s">
        <v>310</v>
      </c>
      <c r="C29" s="621"/>
      <c r="D29" s="621"/>
      <c r="E29" s="621"/>
      <c r="F29" s="621"/>
      <c r="G29" s="621"/>
      <c r="H29" s="621"/>
      <c r="I29" s="621"/>
      <c r="J29" s="621"/>
      <c r="K29" s="621"/>
      <c r="L29" s="621"/>
      <c r="M29" s="621"/>
      <c r="N29" s="621"/>
      <c r="O29" s="621"/>
      <c r="P29" s="621"/>
      <c r="Q29" s="622"/>
      <c r="R29" s="623">
        <v>31259</v>
      </c>
      <c r="S29" s="624"/>
      <c r="T29" s="624"/>
      <c r="U29" s="624"/>
      <c r="V29" s="624"/>
      <c r="W29" s="624"/>
      <c r="X29" s="624"/>
      <c r="Y29" s="625"/>
      <c r="Z29" s="626">
        <v>0.2</v>
      </c>
      <c r="AA29" s="626"/>
      <c r="AB29" s="626"/>
      <c r="AC29" s="626"/>
      <c r="AD29" s="627" t="s">
        <v>241</v>
      </c>
      <c r="AE29" s="627"/>
      <c r="AF29" s="627"/>
      <c r="AG29" s="627"/>
      <c r="AH29" s="627"/>
      <c r="AI29" s="627"/>
      <c r="AJ29" s="627"/>
      <c r="AK29" s="627"/>
      <c r="AL29" s="628" t="s">
        <v>131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311</v>
      </c>
      <c r="CE29" s="662"/>
      <c r="CF29" s="620" t="s">
        <v>71</v>
      </c>
      <c r="CG29" s="621"/>
      <c r="CH29" s="621"/>
      <c r="CI29" s="621"/>
      <c r="CJ29" s="621"/>
      <c r="CK29" s="621"/>
      <c r="CL29" s="621"/>
      <c r="CM29" s="621"/>
      <c r="CN29" s="621"/>
      <c r="CO29" s="621"/>
      <c r="CP29" s="621"/>
      <c r="CQ29" s="622"/>
      <c r="CR29" s="623">
        <v>1242515</v>
      </c>
      <c r="CS29" s="644"/>
      <c r="CT29" s="644"/>
      <c r="CU29" s="644"/>
      <c r="CV29" s="644"/>
      <c r="CW29" s="644"/>
      <c r="CX29" s="644"/>
      <c r="CY29" s="645"/>
      <c r="CZ29" s="628">
        <v>7.9</v>
      </c>
      <c r="DA29" s="656"/>
      <c r="DB29" s="656"/>
      <c r="DC29" s="658"/>
      <c r="DD29" s="632">
        <v>1193896</v>
      </c>
      <c r="DE29" s="644"/>
      <c r="DF29" s="644"/>
      <c r="DG29" s="644"/>
      <c r="DH29" s="644"/>
      <c r="DI29" s="644"/>
      <c r="DJ29" s="644"/>
      <c r="DK29" s="645"/>
      <c r="DL29" s="632">
        <v>1193896</v>
      </c>
      <c r="DM29" s="644"/>
      <c r="DN29" s="644"/>
      <c r="DO29" s="644"/>
      <c r="DP29" s="644"/>
      <c r="DQ29" s="644"/>
      <c r="DR29" s="644"/>
      <c r="DS29" s="644"/>
      <c r="DT29" s="644"/>
      <c r="DU29" s="644"/>
      <c r="DV29" s="645"/>
      <c r="DW29" s="628">
        <v>15.2</v>
      </c>
      <c r="DX29" s="656"/>
      <c r="DY29" s="656"/>
      <c r="DZ29" s="656"/>
      <c r="EA29" s="656"/>
      <c r="EB29" s="656"/>
      <c r="EC29" s="657"/>
    </row>
    <row r="30" spans="2:133" ht="11.25" customHeight="1" x14ac:dyDescent="0.15">
      <c r="B30" s="620" t="s">
        <v>312</v>
      </c>
      <c r="C30" s="621"/>
      <c r="D30" s="621"/>
      <c r="E30" s="621"/>
      <c r="F30" s="621"/>
      <c r="G30" s="621"/>
      <c r="H30" s="621"/>
      <c r="I30" s="621"/>
      <c r="J30" s="621"/>
      <c r="K30" s="621"/>
      <c r="L30" s="621"/>
      <c r="M30" s="621"/>
      <c r="N30" s="621"/>
      <c r="O30" s="621"/>
      <c r="P30" s="621"/>
      <c r="Q30" s="622"/>
      <c r="R30" s="623">
        <v>2773074</v>
      </c>
      <c r="S30" s="624"/>
      <c r="T30" s="624"/>
      <c r="U30" s="624"/>
      <c r="V30" s="624"/>
      <c r="W30" s="624"/>
      <c r="X30" s="624"/>
      <c r="Y30" s="625"/>
      <c r="Z30" s="626">
        <v>17.100000000000001</v>
      </c>
      <c r="AA30" s="626"/>
      <c r="AB30" s="626"/>
      <c r="AC30" s="626"/>
      <c r="AD30" s="627" t="s">
        <v>131</v>
      </c>
      <c r="AE30" s="627"/>
      <c r="AF30" s="627"/>
      <c r="AG30" s="627"/>
      <c r="AH30" s="627"/>
      <c r="AI30" s="627"/>
      <c r="AJ30" s="627"/>
      <c r="AK30" s="627"/>
      <c r="AL30" s="628" t="s">
        <v>131</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1226046</v>
      </c>
      <c r="CS30" s="624"/>
      <c r="CT30" s="624"/>
      <c r="CU30" s="624"/>
      <c r="CV30" s="624"/>
      <c r="CW30" s="624"/>
      <c r="CX30" s="624"/>
      <c r="CY30" s="625"/>
      <c r="CZ30" s="628">
        <v>7.8</v>
      </c>
      <c r="DA30" s="656"/>
      <c r="DB30" s="656"/>
      <c r="DC30" s="658"/>
      <c r="DD30" s="632">
        <v>1179383</v>
      </c>
      <c r="DE30" s="624"/>
      <c r="DF30" s="624"/>
      <c r="DG30" s="624"/>
      <c r="DH30" s="624"/>
      <c r="DI30" s="624"/>
      <c r="DJ30" s="624"/>
      <c r="DK30" s="625"/>
      <c r="DL30" s="632">
        <v>1179383</v>
      </c>
      <c r="DM30" s="624"/>
      <c r="DN30" s="624"/>
      <c r="DO30" s="624"/>
      <c r="DP30" s="624"/>
      <c r="DQ30" s="624"/>
      <c r="DR30" s="624"/>
      <c r="DS30" s="624"/>
      <c r="DT30" s="624"/>
      <c r="DU30" s="624"/>
      <c r="DV30" s="625"/>
      <c r="DW30" s="628">
        <v>15</v>
      </c>
      <c r="DX30" s="656"/>
      <c r="DY30" s="656"/>
      <c r="DZ30" s="656"/>
      <c r="EA30" s="656"/>
      <c r="EB30" s="656"/>
      <c r="EC30" s="657"/>
    </row>
    <row r="31" spans="2:133" ht="11.25" customHeight="1" x14ac:dyDescent="0.15">
      <c r="B31" s="636" t="s">
        <v>316</v>
      </c>
      <c r="C31" s="637"/>
      <c r="D31" s="637"/>
      <c r="E31" s="637"/>
      <c r="F31" s="637"/>
      <c r="G31" s="637"/>
      <c r="H31" s="637"/>
      <c r="I31" s="637"/>
      <c r="J31" s="637"/>
      <c r="K31" s="637"/>
      <c r="L31" s="637"/>
      <c r="M31" s="637"/>
      <c r="N31" s="637"/>
      <c r="O31" s="637"/>
      <c r="P31" s="637"/>
      <c r="Q31" s="638"/>
      <c r="R31" s="623">
        <v>393</v>
      </c>
      <c r="S31" s="624"/>
      <c r="T31" s="624"/>
      <c r="U31" s="624"/>
      <c r="V31" s="624"/>
      <c r="W31" s="624"/>
      <c r="X31" s="624"/>
      <c r="Y31" s="625"/>
      <c r="Z31" s="626">
        <v>0</v>
      </c>
      <c r="AA31" s="626"/>
      <c r="AB31" s="626"/>
      <c r="AC31" s="626"/>
      <c r="AD31" s="627">
        <v>393</v>
      </c>
      <c r="AE31" s="627"/>
      <c r="AF31" s="627"/>
      <c r="AG31" s="627"/>
      <c r="AH31" s="627"/>
      <c r="AI31" s="627"/>
      <c r="AJ31" s="627"/>
      <c r="AK31" s="627"/>
      <c r="AL31" s="628">
        <v>0</v>
      </c>
      <c r="AM31" s="629"/>
      <c r="AN31" s="629"/>
      <c r="AO31" s="630"/>
      <c r="AP31" s="671" t="s">
        <v>317</v>
      </c>
      <c r="AQ31" s="672"/>
      <c r="AR31" s="672"/>
      <c r="AS31" s="672"/>
      <c r="AT31" s="677" t="s">
        <v>318</v>
      </c>
      <c r="AU31" s="218"/>
      <c r="AV31" s="218"/>
      <c r="AW31" s="218"/>
      <c r="AX31" s="609" t="s">
        <v>192</v>
      </c>
      <c r="AY31" s="610"/>
      <c r="AZ31" s="610"/>
      <c r="BA31" s="610"/>
      <c r="BB31" s="610"/>
      <c r="BC31" s="610"/>
      <c r="BD31" s="610"/>
      <c r="BE31" s="610"/>
      <c r="BF31" s="611"/>
      <c r="BG31" s="670">
        <v>99.6</v>
      </c>
      <c r="BH31" s="667"/>
      <c r="BI31" s="667"/>
      <c r="BJ31" s="667"/>
      <c r="BK31" s="667"/>
      <c r="BL31" s="667"/>
      <c r="BM31" s="618">
        <v>98.3</v>
      </c>
      <c r="BN31" s="667"/>
      <c r="BO31" s="667"/>
      <c r="BP31" s="667"/>
      <c r="BQ31" s="668"/>
      <c r="BR31" s="670">
        <v>99.6</v>
      </c>
      <c r="BS31" s="667"/>
      <c r="BT31" s="667"/>
      <c r="BU31" s="667"/>
      <c r="BV31" s="667"/>
      <c r="BW31" s="667"/>
      <c r="BX31" s="618">
        <v>97.9</v>
      </c>
      <c r="BY31" s="667"/>
      <c r="BZ31" s="667"/>
      <c r="CA31" s="667"/>
      <c r="CB31" s="668"/>
      <c r="CD31" s="663"/>
      <c r="CE31" s="664"/>
      <c r="CF31" s="620" t="s">
        <v>319</v>
      </c>
      <c r="CG31" s="621"/>
      <c r="CH31" s="621"/>
      <c r="CI31" s="621"/>
      <c r="CJ31" s="621"/>
      <c r="CK31" s="621"/>
      <c r="CL31" s="621"/>
      <c r="CM31" s="621"/>
      <c r="CN31" s="621"/>
      <c r="CO31" s="621"/>
      <c r="CP31" s="621"/>
      <c r="CQ31" s="622"/>
      <c r="CR31" s="623">
        <v>16469</v>
      </c>
      <c r="CS31" s="644"/>
      <c r="CT31" s="644"/>
      <c r="CU31" s="644"/>
      <c r="CV31" s="644"/>
      <c r="CW31" s="644"/>
      <c r="CX31" s="644"/>
      <c r="CY31" s="645"/>
      <c r="CZ31" s="628">
        <v>0.1</v>
      </c>
      <c r="DA31" s="656"/>
      <c r="DB31" s="656"/>
      <c r="DC31" s="658"/>
      <c r="DD31" s="632">
        <v>14513</v>
      </c>
      <c r="DE31" s="644"/>
      <c r="DF31" s="644"/>
      <c r="DG31" s="644"/>
      <c r="DH31" s="644"/>
      <c r="DI31" s="644"/>
      <c r="DJ31" s="644"/>
      <c r="DK31" s="645"/>
      <c r="DL31" s="632">
        <v>14513</v>
      </c>
      <c r="DM31" s="644"/>
      <c r="DN31" s="644"/>
      <c r="DO31" s="644"/>
      <c r="DP31" s="644"/>
      <c r="DQ31" s="644"/>
      <c r="DR31" s="644"/>
      <c r="DS31" s="644"/>
      <c r="DT31" s="644"/>
      <c r="DU31" s="644"/>
      <c r="DV31" s="645"/>
      <c r="DW31" s="628">
        <v>0.2</v>
      </c>
      <c r="DX31" s="656"/>
      <c r="DY31" s="656"/>
      <c r="DZ31" s="656"/>
      <c r="EA31" s="656"/>
      <c r="EB31" s="656"/>
      <c r="EC31" s="657"/>
    </row>
    <row r="32" spans="2:133" ht="11.25" customHeight="1" x14ac:dyDescent="0.15">
      <c r="B32" s="620" t="s">
        <v>320</v>
      </c>
      <c r="C32" s="621"/>
      <c r="D32" s="621"/>
      <c r="E32" s="621"/>
      <c r="F32" s="621"/>
      <c r="G32" s="621"/>
      <c r="H32" s="621"/>
      <c r="I32" s="621"/>
      <c r="J32" s="621"/>
      <c r="K32" s="621"/>
      <c r="L32" s="621"/>
      <c r="M32" s="621"/>
      <c r="N32" s="621"/>
      <c r="O32" s="621"/>
      <c r="P32" s="621"/>
      <c r="Q32" s="622"/>
      <c r="R32" s="623">
        <v>736946</v>
      </c>
      <c r="S32" s="624"/>
      <c r="T32" s="624"/>
      <c r="U32" s="624"/>
      <c r="V32" s="624"/>
      <c r="W32" s="624"/>
      <c r="X32" s="624"/>
      <c r="Y32" s="625"/>
      <c r="Z32" s="626">
        <v>4.5</v>
      </c>
      <c r="AA32" s="626"/>
      <c r="AB32" s="626"/>
      <c r="AC32" s="626"/>
      <c r="AD32" s="627" t="s">
        <v>241</v>
      </c>
      <c r="AE32" s="627"/>
      <c r="AF32" s="627"/>
      <c r="AG32" s="627"/>
      <c r="AH32" s="627"/>
      <c r="AI32" s="627"/>
      <c r="AJ32" s="627"/>
      <c r="AK32" s="627"/>
      <c r="AL32" s="628" t="s">
        <v>131</v>
      </c>
      <c r="AM32" s="629"/>
      <c r="AN32" s="629"/>
      <c r="AO32" s="630"/>
      <c r="AP32" s="673"/>
      <c r="AQ32" s="674"/>
      <c r="AR32" s="674"/>
      <c r="AS32" s="674"/>
      <c r="AT32" s="678"/>
      <c r="AU32" s="214" t="s">
        <v>321</v>
      </c>
      <c r="AX32" s="620" t="s">
        <v>322</v>
      </c>
      <c r="AY32" s="621"/>
      <c r="AZ32" s="621"/>
      <c r="BA32" s="621"/>
      <c r="BB32" s="621"/>
      <c r="BC32" s="621"/>
      <c r="BD32" s="621"/>
      <c r="BE32" s="621"/>
      <c r="BF32" s="622"/>
      <c r="BG32" s="680">
        <v>99.7</v>
      </c>
      <c r="BH32" s="644"/>
      <c r="BI32" s="644"/>
      <c r="BJ32" s="644"/>
      <c r="BK32" s="644"/>
      <c r="BL32" s="644"/>
      <c r="BM32" s="629">
        <v>98.8</v>
      </c>
      <c r="BN32" s="644"/>
      <c r="BO32" s="644"/>
      <c r="BP32" s="644"/>
      <c r="BQ32" s="669"/>
      <c r="BR32" s="680">
        <v>99.6</v>
      </c>
      <c r="BS32" s="644"/>
      <c r="BT32" s="644"/>
      <c r="BU32" s="644"/>
      <c r="BV32" s="644"/>
      <c r="BW32" s="644"/>
      <c r="BX32" s="629">
        <v>98.6</v>
      </c>
      <c r="BY32" s="644"/>
      <c r="BZ32" s="644"/>
      <c r="CA32" s="644"/>
      <c r="CB32" s="669"/>
      <c r="CD32" s="665"/>
      <c r="CE32" s="666"/>
      <c r="CF32" s="620" t="s">
        <v>323</v>
      </c>
      <c r="CG32" s="621"/>
      <c r="CH32" s="621"/>
      <c r="CI32" s="621"/>
      <c r="CJ32" s="621"/>
      <c r="CK32" s="621"/>
      <c r="CL32" s="621"/>
      <c r="CM32" s="621"/>
      <c r="CN32" s="621"/>
      <c r="CO32" s="621"/>
      <c r="CP32" s="621"/>
      <c r="CQ32" s="622"/>
      <c r="CR32" s="623">
        <v>1</v>
      </c>
      <c r="CS32" s="624"/>
      <c r="CT32" s="624"/>
      <c r="CU32" s="624"/>
      <c r="CV32" s="624"/>
      <c r="CW32" s="624"/>
      <c r="CX32" s="624"/>
      <c r="CY32" s="625"/>
      <c r="CZ32" s="628">
        <v>0</v>
      </c>
      <c r="DA32" s="656"/>
      <c r="DB32" s="656"/>
      <c r="DC32" s="658"/>
      <c r="DD32" s="632">
        <v>1</v>
      </c>
      <c r="DE32" s="624"/>
      <c r="DF32" s="624"/>
      <c r="DG32" s="624"/>
      <c r="DH32" s="624"/>
      <c r="DI32" s="624"/>
      <c r="DJ32" s="624"/>
      <c r="DK32" s="625"/>
      <c r="DL32" s="632">
        <v>1</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324</v>
      </c>
      <c r="C33" s="621"/>
      <c r="D33" s="621"/>
      <c r="E33" s="621"/>
      <c r="F33" s="621"/>
      <c r="G33" s="621"/>
      <c r="H33" s="621"/>
      <c r="I33" s="621"/>
      <c r="J33" s="621"/>
      <c r="K33" s="621"/>
      <c r="L33" s="621"/>
      <c r="M33" s="621"/>
      <c r="N33" s="621"/>
      <c r="O33" s="621"/>
      <c r="P33" s="621"/>
      <c r="Q33" s="622"/>
      <c r="R33" s="623">
        <v>33908</v>
      </c>
      <c r="S33" s="624"/>
      <c r="T33" s="624"/>
      <c r="U33" s="624"/>
      <c r="V33" s="624"/>
      <c r="W33" s="624"/>
      <c r="X33" s="624"/>
      <c r="Y33" s="625"/>
      <c r="Z33" s="626">
        <v>0.2</v>
      </c>
      <c r="AA33" s="626"/>
      <c r="AB33" s="626"/>
      <c r="AC33" s="626"/>
      <c r="AD33" s="627">
        <v>18282</v>
      </c>
      <c r="AE33" s="627"/>
      <c r="AF33" s="627"/>
      <c r="AG33" s="627"/>
      <c r="AH33" s="627"/>
      <c r="AI33" s="627"/>
      <c r="AJ33" s="627"/>
      <c r="AK33" s="627"/>
      <c r="AL33" s="628">
        <v>0.2</v>
      </c>
      <c r="AM33" s="629"/>
      <c r="AN33" s="629"/>
      <c r="AO33" s="630"/>
      <c r="AP33" s="675"/>
      <c r="AQ33" s="676"/>
      <c r="AR33" s="676"/>
      <c r="AS33" s="676"/>
      <c r="AT33" s="679"/>
      <c r="AU33" s="219"/>
      <c r="AV33" s="219"/>
      <c r="AW33" s="219"/>
      <c r="AX33" s="646" t="s">
        <v>325</v>
      </c>
      <c r="AY33" s="647"/>
      <c r="AZ33" s="647"/>
      <c r="BA33" s="647"/>
      <c r="BB33" s="647"/>
      <c r="BC33" s="647"/>
      <c r="BD33" s="647"/>
      <c r="BE33" s="647"/>
      <c r="BF33" s="648"/>
      <c r="BG33" s="681">
        <v>99.4</v>
      </c>
      <c r="BH33" s="682"/>
      <c r="BI33" s="682"/>
      <c r="BJ33" s="682"/>
      <c r="BK33" s="682"/>
      <c r="BL33" s="682"/>
      <c r="BM33" s="683">
        <v>97.1</v>
      </c>
      <c r="BN33" s="682"/>
      <c r="BO33" s="682"/>
      <c r="BP33" s="682"/>
      <c r="BQ33" s="684"/>
      <c r="BR33" s="681">
        <v>99.4</v>
      </c>
      <c r="BS33" s="682"/>
      <c r="BT33" s="682"/>
      <c r="BU33" s="682"/>
      <c r="BV33" s="682"/>
      <c r="BW33" s="682"/>
      <c r="BX33" s="683">
        <v>96.3</v>
      </c>
      <c r="BY33" s="682"/>
      <c r="BZ33" s="682"/>
      <c r="CA33" s="682"/>
      <c r="CB33" s="684"/>
      <c r="CD33" s="620" t="s">
        <v>326</v>
      </c>
      <c r="CE33" s="621"/>
      <c r="CF33" s="621"/>
      <c r="CG33" s="621"/>
      <c r="CH33" s="621"/>
      <c r="CI33" s="621"/>
      <c r="CJ33" s="621"/>
      <c r="CK33" s="621"/>
      <c r="CL33" s="621"/>
      <c r="CM33" s="621"/>
      <c r="CN33" s="621"/>
      <c r="CO33" s="621"/>
      <c r="CP33" s="621"/>
      <c r="CQ33" s="622"/>
      <c r="CR33" s="623">
        <v>9177298</v>
      </c>
      <c r="CS33" s="644"/>
      <c r="CT33" s="644"/>
      <c r="CU33" s="644"/>
      <c r="CV33" s="644"/>
      <c r="CW33" s="644"/>
      <c r="CX33" s="644"/>
      <c r="CY33" s="645"/>
      <c r="CZ33" s="628">
        <v>58.2</v>
      </c>
      <c r="DA33" s="656"/>
      <c r="DB33" s="656"/>
      <c r="DC33" s="658"/>
      <c r="DD33" s="632">
        <v>5918998</v>
      </c>
      <c r="DE33" s="644"/>
      <c r="DF33" s="644"/>
      <c r="DG33" s="644"/>
      <c r="DH33" s="644"/>
      <c r="DI33" s="644"/>
      <c r="DJ33" s="644"/>
      <c r="DK33" s="645"/>
      <c r="DL33" s="632">
        <v>4140396</v>
      </c>
      <c r="DM33" s="644"/>
      <c r="DN33" s="644"/>
      <c r="DO33" s="644"/>
      <c r="DP33" s="644"/>
      <c r="DQ33" s="644"/>
      <c r="DR33" s="644"/>
      <c r="DS33" s="644"/>
      <c r="DT33" s="644"/>
      <c r="DU33" s="644"/>
      <c r="DV33" s="645"/>
      <c r="DW33" s="628">
        <v>52.5</v>
      </c>
      <c r="DX33" s="656"/>
      <c r="DY33" s="656"/>
      <c r="DZ33" s="656"/>
      <c r="EA33" s="656"/>
      <c r="EB33" s="656"/>
      <c r="EC33" s="657"/>
    </row>
    <row r="34" spans="2:133" ht="11.25" customHeight="1" x14ac:dyDescent="0.15">
      <c r="B34" s="620" t="s">
        <v>327</v>
      </c>
      <c r="C34" s="621"/>
      <c r="D34" s="621"/>
      <c r="E34" s="621"/>
      <c r="F34" s="621"/>
      <c r="G34" s="621"/>
      <c r="H34" s="621"/>
      <c r="I34" s="621"/>
      <c r="J34" s="621"/>
      <c r="K34" s="621"/>
      <c r="L34" s="621"/>
      <c r="M34" s="621"/>
      <c r="N34" s="621"/>
      <c r="O34" s="621"/>
      <c r="P34" s="621"/>
      <c r="Q34" s="622"/>
      <c r="R34" s="623">
        <v>1133376</v>
      </c>
      <c r="S34" s="624"/>
      <c r="T34" s="624"/>
      <c r="U34" s="624"/>
      <c r="V34" s="624"/>
      <c r="W34" s="624"/>
      <c r="X34" s="624"/>
      <c r="Y34" s="625"/>
      <c r="Z34" s="626">
        <v>7</v>
      </c>
      <c r="AA34" s="626"/>
      <c r="AB34" s="626"/>
      <c r="AC34" s="626"/>
      <c r="AD34" s="627" t="s">
        <v>241</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2000264</v>
      </c>
      <c r="CS34" s="624"/>
      <c r="CT34" s="624"/>
      <c r="CU34" s="624"/>
      <c r="CV34" s="624"/>
      <c r="CW34" s="624"/>
      <c r="CX34" s="624"/>
      <c r="CY34" s="625"/>
      <c r="CZ34" s="628">
        <v>12.7</v>
      </c>
      <c r="DA34" s="656"/>
      <c r="DB34" s="656"/>
      <c r="DC34" s="658"/>
      <c r="DD34" s="632">
        <v>1084659</v>
      </c>
      <c r="DE34" s="624"/>
      <c r="DF34" s="624"/>
      <c r="DG34" s="624"/>
      <c r="DH34" s="624"/>
      <c r="DI34" s="624"/>
      <c r="DJ34" s="624"/>
      <c r="DK34" s="625"/>
      <c r="DL34" s="632">
        <v>882761</v>
      </c>
      <c r="DM34" s="624"/>
      <c r="DN34" s="624"/>
      <c r="DO34" s="624"/>
      <c r="DP34" s="624"/>
      <c r="DQ34" s="624"/>
      <c r="DR34" s="624"/>
      <c r="DS34" s="624"/>
      <c r="DT34" s="624"/>
      <c r="DU34" s="624"/>
      <c r="DV34" s="625"/>
      <c r="DW34" s="628">
        <v>11.2</v>
      </c>
      <c r="DX34" s="656"/>
      <c r="DY34" s="656"/>
      <c r="DZ34" s="656"/>
      <c r="EA34" s="656"/>
      <c r="EB34" s="656"/>
      <c r="EC34" s="657"/>
    </row>
    <row r="35" spans="2:133" ht="11.25" customHeight="1" x14ac:dyDescent="0.15">
      <c r="B35" s="620" t="s">
        <v>329</v>
      </c>
      <c r="C35" s="621"/>
      <c r="D35" s="621"/>
      <c r="E35" s="621"/>
      <c r="F35" s="621"/>
      <c r="G35" s="621"/>
      <c r="H35" s="621"/>
      <c r="I35" s="621"/>
      <c r="J35" s="621"/>
      <c r="K35" s="621"/>
      <c r="L35" s="621"/>
      <c r="M35" s="621"/>
      <c r="N35" s="621"/>
      <c r="O35" s="621"/>
      <c r="P35" s="621"/>
      <c r="Q35" s="622"/>
      <c r="R35" s="623">
        <v>289789</v>
      </c>
      <c r="S35" s="624"/>
      <c r="T35" s="624"/>
      <c r="U35" s="624"/>
      <c r="V35" s="624"/>
      <c r="W35" s="624"/>
      <c r="X35" s="624"/>
      <c r="Y35" s="625"/>
      <c r="Z35" s="626">
        <v>1.8</v>
      </c>
      <c r="AA35" s="626"/>
      <c r="AB35" s="626"/>
      <c r="AC35" s="626"/>
      <c r="AD35" s="627" t="s">
        <v>131</v>
      </c>
      <c r="AE35" s="627"/>
      <c r="AF35" s="627"/>
      <c r="AG35" s="627"/>
      <c r="AH35" s="627"/>
      <c r="AI35" s="627"/>
      <c r="AJ35" s="627"/>
      <c r="AK35" s="627"/>
      <c r="AL35" s="628" t="s">
        <v>131</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942659</v>
      </c>
      <c r="CS35" s="644"/>
      <c r="CT35" s="644"/>
      <c r="CU35" s="644"/>
      <c r="CV35" s="644"/>
      <c r="CW35" s="644"/>
      <c r="CX35" s="644"/>
      <c r="CY35" s="645"/>
      <c r="CZ35" s="628">
        <v>6</v>
      </c>
      <c r="DA35" s="656"/>
      <c r="DB35" s="656"/>
      <c r="DC35" s="658"/>
      <c r="DD35" s="632">
        <v>697683</v>
      </c>
      <c r="DE35" s="644"/>
      <c r="DF35" s="644"/>
      <c r="DG35" s="644"/>
      <c r="DH35" s="644"/>
      <c r="DI35" s="644"/>
      <c r="DJ35" s="644"/>
      <c r="DK35" s="645"/>
      <c r="DL35" s="632">
        <v>200050</v>
      </c>
      <c r="DM35" s="644"/>
      <c r="DN35" s="644"/>
      <c r="DO35" s="644"/>
      <c r="DP35" s="644"/>
      <c r="DQ35" s="644"/>
      <c r="DR35" s="644"/>
      <c r="DS35" s="644"/>
      <c r="DT35" s="644"/>
      <c r="DU35" s="644"/>
      <c r="DV35" s="645"/>
      <c r="DW35" s="628">
        <v>2.5</v>
      </c>
      <c r="DX35" s="656"/>
      <c r="DY35" s="656"/>
      <c r="DZ35" s="656"/>
      <c r="EA35" s="656"/>
      <c r="EB35" s="656"/>
      <c r="EC35" s="657"/>
    </row>
    <row r="36" spans="2:133" ht="11.25" customHeight="1" x14ac:dyDescent="0.15">
      <c r="B36" s="620" t="s">
        <v>333</v>
      </c>
      <c r="C36" s="621"/>
      <c r="D36" s="621"/>
      <c r="E36" s="621"/>
      <c r="F36" s="621"/>
      <c r="G36" s="621"/>
      <c r="H36" s="621"/>
      <c r="I36" s="621"/>
      <c r="J36" s="621"/>
      <c r="K36" s="621"/>
      <c r="L36" s="621"/>
      <c r="M36" s="621"/>
      <c r="N36" s="621"/>
      <c r="O36" s="621"/>
      <c r="P36" s="621"/>
      <c r="Q36" s="622"/>
      <c r="R36" s="623">
        <v>584934</v>
      </c>
      <c r="S36" s="624"/>
      <c r="T36" s="624"/>
      <c r="U36" s="624"/>
      <c r="V36" s="624"/>
      <c r="W36" s="624"/>
      <c r="X36" s="624"/>
      <c r="Y36" s="625"/>
      <c r="Z36" s="626">
        <v>3.6</v>
      </c>
      <c r="AA36" s="626"/>
      <c r="AB36" s="626"/>
      <c r="AC36" s="626"/>
      <c r="AD36" s="627" t="s">
        <v>241</v>
      </c>
      <c r="AE36" s="627"/>
      <c r="AF36" s="627"/>
      <c r="AG36" s="627"/>
      <c r="AH36" s="627"/>
      <c r="AI36" s="627"/>
      <c r="AJ36" s="627"/>
      <c r="AK36" s="627"/>
      <c r="AL36" s="628" t="s">
        <v>131</v>
      </c>
      <c r="AM36" s="629"/>
      <c r="AN36" s="629"/>
      <c r="AO36" s="630"/>
      <c r="AP36" s="222"/>
      <c r="AQ36" s="689" t="s">
        <v>334</v>
      </c>
      <c r="AR36" s="690"/>
      <c r="AS36" s="690"/>
      <c r="AT36" s="690"/>
      <c r="AU36" s="690"/>
      <c r="AV36" s="690"/>
      <c r="AW36" s="690"/>
      <c r="AX36" s="690"/>
      <c r="AY36" s="691"/>
      <c r="AZ36" s="612">
        <v>2627677</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13662</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2649494</v>
      </c>
      <c r="CS36" s="624"/>
      <c r="CT36" s="624"/>
      <c r="CU36" s="624"/>
      <c r="CV36" s="624"/>
      <c r="CW36" s="624"/>
      <c r="CX36" s="624"/>
      <c r="CY36" s="625"/>
      <c r="CZ36" s="628">
        <v>16.8</v>
      </c>
      <c r="DA36" s="656"/>
      <c r="DB36" s="656"/>
      <c r="DC36" s="658"/>
      <c r="DD36" s="632">
        <v>2033095</v>
      </c>
      <c r="DE36" s="624"/>
      <c r="DF36" s="624"/>
      <c r="DG36" s="624"/>
      <c r="DH36" s="624"/>
      <c r="DI36" s="624"/>
      <c r="DJ36" s="624"/>
      <c r="DK36" s="625"/>
      <c r="DL36" s="632">
        <v>1579475</v>
      </c>
      <c r="DM36" s="624"/>
      <c r="DN36" s="624"/>
      <c r="DO36" s="624"/>
      <c r="DP36" s="624"/>
      <c r="DQ36" s="624"/>
      <c r="DR36" s="624"/>
      <c r="DS36" s="624"/>
      <c r="DT36" s="624"/>
      <c r="DU36" s="624"/>
      <c r="DV36" s="625"/>
      <c r="DW36" s="628">
        <v>20</v>
      </c>
      <c r="DX36" s="656"/>
      <c r="DY36" s="656"/>
      <c r="DZ36" s="656"/>
      <c r="EA36" s="656"/>
      <c r="EB36" s="656"/>
      <c r="EC36" s="657"/>
    </row>
    <row r="37" spans="2:133" ht="11.25" customHeight="1" x14ac:dyDescent="0.15">
      <c r="B37" s="620" t="s">
        <v>337</v>
      </c>
      <c r="C37" s="621"/>
      <c r="D37" s="621"/>
      <c r="E37" s="621"/>
      <c r="F37" s="621"/>
      <c r="G37" s="621"/>
      <c r="H37" s="621"/>
      <c r="I37" s="621"/>
      <c r="J37" s="621"/>
      <c r="K37" s="621"/>
      <c r="L37" s="621"/>
      <c r="M37" s="621"/>
      <c r="N37" s="621"/>
      <c r="O37" s="621"/>
      <c r="P37" s="621"/>
      <c r="Q37" s="622"/>
      <c r="R37" s="623">
        <v>944516</v>
      </c>
      <c r="S37" s="624"/>
      <c r="T37" s="624"/>
      <c r="U37" s="624"/>
      <c r="V37" s="624"/>
      <c r="W37" s="624"/>
      <c r="X37" s="624"/>
      <c r="Y37" s="625"/>
      <c r="Z37" s="626">
        <v>5.8</v>
      </c>
      <c r="AA37" s="626"/>
      <c r="AB37" s="626"/>
      <c r="AC37" s="626"/>
      <c r="AD37" s="627">
        <v>2201</v>
      </c>
      <c r="AE37" s="627"/>
      <c r="AF37" s="627"/>
      <c r="AG37" s="627"/>
      <c r="AH37" s="627"/>
      <c r="AI37" s="627"/>
      <c r="AJ37" s="627"/>
      <c r="AK37" s="627"/>
      <c r="AL37" s="628">
        <v>0</v>
      </c>
      <c r="AM37" s="629"/>
      <c r="AN37" s="629"/>
      <c r="AO37" s="630"/>
      <c r="AQ37" s="686" t="s">
        <v>338</v>
      </c>
      <c r="AR37" s="687"/>
      <c r="AS37" s="687"/>
      <c r="AT37" s="687"/>
      <c r="AU37" s="687"/>
      <c r="AV37" s="687"/>
      <c r="AW37" s="687"/>
      <c r="AX37" s="687"/>
      <c r="AY37" s="688"/>
      <c r="AZ37" s="623">
        <v>1074530</v>
      </c>
      <c r="BA37" s="624"/>
      <c r="BB37" s="624"/>
      <c r="BC37" s="624"/>
      <c r="BD37" s="644"/>
      <c r="BE37" s="644"/>
      <c r="BF37" s="669"/>
      <c r="BG37" s="620" t="s">
        <v>339</v>
      </c>
      <c r="BH37" s="621"/>
      <c r="BI37" s="621"/>
      <c r="BJ37" s="621"/>
      <c r="BK37" s="621"/>
      <c r="BL37" s="621"/>
      <c r="BM37" s="621"/>
      <c r="BN37" s="621"/>
      <c r="BO37" s="621"/>
      <c r="BP37" s="621"/>
      <c r="BQ37" s="621"/>
      <c r="BR37" s="621"/>
      <c r="BS37" s="621"/>
      <c r="BT37" s="621"/>
      <c r="BU37" s="622"/>
      <c r="BV37" s="623">
        <v>-15507</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785212</v>
      </c>
      <c r="CS37" s="644"/>
      <c r="CT37" s="644"/>
      <c r="CU37" s="644"/>
      <c r="CV37" s="644"/>
      <c r="CW37" s="644"/>
      <c r="CX37" s="644"/>
      <c r="CY37" s="645"/>
      <c r="CZ37" s="628">
        <v>5</v>
      </c>
      <c r="DA37" s="656"/>
      <c r="DB37" s="656"/>
      <c r="DC37" s="658"/>
      <c r="DD37" s="632">
        <v>785212</v>
      </c>
      <c r="DE37" s="644"/>
      <c r="DF37" s="644"/>
      <c r="DG37" s="644"/>
      <c r="DH37" s="644"/>
      <c r="DI37" s="644"/>
      <c r="DJ37" s="644"/>
      <c r="DK37" s="645"/>
      <c r="DL37" s="632">
        <v>761953</v>
      </c>
      <c r="DM37" s="644"/>
      <c r="DN37" s="644"/>
      <c r="DO37" s="644"/>
      <c r="DP37" s="644"/>
      <c r="DQ37" s="644"/>
      <c r="DR37" s="644"/>
      <c r="DS37" s="644"/>
      <c r="DT37" s="644"/>
      <c r="DU37" s="644"/>
      <c r="DV37" s="645"/>
      <c r="DW37" s="628">
        <v>9.6999999999999993</v>
      </c>
      <c r="DX37" s="656"/>
      <c r="DY37" s="656"/>
      <c r="DZ37" s="656"/>
      <c r="EA37" s="656"/>
      <c r="EB37" s="656"/>
      <c r="EC37" s="657"/>
    </row>
    <row r="38" spans="2:133" ht="11.25" customHeight="1" x14ac:dyDescent="0.15">
      <c r="B38" s="620" t="s">
        <v>341</v>
      </c>
      <c r="C38" s="621"/>
      <c r="D38" s="621"/>
      <c r="E38" s="621"/>
      <c r="F38" s="621"/>
      <c r="G38" s="621"/>
      <c r="H38" s="621"/>
      <c r="I38" s="621"/>
      <c r="J38" s="621"/>
      <c r="K38" s="621"/>
      <c r="L38" s="621"/>
      <c r="M38" s="621"/>
      <c r="N38" s="621"/>
      <c r="O38" s="621"/>
      <c r="P38" s="621"/>
      <c r="Q38" s="622"/>
      <c r="R38" s="623">
        <v>827198</v>
      </c>
      <c r="S38" s="624"/>
      <c r="T38" s="624"/>
      <c r="U38" s="624"/>
      <c r="V38" s="624"/>
      <c r="W38" s="624"/>
      <c r="X38" s="624"/>
      <c r="Y38" s="625"/>
      <c r="Z38" s="626">
        <v>5.0999999999999996</v>
      </c>
      <c r="AA38" s="626"/>
      <c r="AB38" s="626"/>
      <c r="AC38" s="626"/>
      <c r="AD38" s="627" t="s">
        <v>131</v>
      </c>
      <c r="AE38" s="627"/>
      <c r="AF38" s="627"/>
      <c r="AG38" s="627"/>
      <c r="AH38" s="627"/>
      <c r="AI38" s="627"/>
      <c r="AJ38" s="627"/>
      <c r="AK38" s="627"/>
      <c r="AL38" s="628" t="s">
        <v>131</v>
      </c>
      <c r="AM38" s="629"/>
      <c r="AN38" s="629"/>
      <c r="AO38" s="630"/>
      <c r="AQ38" s="686" t="s">
        <v>342</v>
      </c>
      <c r="AR38" s="687"/>
      <c r="AS38" s="687"/>
      <c r="AT38" s="687"/>
      <c r="AU38" s="687"/>
      <c r="AV38" s="687"/>
      <c r="AW38" s="687"/>
      <c r="AX38" s="687"/>
      <c r="AY38" s="688"/>
      <c r="AZ38" s="623">
        <v>422864</v>
      </c>
      <c r="BA38" s="624"/>
      <c r="BB38" s="624"/>
      <c r="BC38" s="624"/>
      <c r="BD38" s="644"/>
      <c r="BE38" s="644"/>
      <c r="BF38" s="669"/>
      <c r="BG38" s="620" t="s">
        <v>343</v>
      </c>
      <c r="BH38" s="621"/>
      <c r="BI38" s="621"/>
      <c r="BJ38" s="621"/>
      <c r="BK38" s="621"/>
      <c r="BL38" s="621"/>
      <c r="BM38" s="621"/>
      <c r="BN38" s="621"/>
      <c r="BO38" s="621"/>
      <c r="BP38" s="621"/>
      <c r="BQ38" s="621"/>
      <c r="BR38" s="621"/>
      <c r="BS38" s="621"/>
      <c r="BT38" s="621"/>
      <c r="BU38" s="622"/>
      <c r="BV38" s="623">
        <v>2214</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1486151</v>
      </c>
      <c r="CS38" s="624"/>
      <c r="CT38" s="624"/>
      <c r="CU38" s="624"/>
      <c r="CV38" s="624"/>
      <c r="CW38" s="624"/>
      <c r="CX38" s="624"/>
      <c r="CY38" s="625"/>
      <c r="CZ38" s="628">
        <v>9.4</v>
      </c>
      <c r="DA38" s="656"/>
      <c r="DB38" s="656"/>
      <c r="DC38" s="658"/>
      <c r="DD38" s="632">
        <v>1303724</v>
      </c>
      <c r="DE38" s="624"/>
      <c r="DF38" s="624"/>
      <c r="DG38" s="624"/>
      <c r="DH38" s="624"/>
      <c r="DI38" s="624"/>
      <c r="DJ38" s="624"/>
      <c r="DK38" s="625"/>
      <c r="DL38" s="632">
        <v>1202675</v>
      </c>
      <c r="DM38" s="624"/>
      <c r="DN38" s="624"/>
      <c r="DO38" s="624"/>
      <c r="DP38" s="624"/>
      <c r="DQ38" s="624"/>
      <c r="DR38" s="624"/>
      <c r="DS38" s="624"/>
      <c r="DT38" s="624"/>
      <c r="DU38" s="624"/>
      <c r="DV38" s="625"/>
      <c r="DW38" s="628">
        <v>15.3</v>
      </c>
      <c r="DX38" s="656"/>
      <c r="DY38" s="656"/>
      <c r="DZ38" s="656"/>
      <c r="EA38" s="656"/>
      <c r="EB38" s="656"/>
      <c r="EC38" s="657"/>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241</v>
      </c>
      <c r="S39" s="624"/>
      <c r="T39" s="624"/>
      <c r="U39" s="624"/>
      <c r="V39" s="624"/>
      <c r="W39" s="624"/>
      <c r="X39" s="624"/>
      <c r="Y39" s="625"/>
      <c r="Z39" s="626" t="s">
        <v>131</v>
      </c>
      <c r="AA39" s="626"/>
      <c r="AB39" s="626"/>
      <c r="AC39" s="626"/>
      <c r="AD39" s="627" t="s">
        <v>241</v>
      </c>
      <c r="AE39" s="627"/>
      <c r="AF39" s="627"/>
      <c r="AG39" s="627"/>
      <c r="AH39" s="627"/>
      <c r="AI39" s="627"/>
      <c r="AJ39" s="627"/>
      <c r="AK39" s="627"/>
      <c r="AL39" s="628" t="s">
        <v>241</v>
      </c>
      <c r="AM39" s="629"/>
      <c r="AN39" s="629"/>
      <c r="AO39" s="630"/>
      <c r="AQ39" s="686" t="s">
        <v>346</v>
      </c>
      <c r="AR39" s="687"/>
      <c r="AS39" s="687"/>
      <c r="AT39" s="687"/>
      <c r="AU39" s="687"/>
      <c r="AV39" s="687"/>
      <c r="AW39" s="687"/>
      <c r="AX39" s="687"/>
      <c r="AY39" s="688"/>
      <c r="AZ39" s="623">
        <v>66996</v>
      </c>
      <c r="BA39" s="624"/>
      <c r="BB39" s="624"/>
      <c r="BC39" s="624"/>
      <c r="BD39" s="644"/>
      <c r="BE39" s="644"/>
      <c r="BF39" s="669"/>
      <c r="BG39" s="620" t="s">
        <v>347</v>
      </c>
      <c r="BH39" s="621"/>
      <c r="BI39" s="621"/>
      <c r="BJ39" s="621"/>
      <c r="BK39" s="621"/>
      <c r="BL39" s="621"/>
      <c r="BM39" s="621"/>
      <c r="BN39" s="621"/>
      <c r="BO39" s="621"/>
      <c r="BP39" s="621"/>
      <c r="BQ39" s="621"/>
      <c r="BR39" s="621"/>
      <c r="BS39" s="621"/>
      <c r="BT39" s="621"/>
      <c r="BU39" s="622"/>
      <c r="BV39" s="623">
        <v>3041</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1637586</v>
      </c>
      <c r="CS39" s="644"/>
      <c r="CT39" s="644"/>
      <c r="CU39" s="644"/>
      <c r="CV39" s="644"/>
      <c r="CW39" s="644"/>
      <c r="CX39" s="644"/>
      <c r="CY39" s="645"/>
      <c r="CZ39" s="628">
        <v>10.4</v>
      </c>
      <c r="DA39" s="656"/>
      <c r="DB39" s="656"/>
      <c r="DC39" s="658"/>
      <c r="DD39" s="632">
        <v>513183</v>
      </c>
      <c r="DE39" s="644"/>
      <c r="DF39" s="644"/>
      <c r="DG39" s="644"/>
      <c r="DH39" s="644"/>
      <c r="DI39" s="644"/>
      <c r="DJ39" s="644"/>
      <c r="DK39" s="645"/>
      <c r="DL39" s="632" t="s">
        <v>241</v>
      </c>
      <c r="DM39" s="644"/>
      <c r="DN39" s="644"/>
      <c r="DO39" s="644"/>
      <c r="DP39" s="644"/>
      <c r="DQ39" s="644"/>
      <c r="DR39" s="644"/>
      <c r="DS39" s="644"/>
      <c r="DT39" s="644"/>
      <c r="DU39" s="644"/>
      <c r="DV39" s="645"/>
      <c r="DW39" s="628" t="s">
        <v>131</v>
      </c>
      <c r="DX39" s="656"/>
      <c r="DY39" s="656"/>
      <c r="DZ39" s="656"/>
      <c r="EA39" s="656"/>
      <c r="EB39" s="656"/>
      <c r="EC39" s="657"/>
    </row>
    <row r="40" spans="2:133" ht="11.25" customHeight="1" x14ac:dyDescent="0.15">
      <c r="B40" s="620" t="s">
        <v>349</v>
      </c>
      <c r="C40" s="621"/>
      <c r="D40" s="621"/>
      <c r="E40" s="621"/>
      <c r="F40" s="621"/>
      <c r="G40" s="621"/>
      <c r="H40" s="621"/>
      <c r="I40" s="621"/>
      <c r="J40" s="621"/>
      <c r="K40" s="621"/>
      <c r="L40" s="621"/>
      <c r="M40" s="621"/>
      <c r="N40" s="621"/>
      <c r="O40" s="621"/>
      <c r="P40" s="621"/>
      <c r="Q40" s="622"/>
      <c r="R40" s="623">
        <v>84298</v>
      </c>
      <c r="S40" s="624"/>
      <c r="T40" s="624"/>
      <c r="U40" s="624"/>
      <c r="V40" s="624"/>
      <c r="W40" s="624"/>
      <c r="X40" s="624"/>
      <c r="Y40" s="625"/>
      <c r="Z40" s="626">
        <v>0.5</v>
      </c>
      <c r="AA40" s="626"/>
      <c r="AB40" s="626"/>
      <c r="AC40" s="626"/>
      <c r="AD40" s="627" t="s">
        <v>241</v>
      </c>
      <c r="AE40" s="627"/>
      <c r="AF40" s="627"/>
      <c r="AG40" s="627"/>
      <c r="AH40" s="627"/>
      <c r="AI40" s="627"/>
      <c r="AJ40" s="627"/>
      <c r="AK40" s="627"/>
      <c r="AL40" s="628" t="s">
        <v>241</v>
      </c>
      <c r="AM40" s="629"/>
      <c r="AN40" s="629"/>
      <c r="AO40" s="630"/>
      <c r="AQ40" s="686" t="s">
        <v>350</v>
      </c>
      <c r="AR40" s="687"/>
      <c r="AS40" s="687"/>
      <c r="AT40" s="687"/>
      <c r="AU40" s="687"/>
      <c r="AV40" s="687"/>
      <c r="AW40" s="687"/>
      <c r="AX40" s="687"/>
      <c r="AY40" s="688"/>
      <c r="AZ40" s="623">
        <v>49962</v>
      </c>
      <c r="BA40" s="624"/>
      <c r="BB40" s="624"/>
      <c r="BC40" s="624"/>
      <c r="BD40" s="644"/>
      <c r="BE40" s="644"/>
      <c r="BF40" s="669"/>
      <c r="BG40" s="673" t="s">
        <v>351</v>
      </c>
      <c r="BH40" s="674"/>
      <c r="BI40" s="674"/>
      <c r="BJ40" s="674"/>
      <c r="BK40" s="674"/>
      <c r="BL40" s="223"/>
      <c r="BM40" s="621" t="s">
        <v>352</v>
      </c>
      <c r="BN40" s="621"/>
      <c r="BO40" s="621"/>
      <c r="BP40" s="621"/>
      <c r="BQ40" s="621"/>
      <c r="BR40" s="621"/>
      <c r="BS40" s="621"/>
      <c r="BT40" s="621"/>
      <c r="BU40" s="622"/>
      <c r="BV40" s="623">
        <v>85</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461144</v>
      </c>
      <c r="CS40" s="624"/>
      <c r="CT40" s="624"/>
      <c r="CU40" s="624"/>
      <c r="CV40" s="624"/>
      <c r="CW40" s="624"/>
      <c r="CX40" s="624"/>
      <c r="CY40" s="625"/>
      <c r="CZ40" s="628">
        <v>2.9</v>
      </c>
      <c r="DA40" s="656"/>
      <c r="DB40" s="656"/>
      <c r="DC40" s="658"/>
      <c r="DD40" s="632">
        <v>286654</v>
      </c>
      <c r="DE40" s="624"/>
      <c r="DF40" s="624"/>
      <c r="DG40" s="624"/>
      <c r="DH40" s="624"/>
      <c r="DI40" s="624"/>
      <c r="DJ40" s="624"/>
      <c r="DK40" s="625"/>
      <c r="DL40" s="632">
        <v>275435</v>
      </c>
      <c r="DM40" s="624"/>
      <c r="DN40" s="624"/>
      <c r="DO40" s="624"/>
      <c r="DP40" s="624"/>
      <c r="DQ40" s="624"/>
      <c r="DR40" s="624"/>
      <c r="DS40" s="624"/>
      <c r="DT40" s="624"/>
      <c r="DU40" s="624"/>
      <c r="DV40" s="625"/>
      <c r="DW40" s="628">
        <v>3.5</v>
      </c>
      <c r="DX40" s="656"/>
      <c r="DY40" s="656"/>
      <c r="DZ40" s="656"/>
      <c r="EA40" s="656"/>
      <c r="EB40" s="656"/>
      <c r="EC40" s="657"/>
    </row>
    <row r="41" spans="2:133" ht="11.25" customHeight="1" x14ac:dyDescent="0.15">
      <c r="B41" s="646" t="s">
        <v>354</v>
      </c>
      <c r="C41" s="647"/>
      <c r="D41" s="647"/>
      <c r="E41" s="647"/>
      <c r="F41" s="647"/>
      <c r="G41" s="647"/>
      <c r="H41" s="647"/>
      <c r="I41" s="647"/>
      <c r="J41" s="647"/>
      <c r="K41" s="647"/>
      <c r="L41" s="647"/>
      <c r="M41" s="647"/>
      <c r="N41" s="647"/>
      <c r="O41" s="647"/>
      <c r="P41" s="647"/>
      <c r="Q41" s="648"/>
      <c r="R41" s="695">
        <v>16249208</v>
      </c>
      <c r="S41" s="696"/>
      <c r="T41" s="696"/>
      <c r="U41" s="696"/>
      <c r="V41" s="696"/>
      <c r="W41" s="696"/>
      <c r="X41" s="696"/>
      <c r="Y41" s="700"/>
      <c r="Z41" s="701">
        <v>100</v>
      </c>
      <c r="AA41" s="701"/>
      <c r="AB41" s="701"/>
      <c r="AC41" s="701"/>
      <c r="AD41" s="702">
        <v>7795112</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175018</v>
      </c>
      <c r="BA41" s="624"/>
      <c r="BB41" s="624"/>
      <c r="BC41" s="624"/>
      <c r="BD41" s="644"/>
      <c r="BE41" s="644"/>
      <c r="BF41" s="669"/>
      <c r="BG41" s="673"/>
      <c r="BH41" s="674"/>
      <c r="BI41" s="674"/>
      <c r="BJ41" s="674"/>
      <c r="BK41" s="674"/>
      <c r="BL41" s="223"/>
      <c r="BM41" s="621" t="s">
        <v>356</v>
      </c>
      <c r="BN41" s="621"/>
      <c r="BO41" s="621"/>
      <c r="BP41" s="621"/>
      <c r="BQ41" s="621"/>
      <c r="BR41" s="621"/>
      <c r="BS41" s="621"/>
      <c r="BT41" s="621"/>
      <c r="BU41" s="622"/>
      <c r="BV41" s="623" t="s">
        <v>131</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131</v>
      </c>
      <c r="CS41" s="644"/>
      <c r="CT41" s="644"/>
      <c r="CU41" s="644"/>
      <c r="CV41" s="644"/>
      <c r="CW41" s="644"/>
      <c r="CX41" s="644"/>
      <c r="CY41" s="645"/>
      <c r="CZ41" s="628" t="s">
        <v>131</v>
      </c>
      <c r="DA41" s="656"/>
      <c r="DB41" s="656"/>
      <c r="DC41" s="658"/>
      <c r="DD41" s="632" t="s">
        <v>241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358</v>
      </c>
      <c r="AR42" s="693"/>
      <c r="AS42" s="693"/>
      <c r="AT42" s="693"/>
      <c r="AU42" s="693"/>
      <c r="AV42" s="693"/>
      <c r="AW42" s="693"/>
      <c r="AX42" s="693"/>
      <c r="AY42" s="694"/>
      <c r="AZ42" s="695">
        <v>838307</v>
      </c>
      <c r="BA42" s="696"/>
      <c r="BB42" s="696"/>
      <c r="BC42" s="696"/>
      <c r="BD42" s="682"/>
      <c r="BE42" s="682"/>
      <c r="BF42" s="684"/>
      <c r="BG42" s="675"/>
      <c r="BH42" s="676"/>
      <c r="BI42" s="676"/>
      <c r="BJ42" s="676"/>
      <c r="BK42" s="676"/>
      <c r="BL42" s="224"/>
      <c r="BM42" s="647" t="s">
        <v>359</v>
      </c>
      <c r="BN42" s="647"/>
      <c r="BO42" s="647"/>
      <c r="BP42" s="647"/>
      <c r="BQ42" s="647"/>
      <c r="BR42" s="647"/>
      <c r="BS42" s="647"/>
      <c r="BT42" s="647"/>
      <c r="BU42" s="648"/>
      <c r="BV42" s="695">
        <v>447</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1084870</v>
      </c>
      <c r="CS42" s="644"/>
      <c r="CT42" s="644"/>
      <c r="CU42" s="644"/>
      <c r="CV42" s="644"/>
      <c r="CW42" s="644"/>
      <c r="CX42" s="644"/>
      <c r="CY42" s="645"/>
      <c r="CZ42" s="628">
        <v>6.9</v>
      </c>
      <c r="DA42" s="656"/>
      <c r="DB42" s="656"/>
      <c r="DC42" s="658"/>
      <c r="DD42" s="632">
        <v>196344</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v>21636</v>
      </c>
      <c r="CS43" s="644"/>
      <c r="CT43" s="644"/>
      <c r="CU43" s="644"/>
      <c r="CV43" s="644"/>
      <c r="CW43" s="644"/>
      <c r="CX43" s="644"/>
      <c r="CY43" s="645"/>
      <c r="CZ43" s="628">
        <v>0.1</v>
      </c>
      <c r="DA43" s="656"/>
      <c r="DB43" s="656"/>
      <c r="DC43" s="658"/>
      <c r="DD43" s="632">
        <v>21636</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311</v>
      </c>
      <c r="CE44" s="662"/>
      <c r="CF44" s="620" t="s">
        <v>364</v>
      </c>
      <c r="CG44" s="621"/>
      <c r="CH44" s="621"/>
      <c r="CI44" s="621"/>
      <c r="CJ44" s="621"/>
      <c r="CK44" s="621"/>
      <c r="CL44" s="621"/>
      <c r="CM44" s="621"/>
      <c r="CN44" s="621"/>
      <c r="CO44" s="621"/>
      <c r="CP44" s="621"/>
      <c r="CQ44" s="622"/>
      <c r="CR44" s="623">
        <v>1084870</v>
      </c>
      <c r="CS44" s="624"/>
      <c r="CT44" s="624"/>
      <c r="CU44" s="624"/>
      <c r="CV44" s="624"/>
      <c r="CW44" s="624"/>
      <c r="CX44" s="624"/>
      <c r="CY44" s="625"/>
      <c r="CZ44" s="628">
        <v>6.9</v>
      </c>
      <c r="DA44" s="629"/>
      <c r="DB44" s="629"/>
      <c r="DC44" s="635"/>
      <c r="DD44" s="632">
        <v>196344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630979</v>
      </c>
      <c r="CS45" s="644"/>
      <c r="CT45" s="644"/>
      <c r="CU45" s="644"/>
      <c r="CV45" s="644"/>
      <c r="CW45" s="644"/>
      <c r="CX45" s="644"/>
      <c r="CY45" s="645"/>
      <c r="CZ45" s="628">
        <v>4</v>
      </c>
      <c r="DA45" s="656"/>
      <c r="DB45" s="656"/>
      <c r="DC45" s="658"/>
      <c r="DD45" s="632">
        <v>23061</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367</v>
      </c>
      <c r="CG46" s="621"/>
      <c r="CH46" s="621"/>
      <c r="CI46" s="621"/>
      <c r="CJ46" s="621"/>
      <c r="CK46" s="621"/>
      <c r="CL46" s="621"/>
      <c r="CM46" s="621"/>
      <c r="CN46" s="621"/>
      <c r="CO46" s="621"/>
      <c r="CP46" s="621"/>
      <c r="CQ46" s="622"/>
      <c r="CR46" s="623">
        <v>403889</v>
      </c>
      <c r="CS46" s="624"/>
      <c r="CT46" s="624"/>
      <c r="CU46" s="624"/>
      <c r="CV46" s="624"/>
      <c r="CW46" s="624"/>
      <c r="CX46" s="624"/>
      <c r="CY46" s="625"/>
      <c r="CZ46" s="628">
        <v>2.6</v>
      </c>
      <c r="DA46" s="629"/>
      <c r="DB46" s="629"/>
      <c r="DC46" s="635"/>
      <c r="DD46" s="632">
        <v>172519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368</v>
      </c>
      <c r="CG47" s="621"/>
      <c r="CH47" s="621"/>
      <c r="CI47" s="621"/>
      <c r="CJ47" s="621"/>
      <c r="CK47" s="621"/>
      <c r="CL47" s="621"/>
      <c r="CM47" s="621"/>
      <c r="CN47" s="621"/>
      <c r="CO47" s="621"/>
      <c r="CP47" s="621"/>
      <c r="CQ47" s="622"/>
      <c r="CR47" s="623" t="s">
        <v>241</v>
      </c>
      <c r="CS47" s="644"/>
      <c r="CT47" s="644"/>
      <c r="CU47" s="644"/>
      <c r="CV47" s="644"/>
      <c r="CW47" s="644"/>
      <c r="CX47" s="644"/>
      <c r="CY47" s="645"/>
      <c r="CZ47" s="628" t="s">
        <v>131</v>
      </c>
      <c r="DA47" s="656"/>
      <c r="DB47" s="656"/>
      <c r="DC47" s="658"/>
      <c r="DD47" s="632" t="s">
        <v>241</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369</v>
      </c>
      <c r="CG48" s="621"/>
      <c r="CH48" s="621"/>
      <c r="CI48" s="621"/>
      <c r="CJ48" s="621"/>
      <c r="CK48" s="621"/>
      <c r="CL48" s="621"/>
      <c r="CM48" s="621"/>
      <c r="CN48" s="621"/>
      <c r="CO48" s="621"/>
      <c r="CP48" s="621"/>
      <c r="CQ48" s="622"/>
      <c r="CR48" s="623" t="s">
        <v>241</v>
      </c>
      <c r="CS48" s="624"/>
      <c r="CT48" s="624"/>
      <c r="CU48" s="624"/>
      <c r="CV48" s="624"/>
      <c r="CW48" s="624"/>
      <c r="CX48" s="624"/>
      <c r="CY48" s="625"/>
      <c r="CZ48" s="628" t="s">
        <v>131</v>
      </c>
      <c r="DA48" s="629"/>
      <c r="DB48" s="629"/>
      <c r="DC48" s="635"/>
      <c r="DD48" s="632" t="s">
        <v>131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370</v>
      </c>
      <c r="CE49" s="647"/>
      <c r="CF49" s="647"/>
      <c r="CG49" s="647"/>
      <c r="CH49" s="647"/>
      <c r="CI49" s="647"/>
      <c r="CJ49" s="647"/>
      <c r="CK49" s="647"/>
      <c r="CL49" s="647"/>
      <c r="CM49" s="647"/>
      <c r="CN49" s="647"/>
      <c r="CO49" s="647"/>
      <c r="CP49" s="647"/>
      <c r="CQ49" s="648"/>
      <c r="CR49" s="695">
        <v>15764347</v>
      </c>
      <c r="CS49" s="682"/>
      <c r="CT49" s="682"/>
      <c r="CU49" s="682"/>
      <c r="CV49" s="682"/>
      <c r="CW49" s="682"/>
      <c r="CX49" s="682"/>
      <c r="CY49" s="711"/>
      <c r="CZ49" s="703">
        <v>100</v>
      </c>
      <c r="DA49" s="712"/>
      <c r="DB49" s="712"/>
      <c r="DC49" s="713"/>
      <c r="DD49" s="714">
        <v>9327749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dVOjoQCfLwXKD5jRCJdW7WhxcEvt8WyoAzZ5bhKFHWQm7DHSpFsHzTBZxrXByczr8VoaDe6p9ajFoJE6fCJBw==" saltValue="hc2nOH9LfyCcMSke/rXxR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1" zoomScaleNormal="100" zoomScaleSheetLayoutView="70" workbookViewId="0">
      <selection activeCell="AJ103" sqref="AJ10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393</v>
      </c>
      <c r="C7" s="750"/>
      <c r="D7" s="750"/>
      <c r="E7" s="750"/>
      <c r="F7" s="750"/>
      <c r="G7" s="750"/>
      <c r="H7" s="750"/>
      <c r="I7" s="750"/>
      <c r="J7" s="750"/>
      <c r="K7" s="750"/>
      <c r="L7" s="750"/>
      <c r="M7" s="750"/>
      <c r="N7" s="750"/>
      <c r="O7" s="750"/>
      <c r="P7" s="751"/>
      <c r="Q7" s="752">
        <v>16249</v>
      </c>
      <c r="R7" s="753"/>
      <c r="S7" s="753"/>
      <c r="T7" s="753"/>
      <c r="U7" s="753"/>
      <c r="V7" s="753">
        <v>15764</v>
      </c>
      <c r="W7" s="753"/>
      <c r="X7" s="753"/>
      <c r="Y7" s="753"/>
      <c r="Z7" s="753"/>
      <c r="AA7" s="753">
        <f>Q7-V7</f>
        <v>485</v>
      </c>
      <c r="AB7" s="753"/>
      <c r="AC7" s="753"/>
      <c r="AD7" s="753"/>
      <c r="AE7" s="754"/>
      <c r="AF7" s="755">
        <v>470</v>
      </c>
      <c r="AG7" s="756"/>
      <c r="AH7" s="756"/>
      <c r="AI7" s="756"/>
      <c r="AJ7" s="757"/>
      <c r="AK7" s="758">
        <v>0</v>
      </c>
      <c r="AL7" s="759"/>
      <c r="AM7" s="759"/>
      <c r="AN7" s="759"/>
      <c r="AO7" s="759"/>
      <c r="AP7" s="759">
        <v>12005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593</v>
      </c>
      <c r="BS7" s="746" t="s">
        <v>594</v>
      </c>
      <c r="BT7" s="747"/>
      <c r="BU7" s="747"/>
      <c r="BV7" s="747"/>
      <c r="BW7" s="747"/>
      <c r="BX7" s="747"/>
      <c r="BY7" s="747"/>
      <c r="BZ7" s="747"/>
      <c r="CA7" s="747"/>
      <c r="CB7" s="747"/>
      <c r="CC7" s="747"/>
      <c r="CD7" s="747"/>
      <c r="CE7" s="747"/>
      <c r="CF7" s="747"/>
      <c r="CG7" s="762"/>
      <c r="CH7" s="743">
        <v>1</v>
      </c>
      <c r="CI7" s="744"/>
      <c r="CJ7" s="744"/>
      <c r="CK7" s="744"/>
      <c r="CL7" s="745"/>
      <c r="CM7" s="743">
        <v>39</v>
      </c>
      <c r="CN7" s="744"/>
      <c r="CO7" s="744"/>
      <c r="CP7" s="744"/>
      <c r="CQ7" s="745"/>
      <c r="CR7" s="743">
        <v>5</v>
      </c>
      <c r="CS7" s="744"/>
      <c r="CT7" s="744"/>
      <c r="CU7" s="744"/>
      <c r="CV7" s="745"/>
      <c r="CW7" s="743" t="s">
        <v>592</v>
      </c>
      <c r="CX7" s="744"/>
      <c r="CY7" s="744"/>
      <c r="CZ7" s="744"/>
      <c r="DA7" s="745"/>
      <c r="DB7" s="743" t="s">
        <v>592</v>
      </c>
      <c r="DC7" s="744"/>
      <c r="DD7" s="744"/>
      <c r="DE7" s="744"/>
      <c r="DF7" s="745"/>
      <c r="DG7" s="743">
        <v>12</v>
      </c>
      <c r="DH7" s="744"/>
      <c r="DI7" s="744"/>
      <c r="DJ7" s="744"/>
      <c r="DK7" s="745"/>
      <c r="DL7" s="743" t="s">
        <v>592</v>
      </c>
      <c r="DM7" s="744"/>
      <c r="DN7" s="744"/>
      <c r="DO7" s="744"/>
      <c r="DP7" s="745"/>
      <c r="DQ7" s="743">
        <v>42</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395</v>
      </c>
      <c r="B23" s="789" t="s">
        <v>396</v>
      </c>
      <c r="C23" s="790"/>
      <c r="D23" s="790"/>
      <c r="E23" s="790"/>
      <c r="F23" s="790"/>
      <c r="G23" s="790"/>
      <c r="H23" s="790"/>
      <c r="I23" s="790"/>
      <c r="J23" s="790"/>
      <c r="K23" s="790"/>
      <c r="L23" s="790"/>
      <c r="M23" s="790"/>
      <c r="N23" s="790"/>
      <c r="O23" s="790"/>
      <c r="P23" s="791"/>
      <c r="Q23" s="792">
        <v>16249</v>
      </c>
      <c r="R23" s="793"/>
      <c r="S23" s="793"/>
      <c r="T23" s="793"/>
      <c r="U23" s="793"/>
      <c r="V23" s="793">
        <v>15764</v>
      </c>
      <c r="W23" s="793"/>
      <c r="X23" s="793"/>
      <c r="Y23" s="793"/>
      <c r="Z23" s="793"/>
      <c r="AA23" s="793">
        <f>Q23-V23</f>
        <v>485</v>
      </c>
      <c r="AB23" s="793"/>
      <c r="AC23" s="793"/>
      <c r="AD23" s="793"/>
      <c r="AE23" s="794"/>
      <c r="AF23" s="795">
        <v>470</v>
      </c>
      <c r="AG23" s="793"/>
      <c r="AH23" s="793"/>
      <c r="AI23" s="793"/>
      <c r="AJ23" s="796"/>
      <c r="AK23" s="797"/>
      <c r="AL23" s="798"/>
      <c r="AM23" s="798"/>
      <c r="AN23" s="798"/>
      <c r="AO23" s="798"/>
      <c r="AP23" s="793">
        <v>12005</v>
      </c>
      <c r="AQ23" s="793"/>
      <c r="AR23" s="793"/>
      <c r="AS23" s="793"/>
      <c r="AT23" s="793"/>
      <c r="AU23" s="809"/>
      <c r="AV23" s="809"/>
      <c r="AW23" s="809"/>
      <c r="AX23" s="809"/>
      <c r="AY23" s="810"/>
      <c r="AZ23" s="811" t="s">
        <v>131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376</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1912</v>
      </c>
      <c r="R28" s="823"/>
      <c r="S28" s="823"/>
      <c r="T28" s="823"/>
      <c r="U28" s="823"/>
      <c r="V28" s="823">
        <v>1898</v>
      </c>
      <c r="W28" s="823"/>
      <c r="X28" s="823"/>
      <c r="Y28" s="823"/>
      <c r="Z28" s="823"/>
      <c r="AA28" s="784">
        <f>Q28-V28</f>
        <v>14</v>
      </c>
      <c r="AB28" s="784"/>
      <c r="AC28" s="784"/>
      <c r="AD28" s="784"/>
      <c r="AE28" s="785"/>
      <c r="AF28" s="824">
        <v>14</v>
      </c>
      <c r="AG28" s="823"/>
      <c r="AH28" s="823"/>
      <c r="AI28" s="823"/>
      <c r="AJ28" s="825"/>
      <c r="AK28" s="826">
        <v>175</v>
      </c>
      <c r="AL28" s="827"/>
      <c r="AM28" s="827"/>
      <c r="AN28" s="827"/>
      <c r="AO28" s="827"/>
      <c r="AP28" s="827" t="s">
        <v>592</v>
      </c>
      <c r="AQ28" s="827"/>
      <c r="AR28" s="827"/>
      <c r="AS28" s="827"/>
      <c r="AT28" s="827"/>
      <c r="AU28" s="828" t="s">
        <v>592</v>
      </c>
      <c r="AV28" s="828"/>
      <c r="AW28" s="828"/>
      <c r="AX28" s="828"/>
      <c r="AY28" s="828"/>
      <c r="AZ28" s="829" t="s">
        <v>592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378</v>
      </c>
      <c r="R29" s="784"/>
      <c r="S29" s="784"/>
      <c r="T29" s="784"/>
      <c r="U29" s="784"/>
      <c r="V29" s="784">
        <v>378</v>
      </c>
      <c r="W29" s="784"/>
      <c r="X29" s="784"/>
      <c r="Y29" s="784"/>
      <c r="Z29" s="784"/>
      <c r="AA29" s="784">
        <f t="shared" ref="AA29:AA35" si="0">Q29-V29</f>
        <v>0</v>
      </c>
      <c r="AB29" s="784"/>
      <c r="AC29" s="784"/>
      <c r="AD29" s="784"/>
      <c r="AE29" s="785"/>
      <c r="AF29" s="786">
        <v>1</v>
      </c>
      <c r="AG29" s="787"/>
      <c r="AH29" s="787"/>
      <c r="AI29" s="787"/>
      <c r="AJ29" s="788"/>
      <c r="AK29" s="833">
        <v>122</v>
      </c>
      <c r="AL29" s="828"/>
      <c r="AM29" s="828"/>
      <c r="AN29" s="828"/>
      <c r="AO29" s="828"/>
      <c r="AP29" s="828" t="s">
        <v>592</v>
      </c>
      <c r="AQ29" s="828"/>
      <c r="AR29" s="828"/>
      <c r="AS29" s="828"/>
      <c r="AT29" s="828"/>
      <c r="AU29" s="828" t="s">
        <v>592</v>
      </c>
      <c r="AV29" s="828"/>
      <c r="AW29" s="828"/>
      <c r="AX29" s="828"/>
      <c r="AY29" s="828"/>
      <c r="AZ29" s="830" t="s">
        <v>592</v>
      </c>
      <c r="BA29" s="830"/>
      <c r="BB29" s="830"/>
      <c r="BC29" s="830"/>
      <c r="BD29" s="830"/>
      <c r="BE29" s="831"/>
      <c r="BF29" s="831"/>
      <c r="BG29" s="831"/>
      <c r="BH29" s="831"/>
      <c r="BI29" s="832"/>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2244</v>
      </c>
      <c r="R30" s="784"/>
      <c r="S30" s="784"/>
      <c r="T30" s="784"/>
      <c r="U30" s="784"/>
      <c r="V30" s="784">
        <v>2136</v>
      </c>
      <c r="W30" s="784"/>
      <c r="X30" s="784"/>
      <c r="Y30" s="784"/>
      <c r="Z30" s="784"/>
      <c r="AA30" s="784">
        <f t="shared" si="0"/>
        <v>108</v>
      </c>
      <c r="AB30" s="784"/>
      <c r="AC30" s="784"/>
      <c r="AD30" s="784"/>
      <c r="AE30" s="785"/>
      <c r="AF30" s="786">
        <v>108</v>
      </c>
      <c r="AG30" s="787"/>
      <c r="AH30" s="787"/>
      <c r="AI30" s="787"/>
      <c r="AJ30" s="788"/>
      <c r="AK30" s="833">
        <v>345</v>
      </c>
      <c r="AL30" s="828"/>
      <c r="AM30" s="828"/>
      <c r="AN30" s="828"/>
      <c r="AO30" s="828"/>
      <c r="AP30" s="828" t="s">
        <v>592</v>
      </c>
      <c r="AQ30" s="828"/>
      <c r="AR30" s="828"/>
      <c r="AS30" s="828"/>
      <c r="AT30" s="828"/>
      <c r="AU30" s="828" t="s">
        <v>592</v>
      </c>
      <c r="AV30" s="828"/>
      <c r="AW30" s="828"/>
      <c r="AX30" s="828"/>
      <c r="AY30" s="828"/>
      <c r="AZ30" s="830" t="s">
        <v>592</v>
      </c>
      <c r="BA30" s="830"/>
      <c r="BB30" s="830"/>
      <c r="BC30" s="830"/>
      <c r="BD30" s="830"/>
      <c r="BE30" s="831"/>
      <c r="BF30" s="831"/>
      <c r="BG30" s="831"/>
      <c r="BH30" s="831"/>
      <c r="BI30" s="832"/>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410</v>
      </c>
      <c r="C31" s="781"/>
      <c r="D31" s="781"/>
      <c r="E31" s="781"/>
      <c r="F31" s="781"/>
      <c r="G31" s="781"/>
      <c r="H31" s="781"/>
      <c r="I31" s="781"/>
      <c r="J31" s="781"/>
      <c r="K31" s="781"/>
      <c r="L31" s="781"/>
      <c r="M31" s="781"/>
      <c r="N31" s="781"/>
      <c r="O31" s="781"/>
      <c r="P31" s="782"/>
      <c r="Q31" s="783">
        <v>314</v>
      </c>
      <c r="R31" s="784"/>
      <c r="S31" s="784"/>
      <c r="T31" s="784"/>
      <c r="U31" s="784"/>
      <c r="V31" s="784">
        <v>132</v>
      </c>
      <c r="W31" s="784"/>
      <c r="X31" s="784"/>
      <c r="Y31" s="784"/>
      <c r="Z31" s="784"/>
      <c r="AA31" s="784">
        <f t="shared" si="0"/>
        <v>182</v>
      </c>
      <c r="AB31" s="784"/>
      <c r="AC31" s="784"/>
      <c r="AD31" s="784"/>
      <c r="AE31" s="785"/>
      <c r="AF31" s="786">
        <v>182</v>
      </c>
      <c r="AG31" s="787"/>
      <c r="AH31" s="787"/>
      <c r="AI31" s="787"/>
      <c r="AJ31" s="788"/>
      <c r="AK31" s="833">
        <v>67</v>
      </c>
      <c r="AL31" s="828"/>
      <c r="AM31" s="828"/>
      <c r="AN31" s="828"/>
      <c r="AO31" s="828"/>
      <c r="AP31" s="828">
        <v>3057</v>
      </c>
      <c r="AQ31" s="828"/>
      <c r="AR31" s="828"/>
      <c r="AS31" s="828"/>
      <c r="AT31" s="828"/>
      <c r="AU31" s="828" t="s">
        <v>592</v>
      </c>
      <c r="AV31" s="828"/>
      <c r="AW31" s="828"/>
      <c r="AX31" s="828"/>
      <c r="AY31" s="828"/>
      <c r="AZ31" s="830" t="s">
        <v>592</v>
      </c>
      <c r="BA31" s="830"/>
      <c r="BB31" s="830"/>
      <c r="BC31" s="830"/>
      <c r="BD31" s="830"/>
      <c r="BE31" s="831" t="s">
        <v>411</v>
      </c>
      <c r="BF31" s="831"/>
      <c r="BG31" s="831"/>
      <c r="BH31" s="831"/>
      <c r="BI31" s="832"/>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412</v>
      </c>
      <c r="C32" s="781"/>
      <c r="D32" s="781"/>
      <c r="E32" s="781"/>
      <c r="F32" s="781"/>
      <c r="G32" s="781"/>
      <c r="H32" s="781"/>
      <c r="I32" s="781"/>
      <c r="J32" s="781"/>
      <c r="K32" s="781"/>
      <c r="L32" s="781"/>
      <c r="M32" s="781"/>
      <c r="N32" s="781"/>
      <c r="O32" s="781"/>
      <c r="P32" s="782"/>
      <c r="Q32" s="783">
        <v>1628</v>
      </c>
      <c r="R32" s="784"/>
      <c r="S32" s="784"/>
      <c r="T32" s="784"/>
      <c r="U32" s="784"/>
      <c r="V32" s="784">
        <v>764</v>
      </c>
      <c r="W32" s="784"/>
      <c r="X32" s="784"/>
      <c r="Y32" s="784"/>
      <c r="Z32" s="784"/>
      <c r="AA32" s="784">
        <f t="shared" si="0"/>
        <v>864</v>
      </c>
      <c r="AB32" s="784"/>
      <c r="AC32" s="784"/>
      <c r="AD32" s="784"/>
      <c r="AE32" s="785"/>
      <c r="AF32" s="786">
        <v>864</v>
      </c>
      <c r="AG32" s="787"/>
      <c r="AH32" s="787"/>
      <c r="AI32" s="787"/>
      <c r="AJ32" s="788"/>
      <c r="AK32" s="833">
        <v>1075</v>
      </c>
      <c r="AL32" s="828"/>
      <c r="AM32" s="828"/>
      <c r="AN32" s="828"/>
      <c r="AO32" s="828"/>
      <c r="AP32" s="828">
        <v>4348</v>
      </c>
      <c r="AQ32" s="828"/>
      <c r="AR32" s="828"/>
      <c r="AS32" s="828"/>
      <c r="AT32" s="828"/>
      <c r="AU32" s="828" t="s">
        <v>592</v>
      </c>
      <c r="AV32" s="828"/>
      <c r="AW32" s="828"/>
      <c r="AX32" s="828"/>
      <c r="AY32" s="828"/>
      <c r="AZ32" s="830" t="s">
        <v>592</v>
      </c>
      <c r="BA32" s="830"/>
      <c r="BB32" s="830"/>
      <c r="BC32" s="830"/>
      <c r="BD32" s="830"/>
      <c r="BE32" s="831" t="s">
        <v>411</v>
      </c>
      <c r="BF32" s="831"/>
      <c r="BG32" s="831"/>
      <c r="BH32" s="831"/>
      <c r="BI32" s="832"/>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413</v>
      </c>
      <c r="C33" s="781"/>
      <c r="D33" s="781"/>
      <c r="E33" s="781"/>
      <c r="F33" s="781"/>
      <c r="G33" s="781"/>
      <c r="H33" s="781"/>
      <c r="I33" s="781"/>
      <c r="J33" s="781"/>
      <c r="K33" s="781"/>
      <c r="L33" s="781"/>
      <c r="M33" s="781"/>
      <c r="N33" s="781"/>
      <c r="O33" s="781"/>
      <c r="P33" s="782"/>
      <c r="Q33" s="783">
        <v>1421</v>
      </c>
      <c r="R33" s="784"/>
      <c r="S33" s="784"/>
      <c r="T33" s="784"/>
      <c r="U33" s="784"/>
      <c r="V33" s="784">
        <v>1421</v>
      </c>
      <c r="W33" s="784"/>
      <c r="X33" s="784"/>
      <c r="Y33" s="784"/>
      <c r="Z33" s="784"/>
      <c r="AA33" s="784">
        <f t="shared" si="0"/>
        <v>0</v>
      </c>
      <c r="AB33" s="784"/>
      <c r="AC33" s="784"/>
      <c r="AD33" s="784"/>
      <c r="AE33" s="785"/>
      <c r="AF33" s="786" t="s">
        <v>131</v>
      </c>
      <c r="AG33" s="787"/>
      <c r="AH33" s="787"/>
      <c r="AI33" s="787"/>
      <c r="AJ33" s="788"/>
      <c r="AK33" s="833">
        <v>423</v>
      </c>
      <c r="AL33" s="828"/>
      <c r="AM33" s="828"/>
      <c r="AN33" s="828"/>
      <c r="AO33" s="828"/>
      <c r="AP33" s="828">
        <v>7067</v>
      </c>
      <c r="AQ33" s="828"/>
      <c r="AR33" s="828"/>
      <c r="AS33" s="828"/>
      <c r="AT33" s="828"/>
      <c r="AU33" s="828" t="s">
        <v>592</v>
      </c>
      <c r="AV33" s="828"/>
      <c r="AW33" s="828"/>
      <c r="AX33" s="828"/>
      <c r="AY33" s="828"/>
      <c r="AZ33" s="830" t="s">
        <v>592</v>
      </c>
      <c r="BA33" s="830"/>
      <c r="BB33" s="830"/>
      <c r="BC33" s="830"/>
      <c r="BD33" s="830"/>
      <c r="BE33" s="831" t="s">
        <v>414</v>
      </c>
      <c r="BF33" s="831"/>
      <c r="BG33" s="831"/>
      <c r="BH33" s="831"/>
      <c r="BI33" s="832"/>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415</v>
      </c>
      <c r="C34" s="781"/>
      <c r="D34" s="781"/>
      <c r="E34" s="781"/>
      <c r="F34" s="781"/>
      <c r="G34" s="781"/>
      <c r="H34" s="781"/>
      <c r="I34" s="781"/>
      <c r="J34" s="781"/>
      <c r="K34" s="781"/>
      <c r="L34" s="781"/>
      <c r="M34" s="781"/>
      <c r="N34" s="781"/>
      <c r="O34" s="781"/>
      <c r="P34" s="782"/>
      <c r="Q34" s="783">
        <v>124</v>
      </c>
      <c r="R34" s="784"/>
      <c r="S34" s="784"/>
      <c r="T34" s="784"/>
      <c r="U34" s="784"/>
      <c r="V34" s="784">
        <v>124</v>
      </c>
      <c r="W34" s="784"/>
      <c r="X34" s="784"/>
      <c r="Y34" s="784"/>
      <c r="Z34" s="784"/>
      <c r="AA34" s="784">
        <f t="shared" si="0"/>
        <v>0</v>
      </c>
      <c r="AB34" s="784"/>
      <c r="AC34" s="784"/>
      <c r="AD34" s="784"/>
      <c r="AE34" s="785"/>
      <c r="AF34" s="786" t="s">
        <v>131</v>
      </c>
      <c r="AG34" s="787"/>
      <c r="AH34" s="787"/>
      <c r="AI34" s="787"/>
      <c r="AJ34" s="788"/>
      <c r="AK34" s="833">
        <v>50</v>
      </c>
      <c r="AL34" s="828"/>
      <c r="AM34" s="828"/>
      <c r="AN34" s="828"/>
      <c r="AO34" s="828"/>
      <c r="AP34" s="828">
        <v>560</v>
      </c>
      <c r="AQ34" s="828"/>
      <c r="AR34" s="828"/>
      <c r="AS34" s="828"/>
      <c r="AT34" s="828"/>
      <c r="AU34" s="828" t="s">
        <v>592</v>
      </c>
      <c r="AV34" s="828"/>
      <c r="AW34" s="828"/>
      <c r="AX34" s="828"/>
      <c r="AY34" s="828"/>
      <c r="AZ34" s="830" t="s">
        <v>592</v>
      </c>
      <c r="BA34" s="830"/>
      <c r="BB34" s="830"/>
      <c r="BC34" s="830"/>
      <c r="BD34" s="830"/>
      <c r="BE34" s="831" t="s">
        <v>414</v>
      </c>
      <c r="BF34" s="831"/>
      <c r="BG34" s="831"/>
      <c r="BH34" s="831"/>
      <c r="BI34" s="832"/>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416</v>
      </c>
      <c r="C35" s="781"/>
      <c r="D35" s="781"/>
      <c r="E35" s="781"/>
      <c r="F35" s="781"/>
      <c r="G35" s="781"/>
      <c r="H35" s="781"/>
      <c r="I35" s="781"/>
      <c r="J35" s="781"/>
      <c r="K35" s="781"/>
      <c r="L35" s="781"/>
      <c r="M35" s="781"/>
      <c r="N35" s="781"/>
      <c r="O35" s="781"/>
      <c r="P35" s="782"/>
      <c r="Q35" s="783">
        <v>17</v>
      </c>
      <c r="R35" s="784"/>
      <c r="S35" s="784"/>
      <c r="T35" s="784"/>
      <c r="U35" s="784"/>
      <c r="V35" s="784">
        <v>17</v>
      </c>
      <c r="W35" s="784"/>
      <c r="X35" s="784"/>
      <c r="Y35" s="784"/>
      <c r="Z35" s="784"/>
      <c r="AA35" s="784">
        <f t="shared" si="0"/>
        <v>0</v>
      </c>
      <c r="AB35" s="784"/>
      <c r="AC35" s="784"/>
      <c r="AD35" s="784"/>
      <c r="AE35" s="785"/>
      <c r="AF35" s="786" t="s">
        <v>131</v>
      </c>
      <c r="AG35" s="787"/>
      <c r="AH35" s="787"/>
      <c r="AI35" s="787"/>
      <c r="AJ35" s="788"/>
      <c r="AK35" s="833">
        <v>17</v>
      </c>
      <c r="AL35" s="828"/>
      <c r="AM35" s="828"/>
      <c r="AN35" s="828"/>
      <c r="AO35" s="828"/>
      <c r="AP35" s="828">
        <v>8</v>
      </c>
      <c r="AQ35" s="828"/>
      <c r="AR35" s="828"/>
      <c r="AS35" s="828"/>
      <c r="AT35" s="828"/>
      <c r="AU35" s="828" t="s">
        <v>592</v>
      </c>
      <c r="AV35" s="828"/>
      <c r="AW35" s="828"/>
      <c r="AX35" s="828"/>
      <c r="AY35" s="828"/>
      <c r="AZ35" s="830" t="s">
        <v>592</v>
      </c>
      <c r="BA35" s="830"/>
      <c r="BB35" s="830"/>
      <c r="BC35" s="830"/>
      <c r="BD35" s="830"/>
      <c r="BE35" s="831" t="s">
        <v>414</v>
      </c>
      <c r="BF35" s="831"/>
      <c r="BG35" s="831"/>
      <c r="BH35" s="831"/>
      <c r="BI35" s="832"/>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3"/>
      <c r="AL36" s="828"/>
      <c r="AM36" s="828"/>
      <c r="AN36" s="828"/>
      <c r="AO36" s="828"/>
      <c r="AP36" s="828"/>
      <c r="AQ36" s="828"/>
      <c r="AR36" s="828"/>
      <c r="AS36" s="828"/>
      <c r="AT36" s="828"/>
      <c r="AU36" s="828"/>
      <c r="AV36" s="828"/>
      <c r="AW36" s="828"/>
      <c r="AX36" s="828"/>
      <c r="AY36" s="828"/>
      <c r="AZ36" s="830"/>
      <c r="BA36" s="830"/>
      <c r="BB36" s="830"/>
      <c r="BC36" s="830"/>
      <c r="BD36" s="830"/>
      <c r="BE36" s="831"/>
      <c r="BF36" s="831"/>
      <c r="BG36" s="831"/>
      <c r="BH36" s="831"/>
      <c r="BI36" s="832"/>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3"/>
      <c r="AL37" s="828"/>
      <c r="AM37" s="828"/>
      <c r="AN37" s="828"/>
      <c r="AO37" s="828"/>
      <c r="AP37" s="828"/>
      <c r="AQ37" s="828"/>
      <c r="AR37" s="828"/>
      <c r="AS37" s="828"/>
      <c r="AT37" s="828"/>
      <c r="AU37" s="828"/>
      <c r="AV37" s="828"/>
      <c r="AW37" s="828"/>
      <c r="AX37" s="828"/>
      <c r="AY37" s="828"/>
      <c r="AZ37" s="830"/>
      <c r="BA37" s="830"/>
      <c r="BB37" s="830"/>
      <c r="BC37" s="830"/>
      <c r="BD37" s="830"/>
      <c r="BE37" s="831"/>
      <c r="BF37" s="831"/>
      <c r="BG37" s="831"/>
      <c r="BH37" s="831"/>
      <c r="BI37" s="832"/>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3"/>
      <c r="AL38" s="828"/>
      <c r="AM38" s="828"/>
      <c r="AN38" s="828"/>
      <c r="AO38" s="828"/>
      <c r="AP38" s="828"/>
      <c r="AQ38" s="828"/>
      <c r="AR38" s="828"/>
      <c r="AS38" s="828"/>
      <c r="AT38" s="828"/>
      <c r="AU38" s="828"/>
      <c r="AV38" s="828"/>
      <c r="AW38" s="828"/>
      <c r="AX38" s="828"/>
      <c r="AY38" s="828"/>
      <c r="AZ38" s="830"/>
      <c r="BA38" s="830"/>
      <c r="BB38" s="830"/>
      <c r="BC38" s="830"/>
      <c r="BD38" s="830"/>
      <c r="BE38" s="831"/>
      <c r="BF38" s="831"/>
      <c r="BG38" s="831"/>
      <c r="BH38" s="831"/>
      <c r="BI38" s="832"/>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3"/>
      <c r="AL39" s="828"/>
      <c r="AM39" s="828"/>
      <c r="AN39" s="828"/>
      <c r="AO39" s="828"/>
      <c r="AP39" s="828"/>
      <c r="AQ39" s="828"/>
      <c r="AR39" s="828"/>
      <c r="AS39" s="828"/>
      <c r="AT39" s="828"/>
      <c r="AU39" s="828"/>
      <c r="AV39" s="828"/>
      <c r="AW39" s="828"/>
      <c r="AX39" s="828"/>
      <c r="AY39" s="828"/>
      <c r="AZ39" s="830"/>
      <c r="BA39" s="830"/>
      <c r="BB39" s="830"/>
      <c r="BC39" s="830"/>
      <c r="BD39" s="830"/>
      <c r="BE39" s="831"/>
      <c r="BF39" s="831"/>
      <c r="BG39" s="831"/>
      <c r="BH39" s="831"/>
      <c r="BI39" s="832"/>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3"/>
      <c r="AL40" s="828"/>
      <c r="AM40" s="828"/>
      <c r="AN40" s="828"/>
      <c r="AO40" s="828"/>
      <c r="AP40" s="828"/>
      <c r="AQ40" s="828"/>
      <c r="AR40" s="828"/>
      <c r="AS40" s="828"/>
      <c r="AT40" s="828"/>
      <c r="AU40" s="828"/>
      <c r="AV40" s="828"/>
      <c r="AW40" s="828"/>
      <c r="AX40" s="828"/>
      <c r="AY40" s="828"/>
      <c r="AZ40" s="830"/>
      <c r="BA40" s="830"/>
      <c r="BB40" s="830"/>
      <c r="BC40" s="830"/>
      <c r="BD40" s="830"/>
      <c r="BE40" s="831"/>
      <c r="BF40" s="831"/>
      <c r="BG40" s="831"/>
      <c r="BH40" s="831"/>
      <c r="BI40" s="832"/>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3"/>
      <c r="AL41" s="828"/>
      <c r="AM41" s="828"/>
      <c r="AN41" s="828"/>
      <c r="AO41" s="828"/>
      <c r="AP41" s="828"/>
      <c r="AQ41" s="828"/>
      <c r="AR41" s="828"/>
      <c r="AS41" s="828"/>
      <c r="AT41" s="828"/>
      <c r="AU41" s="828"/>
      <c r="AV41" s="828"/>
      <c r="AW41" s="828"/>
      <c r="AX41" s="828"/>
      <c r="AY41" s="828"/>
      <c r="AZ41" s="830"/>
      <c r="BA41" s="830"/>
      <c r="BB41" s="830"/>
      <c r="BC41" s="830"/>
      <c r="BD41" s="830"/>
      <c r="BE41" s="831"/>
      <c r="BF41" s="831"/>
      <c r="BG41" s="831"/>
      <c r="BH41" s="831"/>
      <c r="BI41" s="832"/>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3"/>
      <c r="AL42" s="828"/>
      <c r="AM42" s="828"/>
      <c r="AN42" s="828"/>
      <c r="AO42" s="828"/>
      <c r="AP42" s="828"/>
      <c r="AQ42" s="828"/>
      <c r="AR42" s="828"/>
      <c r="AS42" s="828"/>
      <c r="AT42" s="828"/>
      <c r="AU42" s="828"/>
      <c r="AV42" s="828"/>
      <c r="AW42" s="828"/>
      <c r="AX42" s="828"/>
      <c r="AY42" s="828"/>
      <c r="AZ42" s="830"/>
      <c r="BA42" s="830"/>
      <c r="BB42" s="830"/>
      <c r="BC42" s="830"/>
      <c r="BD42" s="830"/>
      <c r="BE42" s="831"/>
      <c r="BF42" s="831"/>
      <c r="BG42" s="831"/>
      <c r="BH42" s="831"/>
      <c r="BI42" s="832"/>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3"/>
      <c r="AL43" s="828"/>
      <c r="AM43" s="828"/>
      <c r="AN43" s="828"/>
      <c r="AO43" s="828"/>
      <c r="AP43" s="828"/>
      <c r="AQ43" s="828"/>
      <c r="AR43" s="828"/>
      <c r="AS43" s="828"/>
      <c r="AT43" s="828"/>
      <c r="AU43" s="828"/>
      <c r="AV43" s="828"/>
      <c r="AW43" s="828"/>
      <c r="AX43" s="828"/>
      <c r="AY43" s="828"/>
      <c r="AZ43" s="830"/>
      <c r="BA43" s="830"/>
      <c r="BB43" s="830"/>
      <c r="BC43" s="830"/>
      <c r="BD43" s="830"/>
      <c r="BE43" s="831"/>
      <c r="BF43" s="831"/>
      <c r="BG43" s="831"/>
      <c r="BH43" s="831"/>
      <c r="BI43" s="832"/>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3"/>
      <c r="AL44" s="828"/>
      <c r="AM44" s="828"/>
      <c r="AN44" s="828"/>
      <c r="AO44" s="828"/>
      <c r="AP44" s="828"/>
      <c r="AQ44" s="828"/>
      <c r="AR44" s="828"/>
      <c r="AS44" s="828"/>
      <c r="AT44" s="828"/>
      <c r="AU44" s="828"/>
      <c r="AV44" s="828"/>
      <c r="AW44" s="828"/>
      <c r="AX44" s="828"/>
      <c r="AY44" s="828"/>
      <c r="AZ44" s="830"/>
      <c r="BA44" s="830"/>
      <c r="BB44" s="830"/>
      <c r="BC44" s="830"/>
      <c r="BD44" s="830"/>
      <c r="BE44" s="831"/>
      <c r="BF44" s="831"/>
      <c r="BG44" s="831"/>
      <c r="BH44" s="831"/>
      <c r="BI44" s="832"/>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3"/>
      <c r="AL45" s="828"/>
      <c r="AM45" s="828"/>
      <c r="AN45" s="828"/>
      <c r="AO45" s="828"/>
      <c r="AP45" s="828"/>
      <c r="AQ45" s="828"/>
      <c r="AR45" s="828"/>
      <c r="AS45" s="828"/>
      <c r="AT45" s="828"/>
      <c r="AU45" s="828"/>
      <c r="AV45" s="828"/>
      <c r="AW45" s="828"/>
      <c r="AX45" s="828"/>
      <c r="AY45" s="828"/>
      <c r="AZ45" s="830"/>
      <c r="BA45" s="830"/>
      <c r="BB45" s="830"/>
      <c r="BC45" s="830"/>
      <c r="BD45" s="830"/>
      <c r="BE45" s="831"/>
      <c r="BF45" s="831"/>
      <c r="BG45" s="831"/>
      <c r="BH45" s="831"/>
      <c r="BI45" s="832"/>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3"/>
      <c r="AL46" s="828"/>
      <c r="AM46" s="828"/>
      <c r="AN46" s="828"/>
      <c r="AO46" s="828"/>
      <c r="AP46" s="828"/>
      <c r="AQ46" s="828"/>
      <c r="AR46" s="828"/>
      <c r="AS46" s="828"/>
      <c r="AT46" s="828"/>
      <c r="AU46" s="828"/>
      <c r="AV46" s="828"/>
      <c r="AW46" s="828"/>
      <c r="AX46" s="828"/>
      <c r="AY46" s="828"/>
      <c r="AZ46" s="830"/>
      <c r="BA46" s="830"/>
      <c r="BB46" s="830"/>
      <c r="BC46" s="830"/>
      <c r="BD46" s="830"/>
      <c r="BE46" s="831"/>
      <c r="BF46" s="831"/>
      <c r="BG46" s="831"/>
      <c r="BH46" s="831"/>
      <c r="BI46" s="832"/>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3"/>
      <c r="AL47" s="828"/>
      <c r="AM47" s="828"/>
      <c r="AN47" s="828"/>
      <c r="AO47" s="828"/>
      <c r="AP47" s="828"/>
      <c r="AQ47" s="828"/>
      <c r="AR47" s="828"/>
      <c r="AS47" s="828"/>
      <c r="AT47" s="828"/>
      <c r="AU47" s="828"/>
      <c r="AV47" s="828"/>
      <c r="AW47" s="828"/>
      <c r="AX47" s="828"/>
      <c r="AY47" s="828"/>
      <c r="AZ47" s="830"/>
      <c r="BA47" s="830"/>
      <c r="BB47" s="830"/>
      <c r="BC47" s="830"/>
      <c r="BD47" s="830"/>
      <c r="BE47" s="831"/>
      <c r="BF47" s="831"/>
      <c r="BG47" s="831"/>
      <c r="BH47" s="831"/>
      <c r="BI47" s="832"/>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3"/>
      <c r="AL48" s="828"/>
      <c r="AM48" s="828"/>
      <c r="AN48" s="828"/>
      <c r="AO48" s="828"/>
      <c r="AP48" s="828"/>
      <c r="AQ48" s="828"/>
      <c r="AR48" s="828"/>
      <c r="AS48" s="828"/>
      <c r="AT48" s="828"/>
      <c r="AU48" s="828"/>
      <c r="AV48" s="828"/>
      <c r="AW48" s="828"/>
      <c r="AX48" s="828"/>
      <c r="AY48" s="828"/>
      <c r="AZ48" s="830"/>
      <c r="BA48" s="830"/>
      <c r="BB48" s="830"/>
      <c r="BC48" s="830"/>
      <c r="BD48" s="830"/>
      <c r="BE48" s="831"/>
      <c r="BF48" s="831"/>
      <c r="BG48" s="831"/>
      <c r="BH48" s="831"/>
      <c r="BI48" s="832"/>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3"/>
      <c r="AL49" s="828"/>
      <c r="AM49" s="828"/>
      <c r="AN49" s="828"/>
      <c r="AO49" s="828"/>
      <c r="AP49" s="828"/>
      <c r="AQ49" s="828"/>
      <c r="AR49" s="828"/>
      <c r="AS49" s="828"/>
      <c r="AT49" s="828"/>
      <c r="AU49" s="828"/>
      <c r="AV49" s="828"/>
      <c r="AW49" s="828"/>
      <c r="AX49" s="828"/>
      <c r="AY49" s="828"/>
      <c r="AZ49" s="830"/>
      <c r="BA49" s="830"/>
      <c r="BB49" s="830"/>
      <c r="BC49" s="830"/>
      <c r="BD49" s="830"/>
      <c r="BE49" s="831"/>
      <c r="BF49" s="831"/>
      <c r="BG49" s="831"/>
      <c r="BH49" s="831"/>
      <c r="BI49" s="832"/>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417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395</v>
      </c>
      <c r="B63" s="789" t="s">
        <v>418</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1170</v>
      </c>
      <c r="AG63" s="843"/>
      <c r="AH63" s="843"/>
      <c r="AI63" s="843"/>
      <c r="AJ63" s="844"/>
      <c r="AK63" s="845"/>
      <c r="AL63" s="840"/>
      <c r="AM63" s="840"/>
      <c r="AN63" s="840"/>
      <c r="AO63" s="840"/>
      <c r="AP63" s="843">
        <f>AP31+AP32+AP33+AP34+AP35</f>
        <v>15040</v>
      </c>
      <c r="AQ63" s="843"/>
      <c r="AR63" s="843"/>
      <c r="AS63" s="843"/>
      <c r="AT63" s="843"/>
      <c r="AU63" s="843" t="s">
        <v>595</v>
      </c>
      <c r="AV63" s="843"/>
      <c r="AW63" s="843"/>
      <c r="AX63" s="843"/>
      <c r="AY63" s="843"/>
      <c r="AZ63" s="847"/>
      <c r="BA63" s="847"/>
      <c r="BB63" s="847"/>
      <c r="BC63" s="847"/>
      <c r="BD63" s="847"/>
      <c r="BE63" s="848"/>
      <c r="BF63" s="848"/>
      <c r="BG63" s="848"/>
      <c r="BH63" s="848"/>
      <c r="BI63" s="849"/>
      <c r="BJ63" s="850" t="s">
        <v>419</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421</v>
      </c>
      <c r="B66" s="728"/>
      <c r="C66" s="728"/>
      <c r="D66" s="728"/>
      <c r="E66" s="728"/>
      <c r="F66" s="728"/>
      <c r="G66" s="728"/>
      <c r="H66" s="728"/>
      <c r="I66" s="728"/>
      <c r="J66" s="728"/>
      <c r="K66" s="728"/>
      <c r="L66" s="728"/>
      <c r="M66" s="728"/>
      <c r="N66" s="728"/>
      <c r="O66" s="728"/>
      <c r="P66" s="729"/>
      <c r="Q66" s="733" t="s">
        <v>422</v>
      </c>
      <c r="R66" s="734"/>
      <c r="S66" s="734"/>
      <c r="T66" s="734"/>
      <c r="U66" s="735"/>
      <c r="V66" s="733" t="s">
        <v>423</v>
      </c>
      <c r="W66" s="734"/>
      <c r="X66" s="734"/>
      <c r="Y66" s="734"/>
      <c r="Z66" s="735"/>
      <c r="AA66" s="733" t="s">
        <v>424</v>
      </c>
      <c r="AB66" s="734"/>
      <c r="AC66" s="734"/>
      <c r="AD66" s="734"/>
      <c r="AE66" s="735"/>
      <c r="AF66" s="853" t="s">
        <v>402</v>
      </c>
      <c r="AG66" s="815"/>
      <c r="AH66" s="815"/>
      <c r="AI66" s="815"/>
      <c r="AJ66" s="854"/>
      <c r="AK66" s="733" t="s">
        <v>403</v>
      </c>
      <c r="AL66" s="728"/>
      <c r="AM66" s="728"/>
      <c r="AN66" s="728"/>
      <c r="AO66" s="729"/>
      <c r="AP66" s="733" t="s">
        <v>404</v>
      </c>
      <c r="AQ66" s="734"/>
      <c r="AR66" s="734"/>
      <c r="AS66" s="734"/>
      <c r="AT66" s="735"/>
      <c r="AU66" s="733" t="s">
        <v>425</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68" t="s">
        <v>596</v>
      </c>
      <c r="C68" s="869"/>
      <c r="D68" s="869"/>
      <c r="E68" s="869"/>
      <c r="F68" s="869"/>
      <c r="G68" s="869"/>
      <c r="H68" s="869"/>
      <c r="I68" s="869"/>
      <c r="J68" s="869"/>
      <c r="K68" s="869"/>
      <c r="L68" s="869"/>
      <c r="M68" s="869"/>
      <c r="N68" s="869"/>
      <c r="O68" s="869"/>
      <c r="P68" s="870"/>
      <c r="Q68" s="871">
        <v>840</v>
      </c>
      <c r="R68" s="865"/>
      <c r="S68" s="865"/>
      <c r="T68" s="865"/>
      <c r="U68" s="865"/>
      <c r="V68" s="865">
        <v>823</v>
      </c>
      <c r="W68" s="865"/>
      <c r="X68" s="865"/>
      <c r="Y68" s="865"/>
      <c r="Z68" s="865"/>
      <c r="AA68" s="865">
        <f>Q68-V68</f>
        <v>17</v>
      </c>
      <c r="AB68" s="865"/>
      <c r="AC68" s="865"/>
      <c r="AD68" s="865"/>
      <c r="AE68" s="865"/>
      <c r="AF68" s="865">
        <v>17</v>
      </c>
      <c r="AG68" s="865"/>
      <c r="AH68" s="865"/>
      <c r="AI68" s="865"/>
      <c r="AJ68" s="865"/>
      <c r="AK68" s="865" t="s">
        <v>595</v>
      </c>
      <c r="AL68" s="865"/>
      <c r="AM68" s="865"/>
      <c r="AN68" s="865"/>
      <c r="AO68" s="865"/>
      <c r="AP68" s="865">
        <v>768</v>
      </c>
      <c r="AQ68" s="865"/>
      <c r="AR68" s="865"/>
      <c r="AS68" s="865"/>
      <c r="AT68" s="865"/>
      <c r="AU68" s="865">
        <v>484</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2" t="s">
        <v>597</v>
      </c>
      <c r="C69" s="873"/>
      <c r="D69" s="873"/>
      <c r="E69" s="873"/>
      <c r="F69" s="873"/>
      <c r="G69" s="873"/>
      <c r="H69" s="873"/>
      <c r="I69" s="873"/>
      <c r="J69" s="873"/>
      <c r="K69" s="873"/>
      <c r="L69" s="873"/>
      <c r="M69" s="873"/>
      <c r="N69" s="873"/>
      <c r="O69" s="873"/>
      <c r="P69" s="874"/>
      <c r="Q69" s="875">
        <v>543</v>
      </c>
      <c r="R69" s="828"/>
      <c r="S69" s="828"/>
      <c r="T69" s="828"/>
      <c r="U69" s="828"/>
      <c r="V69" s="828">
        <v>536</v>
      </c>
      <c r="W69" s="828"/>
      <c r="X69" s="828"/>
      <c r="Y69" s="828"/>
      <c r="Z69" s="828"/>
      <c r="AA69" s="876">
        <f>Q69-V69</f>
        <v>7</v>
      </c>
      <c r="AB69" s="877"/>
      <c r="AC69" s="877"/>
      <c r="AD69" s="877"/>
      <c r="AE69" s="833"/>
      <c r="AF69" s="828">
        <v>7</v>
      </c>
      <c r="AG69" s="828"/>
      <c r="AH69" s="828"/>
      <c r="AI69" s="828"/>
      <c r="AJ69" s="828"/>
      <c r="AK69" s="828" t="s">
        <v>595</v>
      </c>
      <c r="AL69" s="828"/>
      <c r="AM69" s="828"/>
      <c r="AN69" s="828"/>
      <c r="AO69" s="828"/>
      <c r="AP69" s="828" t="s">
        <v>595</v>
      </c>
      <c r="AQ69" s="828"/>
      <c r="AR69" s="828"/>
      <c r="AS69" s="828"/>
      <c r="AT69" s="828"/>
      <c r="AU69" s="828" t="s">
        <v>595</v>
      </c>
      <c r="AV69" s="828"/>
      <c r="AW69" s="828"/>
      <c r="AX69" s="828"/>
      <c r="AY69" s="828"/>
      <c r="AZ69" s="831"/>
      <c r="BA69" s="831"/>
      <c r="BB69" s="831"/>
      <c r="BC69" s="831"/>
      <c r="BD69" s="832"/>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2"/>
      <c r="C70" s="873"/>
      <c r="D70" s="873"/>
      <c r="E70" s="873"/>
      <c r="F70" s="873"/>
      <c r="G70" s="873"/>
      <c r="H70" s="873"/>
      <c r="I70" s="873"/>
      <c r="J70" s="873"/>
      <c r="K70" s="873"/>
      <c r="L70" s="873"/>
      <c r="M70" s="873"/>
      <c r="N70" s="873"/>
      <c r="O70" s="873"/>
      <c r="P70" s="874"/>
      <c r="Q70" s="875"/>
      <c r="R70" s="828"/>
      <c r="S70" s="828"/>
      <c r="T70" s="828"/>
      <c r="U70" s="828"/>
      <c r="V70" s="828"/>
      <c r="W70" s="828"/>
      <c r="X70" s="828"/>
      <c r="Y70" s="828"/>
      <c r="Z70" s="828"/>
      <c r="AA70" s="828"/>
      <c r="AB70" s="828"/>
      <c r="AC70" s="828"/>
      <c r="AD70" s="828"/>
      <c r="AE70" s="828"/>
      <c r="AF70" s="828"/>
      <c r="AG70" s="828"/>
      <c r="AH70" s="828"/>
      <c r="AI70" s="828"/>
      <c r="AJ70" s="828"/>
      <c r="AK70" s="828"/>
      <c r="AL70" s="828"/>
      <c r="AM70" s="828"/>
      <c r="AN70" s="828"/>
      <c r="AO70" s="828"/>
      <c r="AP70" s="828"/>
      <c r="AQ70" s="828"/>
      <c r="AR70" s="828"/>
      <c r="AS70" s="828"/>
      <c r="AT70" s="828"/>
      <c r="AU70" s="828"/>
      <c r="AV70" s="828"/>
      <c r="AW70" s="828"/>
      <c r="AX70" s="828"/>
      <c r="AY70" s="828"/>
      <c r="AZ70" s="831"/>
      <c r="BA70" s="831"/>
      <c r="BB70" s="831"/>
      <c r="BC70" s="831"/>
      <c r="BD70" s="832"/>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2"/>
      <c r="C71" s="873"/>
      <c r="D71" s="873"/>
      <c r="E71" s="873"/>
      <c r="F71" s="873"/>
      <c r="G71" s="873"/>
      <c r="H71" s="873"/>
      <c r="I71" s="873"/>
      <c r="J71" s="873"/>
      <c r="K71" s="873"/>
      <c r="L71" s="873"/>
      <c r="M71" s="873"/>
      <c r="N71" s="873"/>
      <c r="O71" s="873"/>
      <c r="P71" s="874"/>
      <c r="Q71" s="875"/>
      <c r="R71" s="828"/>
      <c r="S71" s="828"/>
      <c r="T71" s="828"/>
      <c r="U71" s="828"/>
      <c r="V71" s="828"/>
      <c r="W71" s="828"/>
      <c r="X71" s="828"/>
      <c r="Y71" s="828"/>
      <c r="Z71" s="828"/>
      <c r="AA71" s="828"/>
      <c r="AB71" s="828"/>
      <c r="AC71" s="828"/>
      <c r="AD71" s="828"/>
      <c r="AE71" s="828"/>
      <c r="AF71" s="828"/>
      <c r="AG71" s="828"/>
      <c r="AH71" s="828"/>
      <c r="AI71" s="828"/>
      <c r="AJ71" s="828"/>
      <c r="AK71" s="828"/>
      <c r="AL71" s="828"/>
      <c r="AM71" s="828"/>
      <c r="AN71" s="828"/>
      <c r="AO71" s="828"/>
      <c r="AP71" s="828"/>
      <c r="AQ71" s="828"/>
      <c r="AR71" s="828"/>
      <c r="AS71" s="828"/>
      <c r="AT71" s="828"/>
      <c r="AU71" s="828"/>
      <c r="AV71" s="828"/>
      <c r="AW71" s="828"/>
      <c r="AX71" s="828"/>
      <c r="AY71" s="828"/>
      <c r="AZ71" s="831"/>
      <c r="BA71" s="831"/>
      <c r="BB71" s="831"/>
      <c r="BC71" s="831"/>
      <c r="BD71" s="832"/>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2"/>
      <c r="C72" s="873"/>
      <c r="D72" s="873"/>
      <c r="E72" s="873"/>
      <c r="F72" s="873"/>
      <c r="G72" s="873"/>
      <c r="H72" s="873"/>
      <c r="I72" s="873"/>
      <c r="J72" s="873"/>
      <c r="K72" s="873"/>
      <c r="L72" s="873"/>
      <c r="M72" s="873"/>
      <c r="N72" s="873"/>
      <c r="O72" s="873"/>
      <c r="P72" s="874"/>
      <c r="Q72" s="875"/>
      <c r="R72" s="828"/>
      <c r="S72" s="828"/>
      <c r="T72" s="828"/>
      <c r="U72" s="828"/>
      <c r="V72" s="828"/>
      <c r="W72" s="828"/>
      <c r="X72" s="828"/>
      <c r="Y72" s="828"/>
      <c r="Z72" s="828"/>
      <c r="AA72" s="828"/>
      <c r="AB72" s="828"/>
      <c r="AC72" s="828"/>
      <c r="AD72" s="828"/>
      <c r="AE72" s="828"/>
      <c r="AF72" s="828"/>
      <c r="AG72" s="828"/>
      <c r="AH72" s="828"/>
      <c r="AI72" s="828"/>
      <c r="AJ72" s="828"/>
      <c r="AK72" s="828"/>
      <c r="AL72" s="828"/>
      <c r="AM72" s="828"/>
      <c r="AN72" s="828"/>
      <c r="AO72" s="828"/>
      <c r="AP72" s="828"/>
      <c r="AQ72" s="828"/>
      <c r="AR72" s="828"/>
      <c r="AS72" s="828"/>
      <c r="AT72" s="828"/>
      <c r="AU72" s="828"/>
      <c r="AV72" s="828"/>
      <c r="AW72" s="828"/>
      <c r="AX72" s="828"/>
      <c r="AY72" s="828"/>
      <c r="AZ72" s="831"/>
      <c r="BA72" s="831"/>
      <c r="BB72" s="831"/>
      <c r="BC72" s="831"/>
      <c r="BD72" s="832"/>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2"/>
      <c r="C73" s="873"/>
      <c r="D73" s="873"/>
      <c r="E73" s="873"/>
      <c r="F73" s="873"/>
      <c r="G73" s="873"/>
      <c r="H73" s="873"/>
      <c r="I73" s="873"/>
      <c r="J73" s="873"/>
      <c r="K73" s="873"/>
      <c r="L73" s="873"/>
      <c r="M73" s="873"/>
      <c r="N73" s="873"/>
      <c r="O73" s="873"/>
      <c r="P73" s="874"/>
      <c r="Q73" s="875"/>
      <c r="R73" s="828"/>
      <c r="S73" s="828"/>
      <c r="T73" s="828"/>
      <c r="U73" s="828"/>
      <c r="V73" s="828"/>
      <c r="W73" s="828"/>
      <c r="X73" s="828"/>
      <c r="Y73" s="828"/>
      <c r="Z73" s="828"/>
      <c r="AA73" s="828"/>
      <c r="AB73" s="828"/>
      <c r="AC73" s="828"/>
      <c r="AD73" s="828"/>
      <c r="AE73" s="828"/>
      <c r="AF73" s="828"/>
      <c r="AG73" s="828"/>
      <c r="AH73" s="828"/>
      <c r="AI73" s="828"/>
      <c r="AJ73" s="828"/>
      <c r="AK73" s="828"/>
      <c r="AL73" s="828"/>
      <c r="AM73" s="828"/>
      <c r="AN73" s="828"/>
      <c r="AO73" s="828"/>
      <c r="AP73" s="828"/>
      <c r="AQ73" s="828"/>
      <c r="AR73" s="828"/>
      <c r="AS73" s="828"/>
      <c r="AT73" s="828"/>
      <c r="AU73" s="828"/>
      <c r="AV73" s="828"/>
      <c r="AW73" s="828"/>
      <c r="AX73" s="828"/>
      <c r="AY73" s="828"/>
      <c r="AZ73" s="831"/>
      <c r="BA73" s="831"/>
      <c r="BB73" s="831"/>
      <c r="BC73" s="831"/>
      <c r="BD73" s="832"/>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2"/>
      <c r="C74" s="873"/>
      <c r="D74" s="873"/>
      <c r="E74" s="873"/>
      <c r="F74" s="873"/>
      <c r="G74" s="873"/>
      <c r="H74" s="873"/>
      <c r="I74" s="873"/>
      <c r="J74" s="873"/>
      <c r="K74" s="873"/>
      <c r="L74" s="873"/>
      <c r="M74" s="873"/>
      <c r="N74" s="873"/>
      <c r="O74" s="873"/>
      <c r="P74" s="874"/>
      <c r="Q74" s="875"/>
      <c r="R74" s="828"/>
      <c r="S74" s="828"/>
      <c r="T74" s="828"/>
      <c r="U74" s="828"/>
      <c r="V74" s="828"/>
      <c r="W74" s="828"/>
      <c r="X74" s="828"/>
      <c r="Y74" s="828"/>
      <c r="Z74" s="828"/>
      <c r="AA74" s="828"/>
      <c r="AB74" s="828"/>
      <c r="AC74" s="828"/>
      <c r="AD74" s="828"/>
      <c r="AE74" s="828"/>
      <c r="AF74" s="828"/>
      <c r="AG74" s="828"/>
      <c r="AH74" s="828"/>
      <c r="AI74" s="828"/>
      <c r="AJ74" s="828"/>
      <c r="AK74" s="828"/>
      <c r="AL74" s="828"/>
      <c r="AM74" s="828"/>
      <c r="AN74" s="828"/>
      <c r="AO74" s="828"/>
      <c r="AP74" s="828"/>
      <c r="AQ74" s="828"/>
      <c r="AR74" s="828"/>
      <c r="AS74" s="828"/>
      <c r="AT74" s="828"/>
      <c r="AU74" s="828"/>
      <c r="AV74" s="828"/>
      <c r="AW74" s="828"/>
      <c r="AX74" s="828"/>
      <c r="AY74" s="828"/>
      <c r="AZ74" s="831"/>
      <c r="BA74" s="831"/>
      <c r="BB74" s="831"/>
      <c r="BC74" s="831"/>
      <c r="BD74" s="832"/>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2"/>
      <c r="C75" s="873"/>
      <c r="D75" s="873"/>
      <c r="E75" s="873"/>
      <c r="F75" s="873"/>
      <c r="G75" s="873"/>
      <c r="H75" s="873"/>
      <c r="I75" s="873"/>
      <c r="J75" s="873"/>
      <c r="K75" s="873"/>
      <c r="L75" s="873"/>
      <c r="M75" s="873"/>
      <c r="N75" s="873"/>
      <c r="O75" s="873"/>
      <c r="P75" s="874"/>
      <c r="Q75" s="878"/>
      <c r="R75" s="877"/>
      <c r="S75" s="877"/>
      <c r="T75" s="877"/>
      <c r="U75" s="833"/>
      <c r="V75" s="876"/>
      <c r="W75" s="877"/>
      <c r="X75" s="877"/>
      <c r="Y75" s="877"/>
      <c r="Z75" s="833"/>
      <c r="AA75" s="876"/>
      <c r="AB75" s="877"/>
      <c r="AC75" s="877"/>
      <c r="AD75" s="877"/>
      <c r="AE75" s="833"/>
      <c r="AF75" s="876"/>
      <c r="AG75" s="877"/>
      <c r="AH75" s="877"/>
      <c r="AI75" s="877"/>
      <c r="AJ75" s="833"/>
      <c r="AK75" s="876"/>
      <c r="AL75" s="877"/>
      <c r="AM75" s="877"/>
      <c r="AN75" s="877"/>
      <c r="AO75" s="833"/>
      <c r="AP75" s="876"/>
      <c r="AQ75" s="877"/>
      <c r="AR75" s="877"/>
      <c r="AS75" s="877"/>
      <c r="AT75" s="833"/>
      <c r="AU75" s="876"/>
      <c r="AV75" s="877"/>
      <c r="AW75" s="877"/>
      <c r="AX75" s="877"/>
      <c r="AY75" s="833"/>
      <c r="AZ75" s="831"/>
      <c r="BA75" s="831"/>
      <c r="BB75" s="831"/>
      <c r="BC75" s="831"/>
      <c r="BD75" s="832"/>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2"/>
      <c r="C76" s="873"/>
      <c r="D76" s="873"/>
      <c r="E76" s="873"/>
      <c r="F76" s="873"/>
      <c r="G76" s="873"/>
      <c r="H76" s="873"/>
      <c r="I76" s="873"/>
      <c r="J76" s="873"/>
      <c r="K76" s="873"/>
      <c r="L76" s="873"/>
      <c r="M76" s="873"/>
      <c r="N76" s="873"/>
      <c r="O76" s="873"/>
      <c r="P76" s="874"/>
      <c r="Q76" s="878"/>
      <c r="R76" s="877"/>
      <c r="S76" s="877"/>
      <c r="T76" s="877"/>
      <c r="U76" s="833"/>
      <c r="V76" s="876"/>
      <c r="W76" s="877"/>
      <c r="X76" s="877"/>
      <c r="Y76" s="877"/>
      <c r="Z76" s="833"/>
      <c r="AA76" s="876"/>
      <c r="AB76" s="877"/>
      <c r="AC76" s="877"/>
      <c r="AD76" s="877"/>
      <c r="AE76" s="833"/>
      <c r="AF76" s="876"/>
      <c r="AG76" s="877"/>
      <c r="AH76" s="877"/>
      <c r="AI76" s="877"/>
      <c r="AJ76" s="833"/>
      <c r="AK76" s="876"/>
      <c r="AL76" s="877"/>
      <c r="AM76" s="877"/>
      <c r="AN76" s="877"/>
      <c r="AO76" s="833"/>
      <c r="AP76" s="876"/>
      <c r="AQ76" s="877"/>
      <c r="AR76" s="877"/>
      <c r="AS76" s="877"/>
      <c r="AT76" s="833"/>
      <c r="AU76" s="876"/>
      <c r="AV76" s="877"/>
      <c r="AW76" s="877"/>
      <c r="AX76" s="877"/>
      <c r="AY76" s="833"/>
      <c r="AZ76" s="831"/>
      <c r="BA76" s="831"/>
      <c r="BB76" s="831"/>
      <c r="BC76" s="831"/>
      <c r="BD76" s="832"/>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2"/>
      <c r="C77" s="873"/>
      <c r="D77" s="873"/>
      <c r="E77" s="873"/>
      <c r="F77" s="873"/>
      <c r="G77" s="873"/>
      <c r="H77" s="873"/>
      <c r="I77" s="873"/>
      <c r="J77" s="873"/>
      <c r="K77" s="873"/>
      <c r="L77" s="873"/>
      <c r="M77" s="873"/>
      <c r="N77" s="873"/>
      <c r="O77" s="873"/>
      <c r="P77" s="874"/>
      <c r="Q77" s="878"/>
      <c r="R77" s="877"/>
      <c r="S77" s="877"/>
      <c r="T77" s="877"/>
      <c r="U77" s="833"/>
      <c r="V77" s="876"/>
      <c r="W77" s="877"/>
      <c r="X77" s="877"/>
      <c r="Y77" s="877"/>
      <c r="Z77" s="833"/>
      <c r="AA77" s="876"/>
      <c r="AB77" s="877"/>
      <c r="AC77" s="877"/>
      <c r="AD77" s="877"/>
      <c r="AE77" s="833"/>
      <c r="AF77" s="876"/>
      <c r="AG77" s="877"/>
      <c r="AH77" s="877"/>
      <c r="AI77" s="877"/>
      <c r="AJ77" s="833"/>
      <c r="AK77" s="876"/>
      <c r="AL77" s="877"/>
      <c r="AM77" s="877"/>
      <c r="AN77" s="877"/>
      <c r="AO77" s="833"/>
      <c r="AP77" s="876"/>
      <c r="AQ77" s="877"/>
      <c r="AR77" s="877"/>
      <c r="AS77" s="877"/>
      <c r="AT77" s="833"/>
      <c r="AU77" s="876"/>
      <c r="AV77" s="877"/>
      <c r="AW77" s="877"/>
      <c r="AX77" s="877"/>
      <c r="AY77" s="833"/>
      <c r="AZ77" s="831"/>
      <c r="BA77" s="831"/>
      <c r="BB77" s="831"/>
      <c r="BC77" s="831"/>
      <c r="BD77" s="832"/>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2"/>
      <c r="C78" s="873"/>
      <c r="D78" s="873"/>
      <c r="E78" s="873"/>
      <c r="F78" s="873"/>
      <c r="G78" s="873"/>
      <c r="H78" s="873"/>
      <c r="I78" s="873"/>
      <c r="J78" s="873"/>
      <c r="K78" s="873"/>
      <c r="L78" s="873"/>
      <c r="M78" s="873"/>
      <c r="N78" s="873"/>
      <c r="O78" s="873"/>
      <c r="P78" s="874"/>
      <c r="Q78" s="875"/>
      <c r="R78" s="828"/>
      <c r="S78" s="828"/>
      <c r="T78" s="828"/>
      <c r="U78" s="828"/>
      <c r="V78" s="828"/>
      <c r="W78" s="828"/>
      <c r="X78" s="828"/>
      <c r="Y78" s="828"/>
      <c r="Z78" s="828"/>
      <c r="AA78" s="828"/>
      <c r="AB78" s="828"/>
      <c r="AC78" s="828"/>
      <c r="AD78" s="828"/>
      <c r="AE78" s="828"/>
      <c r="AF78" s="828"/>
      <c r="AG78" s="828"/>
      <c r="AH78" s="828"/>
      <c r="AI78" s="828"/>
      <c r="AJ78" s="828"/>
      <c r="AK78" s="828"/>
      <c r="AL78" s="828"/>
      <c r="AM78" s="828"/>
      <c r="AN78" s="828"/>
      <c r="AO78" s="828"/>
      <c r="AP78" s="828"/>
      <c r="AQ78" s="828"/>
      <c r="AR78" s="828"/>
      <c r="AS78" s="828"/>
      <c r="AT78" s="828"/>
      <c r="AU78" s="828"/>
      <c r="AV78" s="828"/>
      <c r="AW78" s="828"/>
      <c r="AX78" s="828"/>
      <c r="AY78" s="828"/>
      <c r="AZ78" s="831"/>
      <c r="BA78" s="831"/>
      <c r="BB78" s="831"/>
      <c r="BC78" s="831"/>
      <c r="BD78" s="832"/>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2"/>
      <c r="C79" s="873"/>
      <c r="D79" s="873"/>
      <c r="E79" s="873"/>
      <c r="F79" s="873"/>
      <c r="G79" s="873"/>
      <c r="H79" s="873"/>
      <c r="I79" s="873"/>
      <c r="J79" s="873"/>
      <c r="K79" s="873"/>
      <c r="L79" s="873"/>
      <c r="M79" s="873"/>
      <c r="N79" s="873"/>
      <c r="O79" s="873"/>
      <c r="P79" s="874"/>
      <c r="Q79" s="875"/>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828"/>
      <c r="AP79" s="828"/>
      <c r="AQ79" s="828"/>
      <c r="AR79" s="828"/>
      <c r="AS79" s="828"/>
      <c r="AT79" s="828"/>
      <c r="AU79" s="828"/>
      <c r="AV79" s="828"/>
      <c r="AW79" s="828"/>
      <c r="AX79" s="828"/>
      <c r="AY79" s="828"/>
      <c r="AZ79" s="831"/>
      <c r="BA79" s="831"/>
      <c r="BB79" s="831"/>
      <c r="BC79" s="831"/>
      <c r="BD79" s="832"/>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2"/>
      <c r="C80" s="873"/>
      <c r="D80" s="873"/>
      <c r="E80" s="873"/>
      <c r="F80" s="873"/>
      <c r="G80" s="873"/>
      <c r="H80" s="873"/>
      <c r="I80" s="873"/>
      <c r="J80" s="873"/>
      <c r="K80" s="873"/>
      <c r="L80" s="873"/>
      <c r="M80" s="873"/>
      <c r="N80" s="873"/>
      <c r="O80" s="873"/>
      <c r="P80" s="874"/>
      <c r="Q80" s="875"/>
      <c r="R80" s="828"/>
      <c r="S80" s="828"/>
      <c r="T80" s="828"/>
      <c r="U80" s="828"/>
      <c r="V80" s="828"/>
      <c r="W80" s="828"/>
      <c r="X80" s="828"/>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8"/>
      <c r="AY80" s="828"/>
      <c r="AZ80" s="831"/>
      <c r="BA80" s="831"/>
      <c r="BB80" s="831"/>
      <c r="BC80" s="831"/>
      <c r="BD80" s="832"/>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2"/>
      <c r="C81" s="873"/>
      <c r="D81" s="873"/>
      <c r="E81" s="873"/>
      <c r="F81" s="873"/>
      <c r="G81" s="873"/>
      <c r="H81" s="873"/>
      <c r="I81" s="873"/>
      <c r="J81" s="873"/>
      <c r="K81" s="873"/>
      <c r="L81" s="873"/>
      <c r="M81" s="873"/>
      <c r="N81" s="873"/>
      <c r="O81" s="873"/>
      <c r="P81" s="874"/>
      <c r="Q81" s="875"/>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828"/>
      <c r="AP81" s="828"/>
      <c r="AQ81" s="828"/>
      <c r="AR81" s="828"/>
      <c r="AS81" s="828"/>
      <c r="AT81" s="828"/>
      <c r="AU81" s="828"/>
      <c r="AV81" s="828"/>
      <c r="AW81" s="828"/>
      <c r="AX81" s="828"/>
      <c r="AY81" s="828"/>
      <c r="AZ81" s="831"/>
      <c r="BA81" s="831"/>
      <c r="BB81" s="831"/>
      <c r="BC81" s="831"/>
      <c r="BD81" s="832"/>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2"/>
      <c r="C82" s="873"/>
      <c r="D82" s="873"/>
      <c r="E82" s="873"/>
      <c r="F82" s="873"/>
      <c r="G82" s="873"/>
      <c r="H82" s="873"/>
      <c r="I82" s="873"/>
      <c r="J82" s="873"/>
      <c r="K82" s="873"/>
      <c r="L82" s="873"/>
      <c r="M82" s="873"/>
      <c r="N82" s="873"/>
      <c r="O82" s="873"/>
      <c r="P82" s="874"/>
      <c r="Q82" s="875"/>
      <c r="R82" s="828"/>
      <c r="S82" s="828"/>
      <c r="T82" s="828"/>
      <c r="U82" s="828"/>
      <c r="V82" s="828"/>
      <c r="W82" s="828"/>
      <c r="X82" s="828"/>
      <c r="Y82" s="828"/>
      <c r="Z82" s="828"/>
      <c r="AA82" s="828"/>
      <c r="AB82" s="828"/>
      <c r="AC82" s="828"/>
      <c r="AD82" s="828"/>
      <c r="AE82" s="828"/>
      <c r="AF82" s="828"/>
      <c r="AG82" s="828"/>
      <c r="AH82" s="828"/>
      <c r="AI82" s="828"/>
      <c r="AJ82" s="828"/>
      <c r="AK82" s="828"/>
      <c r="AL82" s="828"/>
      <c r="AM82" s="828"/>
      <c r="AN82" s="828"/>
      <c r="AO82" s="828"/>
      <c r="AP82" s="828"/>
      <c r="AQ82" s="828"/>
      <c r="AR82" s="828"/>
      <c r="AS82" s="828"/>
      <c r="AT82" s="828"/>
      <c r="AU82" s="828"/>
      <c r="AV82" s="828"/>
      <c r="AW82" s="828"/>
      <c r="AX82" s="828"/>
      <c r="AY82" s="828"/>
      <c r="AZ82" s="831"/>
      <c r="BA82" s="831"/>
      <c r="BB82" s="831"/>
      <c r="BC82" s="831"/>
      <c r="BD82" s="832"/>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2"/>
      <c r="C83" s="873"/>
      <c r="D83" s="873"/>
      <c r="E83" s="873"/>
      <c r="F83" s="873"/>
      <c r="G83" s="873"/>
      <c r="H83" s="873"/>
      <c r="I83" s="873"/>
      <c r="J83" s="873"/>
      <c r="K83" s="873"/>
      <c r="L83" s="873"/>
      <c r="M83" s="873"/>
      <c r="N83" s="873"/>
      <c r="O83" s="873"/>
      <c r="P83" s="874"/>
      <c r="Q83" s="875"/>
      <c r="R83" s="828"/>
      <c r="S83" s="828"/>
      <c r="T83" s="828"/>
      <c r="U83" s="828"/>
      <c r="V83" s="828"/>
      <c r="W83" s="828"/>
      <c r="X83" s="828"/>
      <c r="Y83" s="828"/>
      <c r="Z83" s="828"/>
      <c r="AA83" s="828"/>
      <c r="AB83" s="828"/>
      <c r="AC83" s="828"/>
      <c r="AD83" s="828"/>
      <c r="AE83" s="828"/>
      <c r="AF83" s="828"/>
      <c r="AG83" s="828"/>
      <c r="AH83" s="828"/>
      <c r="AI83" s="828"/>
      <c r="AJ83" s="828"/>
      <c r="AK83" s="828"/>
      <c r="AL83" s="828"/>
      <c r="AM83" s="828"/>
      <c r="AN83" s="828"/>
      <c r="AO83" s="828"/>
      <c r="AP83" s="828"/>
      <c r="AQ83" s="828"/>
      <c r="AR83" s="828"/>
      <c r="AS83" s="828"/>
      <c r="AT83" s="828"/>
      <c r="AU83" s="828"/>
      <c r="AV83" s="828"/>
      <c r="AW83" s="828"/>
      <c r="AX83" s="828"/>
      <c r="AY83" s="828"/>
      <c r="AZ83" s="831"/>
      <c r="BA83" s="831"/>
      <c r="BB83" s="831"/>
      <c r="BC83" s="831"/>
      <c r="BD83" s="832"/>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2"/>
      <c r="C84" s="873"/>
      <c r="D84" s="873"/>
      <c r="E84" s="873"/>
      <c r="F84" s="873"/>
      <c r="G84" s="873"/>
      <c r="H84" s="873"/>
      <c r="I84" s="873"/>
      <c r="J84" s="873"/>
      <c r="K84" s="873"/>
      <c r="L84" s="873"/>
      <c r="M84" s="873"/>
      <c r="N84" s="873"/>
      <c r="O84" s="873"/>
      <c r="P84" s="874"/>
      <c r="Q84" s="875"/>
      <c r="R84" s="828"/>
      <c r="S84" s="828"/>
      <c r="T84" s="828"/>
      <c r="U84" s="828"/>
      <c r="V84" s="828"/>
      <c r="W84" s="828"/>
      <c r="X84" s="828"/>
      <c r="Y84" s="828"/>
      <c r="Z84" s="828"/>
      <c r="AA84" s="828"/>
      <c r="AB84" s="828"/>
      <c r="AC84" s="828"/>
      <c r="AD84" s="828"/>
      <c r="AE84" s="828"/>
      <c r="AF84" s="828"/>
      <c r="AG84" s="828"/>
      <c r="AH84" s="828"/>
      <c r="AI84" s="828"/>
      <c r="AJ84" s="828"/>
      <c r="AK84" s="828"/>
      <c r="AL84" s="828"/>
      <c r="AM84" s="828"/>
      <c r="AN84" s="828"/>
      <c r="AO84" s="828"/>
      <c r="AP84" s="828"/>
      <c r="AQ84" s="828"/>
      <c r="AR84" s="828"/>
      <c r="AS84" s="828"/>
      <c r="AT84" s="828"/>
      <c r="AU84" s="828"/>
      <c r="AV84" s="828"/>
      <c r="AW84" s="828"/>
      <c r="AX84" s="828"/>
      <c r="AY84" s="828"/>
      <c r="AZ84" s="831"/>
      <c r="BA84" s="831"/>
      <c r="BB84" s="831"/>
      <c r="BC84" s="831"/>
      <c r="BD84" s="832"/>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2"/>
      <c r="C85" s="873"/>
      <c r="D85" s="873"/>
      <c r="E85" s="873"/>
      <c r="F85" s="873"/>
      <c r="G85" s="873"/>
      <c r="H85" s="873"/>
      <c r="I85" s="873"/>
      <c r="J85" s="873"/>
      <c r="K85" s="873"/>
      <c r="L85" s="873"/>
      <c r="M85" s="873"/>
      <c r="N85" s="873"/>
      <c r="O85" s="873"/>
      <c r="P85" s="874"/>
      <c r="Q85" s="875"/>
      <c r="R85" s="828"/>
      <c r="S85" s="828"/>
      <c r="T85" s="828"/>
      <c r="U85" s="828"/>
      <c r="V85" s="828"/>
      <c r="W85" s="828"/>
      <c r="X85" s="828"/>
      <c r="Y85" s="828"/>
      <c r="Z85" s="828"/>
      <c r="AA85" s="828"/>
      <c r="AB85" s="828"/>
      <c r="AC85" s="828"/>
      <c r="AD85" s="828"/>
      <c r="AE85" s="828"/>
      <c r="AF85" s="828"/>
      <c r="AG85" s="828"/>
      <c r="AH85" s="828"/>
      <c r="AI85" s="828"/>
      <c r="AJ85" s="828"/>
      <c r="AK85" s="828"/>
      <c r="AL85" s="828"/>
      <c r="AM85" s="828"/>
      <c r="AN85" s="828"/>
      <c r="AO85" s="828"/>
      <c r="AP85" s="828"/>
      <c r="AQ85" s="828"/>
      <c r="AR85" s="828"/>
      <c r="AS85" s="828"/>
      <c r="AT85" s="828"/>
      <c r="AU85" s="828"/>
      <c r="AV85" s="828"/>
      <c r="AW85" s="828"/>
      <c r="AX85" s="828"/>
      <c r="AY85" s="828"/>
      <c r="AZ85" s="831"/>
      <c r="BA85" s="831"/>
      <c r="BB85" s="831"/>
      <c r="BC85" s="831"/>
      <c r="BD85" s="832"/>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2"/>
      <c r="C86" s="873"/>
      <c r="D86" s="873"/>
      <c r="E86" s="873"/>
      <c r="F86" s="873"/>
      <c r="G86" s="873"/>
      <c r="H86" s="873"/>
      <c r="I86" s="873"/>
      <c r="J86" s="873"/>
      <c r="K86" s="873"/>
      <c r="L86" s="873"/>
      <c r="M86" s="873"/>
      <c r="N86" s="873"/>
      <c r="O86" s="873"/>
      <c r="P86" s="874"/>
      <c r="Q86" s="875"/>
      <c r="R86" s="828"/>
      <c r="S86" s="828"/>
      <c r="T86" s="828"/>
      <c r="U86" s="828"/>
      <c r="V86" s="828"/>
      <c r="W86" s="828"/>
      <c r="X86" s="828"/>
      <c r="Y86" s="828"/>
      <c r="Z86" s="828"/>
      <c r="AA86" s="828"/>
      <c r="AB86" s="828"/>
      <c r="AC86" s="828"/>
      <c r="AD86" s="828"/>
      <c r="AE86" s="828"/>
      <c r="AF86" s="828"/>
      <c r="AG86" s="828"/>
      <c r="AH86" s="828"/>
      <c r="AI86" s="828"/>
      <c r="AJ86" s="828"/>
      <c r="AK86" s="828"/>
      <c r="AL86" s="828"/>
      <c r="AM86" s="828"/>
      <c r="AN86" s="828"/>
      <c r="AO86" s="828"/>
      <c r="AP86" s="828"/>
      <c r="AQ86" s="828"/>
      <c r="AR86" s="828"/>
      <c r="AS86" s="828"/>
      <c r="AT86" s="828"/>
      <c r="AU86" s="828"/>
      <c r="AV86" s="828"/>
      <c r="AW86" s="828"/>
      <c r="AX86" s="828"/>
      <c r="AY86" s="828"/>
      <c r="AZ86" s="831"/>
      <c r="BA86" s="831"/>
      <c r="BB86" s="831"/>
      <c r="BC86" s="831"/>
      <c r="BD86" s="832"/>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395</v>
      </c>
      <c r="B88" s="789" t="s">
        <v>426</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f>AF68+AF69</f>
        <v>24</v>
      </c>
      <c r="AG88" s="843"/>
      <c r="AH88" s="843"/>
      <c r="AI88" s="843"/>
      <c r="AJ88" s="843"/>
      <c r="AK88" s="840"/>
      <c r="AL88" s="840"/>
      <c r="AM88" s="840"/>
      <c r="AN88" s="840"/>
      <c r="AO88" s="840"/>
      <c r="AP88" s="843">
        <f>AP68</f>
        <v>768</v>
      </c>
      <c r="AQ88" s="843"/>
      <c r="AR88" s="843"/>
      <c r="AS88" s="843"/>
      <c r="AT88" s="843"/>
      <c r="AU88" s="843">
        <v>484</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427</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f>CR7</f>
        <v>5</v>
      </c>
      <c r="CS102" s="851"/>
      <c r="CT102" s="851"/>
      <c r="CU102" s="851"/>
      <c r="CV102" s="890"/>
      <c r="CW102" s="889" t="s">
        <v>595</v>
      </c>
      <c r="CX102" s="851"/>
      <c r="CY102" s="851"/>
      <c r="CZ102" s="851"/>
      <c r="DA102" s="890"/>
      <c r="DB102" s="889" t="s">
        <v>595</v>
      </c>
      <c r="DC102" s="851"/>
      <c r="DD102" s="851"/>
      <c r="DE102" s="851"/>
      <c r="DF102" s="890"/>
      <c r="DG102" s="889">
        <v>12</v>
      </c>
      <c r="DH102" s="851"/>
      <c r="DI102" s="851"/>
      <c r="DJ102" s="851"/>
      <c r="DK102" s="890"/>
      <c r="DL102" s="889" t="s">
        <v>595</v>
      </c>
      <c r="DM102" s="851"/>
      <c r="DN102" s="851"/>
      <c r="DO102" s="851"/>
      <c r="DP102" s="890"/>
      <c r="DQ102" s="889">
        <v>42</v>
      </c>
      <c r="DR102" s="851"/>
      <c r="DS102" s="851"/>
      <c r="DT102" s="851"/>
      <c r="DU102" s="890"/>
      <c r="DV102" s="789"/>
      <c r="DW102" s="790"/>
      <c r="DX102" s="790"/>
      <c r="DY102" s="790"/>
      <c r="DZ102" s="91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428</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429</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432</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433</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1" t="s">
        <v>434</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435</v>
      </c>
      <c r="AB109" s="892"/>
      <c r="AC109" s="892"/>
      <c r="AD109" s="892"/>
      <c r="AE109" s="893"/>
      <c r="AF109" s="891" t="s">
        <v>436</v>
      </c>
      <c r="AG109" s="892"/>
      <c r="AH109" s="892"/>
      <c r="AI109" s="892"/>
      <c r="AJ109" s="893"/>
      <c r="AK109" s="891" t="s">
        <v>313</v>
      </c>
      <c r="AL109" s="892"/>
      <c r="AM109" s="892"/>
      <c r="AN109" s="892"/>
      <c r="AO109" s="893"/>
      <c r="AP109" s="891" t="s">
        <v>437</v>
      </c>
      <c r="AQ109" s="892"/>
      <c r="AR109" s="892"/>
      <c r="AS109" s="892"/>
      <c r="AT109" s="894"/>
      <c r="AU109" s="911" t="s">
        <v>434</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435</v>
      </c>
      <c r="BR109" s="892"/>
      <c r="BS109" s="892"/>
      <c r="BT109" s="892"/>
      <c r="BU109" s="893"/>
      <c r="BV109" s="891" t="s">
        <v>436</v>
      </c>
      <c r="BW109" s="892"/>
      <c r="BX109" s="892"/>
      <c r="BY109" s="892"/>
      <c r="BZ109" s="893"/>
      <c r="CA109" s="891" t="s">
        <v>313</v>
      </c>
      <c r="CB109" s="892"/>
      <c r="CC109" s="892"/>
      <c r="CD109" s="892"/>
      <c r="CE109" s="893"/>
      <c r="CF109" s="912" t="s">
        <v>437</v>
      </c>
      <c r="CG109" s="912"/>
      <c r="CH109" s="912"/>
      <c r="CI109" s="912"/>
      <c r="CJ109" s="912"/>
      <c r="CK109" s="891" t="s">
        <v>438</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435</v>
      </c>
      <c r="DH109" s="892"/>
      <c r="DI109" s="892"/>
      <c r="DJ109" s="892"/>
      <c r="DK109" s="893"/>
      <c r="DL109" s="891" t="s">
        <v>436</v>
      </c>
      <c r="DM109" s="892"/>
      <c r="DN109" s="892"/>
      <c r="DO109" s="892"/>
      <c r="DP109" s="893"/>
      <c r="DQ109" s="891" t="s">
        <v>313</v>
      </c>
      <c r="DR109" s="892"/>
      <c r="DS109" s="892"/>
      <c r="DT109" s="892"/>
      <c r="DU109" s="893"/>
      <c r="DV109" s="891" t="s">
        <v>437</v>
      </c>
      <c r="DW109" s="892"/>
      <c r="DX109" s="892"/>
      <c r="DY109" s="892"/>
      <c r="DZ109" s="894"/>
    </row>
    <row r="110" spans="1:131" s="230" customFormat="1" ht="26.25" customHeight="1" x14ac:dyDescent="0.15">
      <c r="A110" s="895" t="s">
        <v>439</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1248126</v>
      </c>
      <c r="AB110" s="899"/>
      <c r="AC110" s="899"/>
      <c r="AD110" s="899"/>
      <c r="AE110" s="900"/>
      <c r="AF110" s="901">
        <v>1272901</v>
      </c>
      <c r="AG110" s="899"/>
      <c r="AH110" s="899"/>
      <c r="AI110" s="899"/>
      <c r="AJ110" s="900"/>
      <c r="AK110" s="901">
        <v>1242515</v>
      </c>
      <c r="AL110" s="899"/>
      <c r="AM110" s="899"/>
      <c r="AN110" s="899"/>
      <c r="AO110" s="900"/>
      <c r="AP110" s="902">
        <v>19.8</v>
      </c>
      <c r="AQ110" s="903"/>
      <c r="AR110" s="903"/>
      <c r="AS110" s="903"/>
      <c r="AT110" s="904"/>
      <c r="AU110" s="905" t="s">
        <v>74</v>
      </c>
      <c r="AV110" s="906"/>
      <c r="AW110" s="906"/>
      <c r="AX110" s="906"/>
      <c r="AY110" s="906"/>
      <c r="AZ110" s="928" t="s">
        <v>440</v>
      </c>
      <c r="BA110" s="896"/>
      <c r="BB110" s="896"/>
      <c r="BC110" s="896"/>
      <c r="BD110" s="896"/>
      <c r="BE110" s="896"/>
      <c r="BF110" s="896"/>
      <c r="BG110" s="896"/>
      <c r="BH110" s="896"/>
      <c r="BI110" s="896"/>
      <c r="BJ110" s="896"/>
      <c r="BK110" s="896"/>
      <c r="BL110" s="896"/>
      <c r="BM110" s="896"/>
      <c r="BN110" s="896"/>
      <c r="BO110" s="896"/>
      <c r="BP110" s="897"/>
      <c r="BQ110" s="929">
        <v>12392193</v>
      </c>
      <c r="BR110" s="930"/>
      <c r="BS110" s="930"/>
      <c r="BT110" s="930"/>
      <c r="BU110" s="930"/>
      <c r="BV110" s="930">
        <v>12403752</v>
      </c>
      <c r="BW110" s="930"/>
      <c r="BX110" s="930"/>
      <c r="BY110" s="930"/>
      <c r="BZ110" s="930"/>
      <c r="CA110" s="930">
        <v>12004904</v>
      </c>
      <c r="CB110" s="930"/>
      <c r="CC110" s="930"/>
      <c r="CD110" s="930"/>
      <c r="CE110" s="930"/>
      <c r="CF110" s="943">
        <v>191.1</v>
      </c>
      <c r="CG110" s="944"/>
      <c r="CH110" s="944"/>
      <c r="CI110" s="944"/>
      <c r="CJ110" s="944"/>
      <c r="CK110" s="945" t="s">
        <v>441</v>
      </c>
      <c r="CL110" s="946"/>
      <c r="CM110" s="928" t="s">
        <v>442</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419</v>
      </c>
      <c r="DH110" s="930"/>
      <c r="DI110" s="930"/>
      <c r="DJ110" s="930"/>
      <c r="DK110" s="930"/>
      <c r="DL110" s="930" t="s">
        <v>419</v>
      </c>
      <c r="DM110" s="930"/>
      <c r="DN110" s="930"/>
      <c r="DO110" s="930"/>
      <c r="DP110" s="930"/>
      <c r="DQ110" s="930" t="s">
        <v>419</v>
      </c>
      <c r="DR110" s="930"/>
      <c r="DS110" s="930"/>
      <c r="DT110" s="930"/>
      <c r="DU110" s="930"/>
      <c r="DV110" s="931" t="s">
        <v>419</v>
      </c>
      <c r="DW110" s="931"/>
      <c r="DX110" s="931"/>
      <c r="DY110" s="931"/>
      <c r="DZ110" s="932"/>
    </row>
    <row r="111" spans="1:131" s="230" customFormat="1" ht="26.25" customHeight="1" x14ac:dyDescent="0.15">
      <c r="A111" s="933" t="s">
        <v>443</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419</v>
      </c>
      <c r="AB111" s="937"/>
      <c r="AC111" s="937"/>
      <c r="AD111" s="937"/>
      <c r="AE111" s="938"/>
      <c r="AF111" s="939" t="s">
        <v>419</v>
      </c>
      <c r="AG111" s="937"/>
      <c r="AH111" s="937"/>
      <c r="AI111" s="937"/>
      <c r="AJ111" s="938"/>
      <c r="AK111" s="939" t="s">
        <v>131</v>
      </c>
      <c r="AL111" s="937"/>
      <c r="AM111" s="937"/>
      <c r="AN111" s="937"/>
      <c r="AO111" s="938"/>
      <c r="AP111" s="940" t="s">
        <v>419</v>
      </c>
      <c r="AQ111" s="941"/>
      <c r="AR111" s="941"/>
      <c r="AS111" s="941"/>
      <c r="AT111" s="942"/>
      <c r="AU111" s="907"/>
      <c r="AV111" s="908"/>
      <c r="AW111" s="908"/>
      <c r="AX111" s="908"/>
      <c r="AY111" s="908"/>
      <c r="AZ111" s="921" t="s">
        <v>444</v>
      </c>
      <c r="BA111" s="922"/>
      <c r="BB111" s="922"/>
      <c r="BC111" s="922"/>
      <c r="BD111" s="922"/>
      <c r="BE111" s="922"/>
      <c r="BF111" s="922"/>
      <c r="BG111" s="922"/>
      <c r="BH111" s="922"/>
      <c r="BI111" s="922"/>
      <c r="BJ111" s="922"/>
      <c r="BK111" s="922"/>
      <c r="BL111" s="922"/>
      <c r="BM111" s="922"/>
      <c r="BN111" s="922"/>
      <c r="BO111" s="922"/>
      <c r="BP111" s="923"/>
      <c r="BQ111" s="924" t="s">
        <v>419</v>
      </c>
      <c r="BR111" s="925"/>
      <c r="BS111" s="925"/>
      <c r="BT111" s="925"/>
      <c r="BU111" s="925"/>
      <c r="BV111" s="925" t="s">
        <v>131</v>
      </c>
      <c r="BW111" s="925"/>
      <c r="BX111" s="925"/>
      <c r="BY111" s="925"/>
      <c r="BZ111" s="925"/>
      <c r="CA111" s="925" t="s">
        <v>131</v>
      </c>
      <c r="CB111" s="925"/>
      <c r="CC111" s="925"/>
      <c r="CD111" s="925"/>
      <c r="CE111" s="925"/>
      <c r="CF111" s="919" t="s">
        <v>131</v>
      </c>
      <c r="CG111" s="920"/>
      <c r="CH111" s="920"/>
      <c r="CI111" s="920"/>
      <c r="CJ111" s="920"/>
      <c r="CK111" s="947"/>
      <c r="CL111" s="948"/>
      <c r="CM111" s="921" t="s">
        <v>445</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131</v>
      </c>
      <c r="DH111" s="925"/>
      <c r="DI111" s="925"/>
      <c r="DJ111" s="925"/>
      <c r="DK111" s="925"/>
      <c r="DL111" s="925" t="s">
        <v>131</v>
      </c>
      <c r="DM111" s="925"/>
      <c r="DN111" s="925"/>
      <c r="DO111" s="925"/>
      <c r="DP111" s="925"/>
      <c r="DQ111" s="925" t="s">
        <v>131</v>
      </c>
      <c r="DR111" s="925"/>
      <c r="DS111" s="925"/>
      <c r="DT111" s="925"/>
      <c r="DU111" s="925"/>
      <c r="DV111" s="926" t="s">
        <v>131</v>
      </c>
      <c r="DW111" s="926"/>
      <c r="DX111" s="926"/>
      <c r="DY111" s="926"/>
      <c r="DZ111" s="927"/>
    </row>
    <row r="112" spans="1:131" s="230" customFormat="1" ht="26.25" customHeight="1" x14ac:dyDescent="0.15">
      <c r="A112" s="951" t="s">
        <v>446</v>
      </c>
      <c r="B112" s="952"/>
      <c r="C112" s="922" t="s">
        <v>447</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448</v>
      </c>
      <c r="AB112" s="958"/>
      <c r="AC112" s="958"/>
      <c r="AD112" s="958"/>
      <c r="AE112" s="959"/>
      <c r="AF112" s="960" t="s">
        <v>131</v>
      </c>
      <c r="AG112" s="958"/>
      <c r="AH112" s="958"/>
      <c r="AI112" s="958"/>
      <c r="AJ112" s="959"/>
      <c r="AK112" s="960" t="s">
        <v>131</v>
      </c>
      <c r="AL112" s="958"/>
      <c r="AM112" s="958"/>
      <c r="AN112" s="958"/>
      <c r="AO112" s="959"/>
      <c r="AP112" s="961" t="s">
        <v>131</v>
      </c>
      <c r="AQ112" s="962"/>
      <c r="AR112" s="962"/>
      <c r="AS112" s="962"/>
      <c r="AT112" s="963"/>
      <c r="AU112" s="907"/>
      <c r="AV112" s="908"/>
      <c r="AW112" s="908"/>
      <c r="AX112" s="908"/>
      <c r="AY112" s="908"/>
      <c r="AZ112" s="921" t="s">
        <v>449</v>
      </c>
      <c r="BA112" s="922"/>
      <c r="BB112" s="922"/>
      <c r="BC112" s="922"/>
      <c r="BD112" s="922"/>
      <c r="BE112" s="922"/>
      <c r="BF112" s="922"/>
      <c r="BG112" s="922"/>
      <c r="BH112" s="922"/>
      <c r="BI112" s="922"/>
      <c r="BJ112" s="922"/>
      <c r="BK112" s="922"/>
      <c r="BL112" s="922"/>
      <c r="BM112" s="922"/>
      <c r="BN112" s="922"/>
      <c r="BO112" s="922"/>
      <c r="BP112" s="923"/>
      <c r="BQ112" s="924">
        <v>9389546</v>
      </c>
      <c r="BR112" s="925"/>
      <c r="BS112" s="925"/>
      <c r="BT112" s="925"/>
      <c r="BU112" s="925"/>
      <c r="BV112" s="925">
        <v>8939829</v>
      </c>
      <c r="BW112" s="925"/>
      <c r="BX112" s="925"/>
      <c r="BY112" s="925"/>
      <c r="BZ112" s="925"/>
      <c r="CA112" s="925">
        <v>8289800</v>
      </c>
      <c r="CB112" s="925"/>
      <c r="CC112" s="925"/>
      <c r="CD112" s="925"/>
      <c r="CE112" s="925"/>
      <c r="CF112" s="919">
        <v>131.9</v>
      </c>
      <c r="CG112" s="920"/>
      <c r="CH112" s="920"/>
      <c r="CI112" s="920"/>
      <c r="CJ112" s="920"/>
      <c r="CK112" s="947"/>
      <c r="CL112" s="948"/>
      <c r="CM112" s="921" t="s">
        <v>450</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131</v>
      </c>
      <c r="DH112" s="925"/>
      <c r="DI112" s="925"/>
      <c r="DJ112" s="925"/>
      <c r="DK112" s="925"/>
      <c r="DL112" s="925" t="s">
        <v>451</v>
      </c>
      <c r="DM112" s="925"/>
      <c r="DN112" s="925"/>
      <c r="DO112" s="925"/>
      <c r="DP112" s="925"/>
      <c r="DQ112" s="925" t="s">
        <v>131</v>
      </c>
      <c r="DR112" s="925"/>
      <c r="DS112" s="925"/>
      <c r="DT112" s="925"/>
      <c r="DU112" s="925"/>
      <c r="DV112" s="926" t="s">
        <v>131</v>
      </c>
      <c r="DW112" s="926"/>
      <c r="DX112" s="926"/>
      <c r="DY112" s="926"/>
      <c r="DZ112" s="927"/>
    </row>
    <row r="113" spans="1:130" s="230" customFormat="1" ht="26.25" customHeight="1" x14ac:dyDescent="0.15">
      <c r="A113" s="953"/>
      <c r="B113" s="954"/>
      <c r="C113" s="922" t="s">
        <v>452</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804248</v>
      </c>
      <c r="AB113" s="937"/>
      <c r="AC113" s="937"/>
      <c r="AD113" s="937"/>
      <c r="AE113" s="938"/>
      <c r="AF113" s="939">
        <v>838279</v>
      </c>
      <c r="AG113" s="937"/>
      <c r="AH113" s="937"/>
      <c r="AI113" s="937"/>
      <c r="AJ113" s="938"/>
      <c r="AK113" s="939">
        <v>870199</v>
      </c>
      <c r="AL113" s="937"/>
      <c r="AM113" s="937"/>
      <c r="AN113" s="937"/>
      <c r="AO113" s="938"/>
      <c r="AP113" s="940">
        <v>13.8</v>
      </c>
      <c r="AQ113" s="941"/>
      <c r="AR113" s="941"/>
      <c r="AS113" s="941"/>
      <c r="AT113" s="942"/>
      <c r="AU113" s="907"/>
      <c r="AV113" s="908"/>
      <c r="AW113" s="908"/>
      <c r="AX113" s="908"/>
      <c r="AY113" s="908"/>
      <c r="AZ113" s="921" t="s">
        <v>453</v>
      </c>
      <c r="BA113" s="922"/>
      <c r="BB113" s="922"/>
      <c r="BC113" s="922"/>
      <c r="BD113" s="922"/>
      <c r="BE113" s="922"/>
      <c r="BF113" s="922"/>
      <c r="BG113" s="922"/>
      <c r="BH113" s="922"/>
      <c r="BI113" s="922"/>
      <c r="BJ113" s="922"/>
      <c r="BK113" s="922"/>
      <c r="BL113" s="922"/>
      <c r="BM113" s="922"/>
      <c r="BN113" s="922"/>
      <c r="BO113" s="922"/>
      <c r="BP113" s="923"/>
      <c r="BQ113" s="924">
        <v>666071</v>
      </c>
      <c r="BR113" s="925"/>
      <c r="BS113" s="925"/>
      <c r="BT113" s="925"/>
      <c r="BU113" s="925"/>
      <c r="BV113" s="925">
        <v>574899</v>
      </c>
      <c r="BW113" s="925"/>
      <c r="BX113" s="925"/>
      <c r="BY113" s="925"/>
      <c r="BZ113" s="925"/>
      <c r="CA113" s="925">
        <v>483724</v>
      </c>
      <c r="CB113" s="925"/>
      <c r="CC113" s="925"/>
      <c r="CD113" s="925"/>
      <c r="CE113" s="925"/>
      <c r="CF113" s="919">
        <v>7.7</v>
      </c>
      <c r="CG113" s="920"/>
      <c r="CH113" s="920"/>
      <c r="CI113" s="920"/>
      <c r="CJ113" s="920"/>
      <c r="CK113" s="947"/>
      <c r="CL113" s="948"/>
      <c r="CM113" s="921" t="s">
        <v>454</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131</v>
      </c>
      <c r="DH113" s="958"/>
      <c r="DI113" s="958"/>
      <c r="DJ113" s="958"/>
      <c r="DK113" s="959"/>
      <c r="DL113" s="960" t="s">
        <v>131</v>
      </c>
      <c r="DM113" s="958"/>
      <c r="DN113" s="958"/>
      <c r="DO113" s="958"/>
      <c r="DP113" s="959"/>
      <c r="DQ113" s="960" t="s">
        <v>419</v>
      </c>
      <c r="DR113" s="958"/>
      <c r="DS113" s="958"/>
      <c r="DT113" s="958"/>
      <c r="DU113" s="959"/>
      <c r="DV113" s="961" t="s">
        <v>131</v>
      </c>
      <c r="DW113" s="962"/>
      <c r="DX113" s="962"/>
      <c r="DY113" s="962"/>
      <c r="DZ113" s="963"/>
    </row>
    <row r="114" spans="1:130" s="230" customFormat="1" ht="26.25" customHeight="1" x14ac:dyDescent="0.15">
      <c r="A114" s="953"/>
      <c r="B114" s="954"/>
      <c r="C114" s="922" t="s">
        <v>455</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90638</v>
      </c>
      <c r="AB114" s="958"/>
      <c r="AC114" s="958"/>
      <c r="AD114" s="958"/>
      <c r="AE114" s="959"/>
      <c r="AF114" s="960">
        <v>91239</v>
      </c>
      <c r="AG114" s="958"/>
      <c r="AH114" s="958"/>
      <c r="AI114" s="958"/>
      <c r="AJ114" s="959"/>
      <c r="AK114" s="960">
        <v>91232</v>
      </c>
      <c r="AL114" s="958"/>
      <c r="AM114" s="958"/>
      <c r="AN114" s="958"/>
      <c r="AO114" s="959"/>
      <c r="AP114" s="961">
        <v>1.5</v>
      </c>
      <c r="AQ114" s="962"/>
      <c r="AR114" s="962"/>
      <c r="AS114" s="962"/>
      <c r="AT114" s="963"/>
      <c r="AU114" s="907"/>
      <c r="AV114" s="908"/>
      <c r="AW114" s="908"/>
      <c r="AX114" s="908"/>
      <c r="AY114" s="908"/>
      <c r="AZ114" s="921" t="s">
        <v>456</v>
      </c>
      <c r="BA114" s="922"/>
      <c r="BB114" s="922"/>
      <c r="BC114" s="922"/>
      <c r="BD114" s="922"/>
      <c r="BE114" s="922"/>
      <c r="BF114" s="922"/>
      <c r="BG114" s="922"/>
      <c r="BH114" s="922"/>
      <c r="BI114" s="922"/>
      <c r="BJ114" s="922"/>
      <c r="BK114" s="922"/>
      <c r="BL114" s="922"/>
      <c r="BM114" s="922"/>
      <c r="BN114" s="922"/>
      <c r="BO114" s="922"/>
      <c r="BP114" s="923"/>
      <c r="BQ114" s="924">
        <v>1780665</v>
      </c>
      <c r="BR114" s="925"/>
      <c r="BS114" s="925"/>
      <c r="BT114" s="925"/>
      <c r="BU114" s="925"/>
      <c r="BV114" s="925">
        <v>1667761</v>
      </c>
      <c r="BW114" s="925"/>
      <c r="BX114" s="925"/>
      <c r="BY114" s="925"/>
      <c r="BZ114" s="925"/>
      <c r="CA114" s="925">
        <v>1679400</v>
      </c>
      <c r="CB114" s="925"/>
      <c r="CC114" s="925"/>
      <c r="CD114" s="925"/>
      <c r="CE114" s="925"/>
      <c r="CF114" s="919">
        <v>26.7</v>
      </c>
      <c r="CG114" s="920"/>
      <c r="CH114" s="920"/>
      <c r="CI114" s="920"/>
      <c r="CJ114" s="920"/>
      <c r="CK114" s="947"/>
      <c r="CL114" s="948"/>
      <c r="CM114" s="921" t="s">
        <v>457</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131</v>
      </c>
      <c r="DH114" s="958"/>
      <c r="DI114" s="958"/>
      <c r="DJ114" s="958"/>
      <c r="DK114" s="959"/>
      <c r="DL114" s="960" t="s">
        <v>131</v>
      </c>
      <c r="DM114" s="958"/>
      <c r="DN114" s="958"/>
      <c r="DO114" s="958"/>
      <c r="DP114" s="959"/>
      <c r="DQ114" s="960" t="s">
        <v>419</v>
      </c>
      <c r="DR114" s="958"/>
      <c r="DS114" s="958"/>
      <c r="DT114" s="958"/>
      <c r="DU114" s="959"/>
      <c r="DV114" s="961" t="s">
        <v>131</v>
      </c>
      <c r="DW114" s="962"/>
      <c r="DX114" s="962"/>
      <c r="DY114" s="962"/>
      <c r="DZ114" s="963"/>
    </row>
    <row r="115" spans="1:130" s="230" customFormat="1" ht="26.25" customHeight="1" x14ac:dyDescent="0.15">
      <c r="A115" s="953"/>
      <c r="B115" s="954"/>
      <c r="C115" s="922" t="s">
        <v>458</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20</v>
      </c>
      <c r="AB115" s="937"/>
      <c r="AC115" s="937"/>
      <c r="AD115" s="937"/>
      <c r="AE115" s="938"/>
      <c r="AF115" s="939">
        <v>18</v>
      </c>
      <c r="AG115" s="937"/>
      <c r="AH115" s="937"/>
      <c r="AI115" s="937"/>
      <c r="AJ115" s="938"/>
      <c r="AK115" s="939">
        <v>15</v>
      </c>
      <c r="AL115" s="937"/>
      <c r="AM115" s="937"/>
      <c r="AN115" s="937"/>
      <c r="AO115" s="938"/>
      <c r="AP115" s="940">
        <v>0</v>
      </c>
      <c r="AQ115" s="941"/>
      <c r="AR115" s="941"/>
      <c r="AS115" s="941"/>
      <c r="AT115" s="942"/>
      <c r="AU115" s="907"/>
      <c r="AV115" s="908"/>
      <c r="AW115" s="908"/>
      <c r="AX115" s="908"/>
      <c r="AY115" s="908"/>
      <c r="AZ115" s="921" t="s">
        <v>459</v>
      </c>
      <c r="BA115" s="922"/>
      <c r="BB115" s="922"/>
      <c r="BC115" s="922"/>
      <c r="BD115" s="922"/>
      <c r="BE115" s="922"/>
      <c r="BF115" s="922"/>
      <c r="BG115" s="922"/>
      <c r="BH115" s="922"/>
      <c r="BI115" s="922"/>
      <c r="BJ115" s="922"/>
      <c r="BK115" s="922"/>
      <c r="BL115" s="922"/>
      <c r="BM115" s="922"/>
      <c r="BN115" s="922"/>
      <c r="BO115" s="922"/>
      <c r="BP115" s="923"/>
      <c r="BQ115" s="924">
        <v>144034</v>
      </c>
      <c r="BR115" s="925"/>
      <c r="BS115" s="925"/>
      <c r="BT115" s="925"/>
      <c r="BU115" s="925"/>
      <c r="BV115" s="925">
        <v>56367</v>
      </c>
      <c r="BW115" s="925"/>
      <c r="BX115" s="925"/>
      <c r="BY115" s="925"/>
      <c r="BZ115" s="925"/>
      <c r="CA115" s="925" t="s">
        <v>131</v>
      </c>
      <c r="CB115" s="925"/>
      <c r="CC115" s="925"/>
      <c r="CD115" s="925"/>
      <c r="CE115" s="925"/>
      <c r="CF115" s="919" t="s">
        <v>131</v>
      </c>
      <c r="CG115" s="920"/>
      <c r="CH115" s="920"/>
      <c r="CI115" s="920"/>
      <c r="CJ115" s="920"/>
      <c r="CK115" s="947"/>
      <c r="CL115" s="948"/>
      <c r="CM115" s="921" t="s">
        <v>460</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131</v>
      </c>
      <c r="DH115" s="958"/>
      <c r="DI115" s="958"/>
      <c r="DJ115" s="958"/>
      <c r="DK115" s="959"/>
      <c r="DL115" s="960" t="s">
        <v>131</v>
      </c>
      <c r="DM115" s="958"/>
      <c r="DN115" s="958"/>
      <c r="DO115" s="958"/>
      <c r="DP115" s="959"/>
      <c r="DQ115" s="960" t="s">
        <v>131</v>
      </c>
      <c r="DR115" s="958"/>
      <c r="DS115" s="958"/>
      <c r="DT115" s="958"/>
      <c r="DU115" s="959"/>
      <c r="DV115" s="961" t="s">
        <v>419</v>
      </c>
      <c r="DW115" s="962"/>
      <c r="DX115" s="962"/>
      <c r="DY115" s="962"/>
      <c r="DZ115" s="963"/>
    </row>
    <row r="116" spans="1:130" s="230" customFormat="1" ht="26.25" customHeight="1" x14ac:dyDescent="0.15">
      <c r="A116" s="955"/>
      <c r="B116" s="956"/>
      <c r="C116" s="964" t="s">
        <v>461</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131</v>
      </c>
      <c r="AB116" s="958"/>
      <c r="AC116" s="958"/>
      <c r="AD116" s="958"/>
      <c r="AE116" s="959"/>
      <c r="AF116" s="960" t="s">
        <v>131</v>
      </c>
      <c r="AG116" s="958"/>
      <c r="AH116" s="958"/>
      <c r="AI116" s="958"/>
      <c r="AJ116" s="959"/>
      <c r="AK116" s="960" t="s">
        <v>131</v>
      </c>
      <c r="AL116" s="958"/>
      <c r="AM116" s="958"/>
      <c r="AN116" s="958"/>
      <c r="AO116" s="959"/>
      <c r="AP116" s="961" t="s">
        <v>131</v>
      </c>
      <c r="AQ116" s="962"/>
      <c r="AR116" s="962"/>
      <c r="AS116" s="962"/>
      <c r="AT116" s="963"/>
      <c r="AU116" s="907"/>
      <c r="AV116" s="908"/>
      <c r="AW116" s="908"/>
      <c r="AX116" s="908"/>
      <c r="AY116" s="908"/>
      <c r="AZ116" s="966" t="s">
        <v>462</v>
      </c>
      <c r="BA116" s="967"/>
      <c r="BB116" s="967"/>
      <c r="BC116" s="967"/>
      <c r="BD116" s="967"/>
      <c r="BE116" s="967"/>
      <c r="BF116" s="967"/>
      <c r="BG116" s="967"/>
      <c r="BH116" s="967"/>
      <c r="BI116" s="967"/>
      <c r="BJ116" s="967"/>
      <c r="BK116" s="967"/>
      <c r="BL116" s="967"/>
      <c r="BM116" s="967"/>
      <c r="BN116" s="967"/>
      <c r="BO116" s="967"/>
      <c r="BP116" s="968"/>
      <c r="BQ116" s="924" t="s">
        <v>131</v>
      </c>
      <c r="BR116" s="925"/>
      <c r="BS116" s="925"/>
      <c r="BT116" s="925"/>
      <c r="BU116" s="925"/>
      <c r="BV116" s="925" t="s">
        <v>419</v>
      </c>
      <c r="BW116" s="925"/>
      <c r="BX116" s="925"/>
      <c r="BY116" s="925"/>
      <c r="BZ116" s="925"/>
      <c r="CA116" s="925" t="s">
        <v>131</v>
      </c>
      <c r="CB116" s="925"/>
      <c r="CC116" s="925"/>
      <c r="CD116" s="925"/>
      <c r="CE116" s="925"/>
      <c r="CF116" s="919" t="s">
        <v>131</v>
      </c>
      <c r="CG116" s="920"/>
      <c r="CH116" s="920"/>
      <c r="CI116" s="920"/>
      <c r="CJ116" s="920"/>
      <c r="CK116" s="947"/>
      <c r="CL116" s="948"/>
      <c r="CM116" s="921" t="s">
        <v>463</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131</v>
      </c>
      <c r="DH116" s="958"/>
      <c r="DI116" s="958"/>
      <c r="DJ116" s="958"/>
      <c r="DK116" s="959"/>
      <c r="DL116" s="960" t="s">
        <v>131</v>
      </c>
      <c r="DM116" s="958"/>
      <c r="DN116" s="958"/>
      <c r="DO116" s="958"/>
      <c r="DP116" s="959"/>
      <c r="DQ116" s="960" t="s">
        <v>131</v>
      </c>
      <c r="DR116" s="958"/>
      <c r="DS116" s="958"/>
      <c r="DT116" s="958"/>
      <c r="DU116" s="959"/>
      <c r="DV116" s="961" t="s">
        <v>131</v>
      </c>
      <c r="DW116" s="962"/>
      <c r="DX116" s="962"/>
      <c r="DY116" s="962"/>
      <c r="DZ116" s="963"/>
    </row>
    <row r="117" spans="1:130" s="230" customFormat="1" ht="26.25" customHeight="1" x14ac:dyDescent="0.15">
      <c r="A117" s="911" t="s">
        <v>192</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464</v>
      </c>
      <c r="Z117" s="893"/>
      <c r="AA117" s="977">
        <v>2143032</v>
      </c>
      <c r="AB117" s="978"/>
      <c r="AC117" s="978"/>
      <c r="AD117" s="978"/>
      <c r="AE117" s="979"/>
      <c r="AF117" s="980">
        <v>2202437</v>
      </c>
      <c r="AG117" s="978"/>
      <c r="AH117" s="978"/>
      <c r="AI117" s="978"/>
      <c r="AJ117" s="979"/>
      <c r="AK117" s="980">
        <v>2203961</v>
      </c>
      <c r="AL117" s="978"/>
      <c r="AM117" s="978"/>
      <c r="AN117" s="978"/>
      <c r="AO117" s="979"/>
      <c r="AP117" s="981"/>
      <c r="AQ117" s="982"/>
      <c r="AR117" s="982"/>
      <c r="AS117" s="982"/>
      <c r="AT117" s="983"/>
      <c r="AU117" s="907"/>
      <c r="AV117" s="908"/>
      <c r="AW117" s="908"/>
      <c r="AX117" s="908"/>
      <c r="AY117" s="908"/>
      <c r="AZ117" s="973" t="s">
        <v>465</v>
      </c>
      <c r="BA117" s="974"/>
      <c r="BB117" s="974"/>
      <c r="BC117" s="974"/>
      <c r="BD117" s="974"/>
      <c r="BE117" s="974"/>
      <c r="BF117" s="974"/>
      <c r="BG117" s="974"/>
      <c r="BH117" s="974"/>
      <c r="BI117" s="974"/>
      <c r="BJ117" s="974"/>
      <c r="BK117" s="974"/>
      <c r="BL117" s="974"/>
      <c r="BM117" s="974"/>
      <c r="BN117" s="974"/>
      <c r="BO117" s="974"/>
      <c r="BP117" s="975"/>
      <c r="BQ117" s="924" t="s">
        <v>131</v>
      </c>
      <c r="BR117" s="925"/>
      <c r="BS117" s="925"/>
      <c r="BT117" s="925"/>
      <c r="BU117" s="925"/>
      <c r="BV117" s="925" t="s">
        <v>131</v>
      </c>
      <c r="BW117" s="925"/>
      <c r="BX117" s="925"/>
      <c r="BY117" s="925"/>
      <c r="BZ117" s="925"/>
      <c r="CA117" s="925" t="s">
        <v>131</v>
      </c>
      <c r="CB117" s="925"/>
      <c r="CC117" s="925"/>
      <c r="CD117" s="925"/>
      <c r="CE117" s="925"/>
      <c r="CF117" s="919" t="s">
        <v>131</v>
      </c>
      <c r="CG117" s="920"/>
      <c r="CH117" s="920"/>
      <c r="CI117" s="920"/>
      <c r="CJ117" s="920"/>
      <c r="CK117" s="947"/>
      <c r="CL117" s="948"/>
      <c r="CM117" s="921" t="s">
        <v>466</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419</v>
      </c>
      <c r="DH117" s="958"/>
      <c r="DI117" s="958"/>
      <c r="DJ117" s="958"/>
      <c r="DK117" s="959"/>
      <c r="DL117" s="960" t="s">
        <v>419</v>
      </c>
      <c r="DM117" s="958"/>
      <c r="DN117" s="958"/>
      <c r="DO117" s="958"/>
      <c r="DP117" s="959"/>
      <c r="DQ117" s="960" t="s">
        <v>131</v>
      </c>
      <c r="DR117" s="958"/>
      <c r="DS117" s="958"/>
      <c r="DT117" s="958"/>
      <c r="DU117" s="959"/>
      <c r="DV117" s="961" t="s">
        <v>131</v>
      </c>
      <c r="DW117" s="962"/>
      <c r="DX117" s="962"/>
      <c r="DY117" s="962"/>
      <c r="DZ117" s="963"/>
    </row>
    <row r="118" spans="1:130" s="230" customFormat="1" ht="26.25" customHeight="1" x14ac:dyDescent="0.15">
      <c r="A118" s="911" t="s">
        <v>438</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435</v>
      </c>
      <c r="AB118" s="892"/>
      <c r="AC118" s="892"/>
      <c r="AD118" s="892"/>
      <c r="AE118" s="893"/>
      <c r="AF118" s="891" t="s">
        <v>436</v>
      </c>
      <c r="AG118" s="892"/>
      <c r="AH118" s="892"/>
      <c r="AI118" s="892"/>
      <c r="AJ118" s="893"/>
      <c r="AK118" s="891" t="s">
        <v>313</v>
      </c>
      <c r="AL118" s="892"/>
      <c r="AM118" s="892"/>
      <c r="AN118" s="892"/>
      <c r="AO118" s="893"/>
      <c r="AP118" s="969" t="s">
        <v>437</v>
      </c>
      <c r="AQ118" s="970"/>
      <c r="AR118" s="970"/>
      <c r="AS118" s="970"/>
      <c r="AT118" s="971"/>
      <c r="AU118" s="907"/>
      <c r="AV118" s="908"/>
      <c r="AW118" s="908"/>
      <c r="AX118" s="908"/>
      <c r="AY118" s="908"/>
      <c r="AZ118" s="972" t="s">
        <v>467</v>
      </c>
      <c r="BA118" s="964"/>
      <c r="BB118" s="964"/>
      <c r="BC118" s="964"/>
      <c r="BD118" s="964"/>
      <c r="BE118" s="964"/>
      <c r="BF118" s="964"/>
      <c r="BG118" s="964"/>
      <c r="BH118" s="964"/>
      <c r="BI118" s="964"/>
      <c r="BJ118" s="964"/>
      <c r="BK118" s="964"/>
      <c r="BL118" s="964"/>
      <c r="BM118" s="964"/>
      <c r="BN118" s="964"/>
      <c r="BO118" s="964"/>
      <c r="BP118" s="965"/>
      <c r="BQ118" s="998" t="s">
        <v>131</v>
      </c>
      <c r="BR118" s="999"/>
      <c r="BS118" s="999"/>
      <c r="BT118" s="999"/>
      <c r="BU118" s="999"/>
      <c r="BV118" s="999" t="s">
        <v>131</v>
      </c>
      <c r="BW118" s="999"/>
      <c r="BX118" s="999"/>
      <c r="BY118" s="999"/>
      <c r="BZ118" s="999"/>
      <c r="CA118" s="999" t="s">
        <v>419</v>
      </c>
      <c r="CB118" s="999"/>
      <c r="CC118" s="999"/>
      <c r="CD118" s="999"/>
      <c r="CE118" s="999"/>
      <c r="CF118" s="919" t="s">
        <v>131</v>
      </c>
      <c r="CG118" s="920"/>
      <c r="CH118" s="920"/>
      <c r="CI118" s="920"/>
      <c r="CJ118" s="920"/>
      <c r="CK118" s="947"/>
      <c r="CL118" s="948"/>
      <c r="CM118" s="921" t="s">
        <v>468</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131</v>
      </c>
      <c r="DH118" s="958"/>
      <c r="DI118" s="958"/>
      <c r="DJ118" s="958"/>
      <c r="DK118" s="959"/>
      <c r="DL118" s="960" t="s">
        <v>131</v>
      </c>
      <c r="DM118" s="958"/>
      <c r="DN118" s="958"/>
      <c r="DO118" s="958"/>
      <c r="DP118" s="959"/>
      <c r="DQ118" s="960" t="s">
        <v>131</v>
      </c>
      <c r="DR118" s="958"/>
      <c r="DS118" s="958"/>
      <c r="DT118" s="958"/>
      <c r="DU118" s="959"/>
      <c r="DV118" s="961" t="s">
        <v>131</v>
      </c>
      <c r="DW118" s="962"/>
      <c r="DX118" s="962"/>
      <c r="DY118" s="962"/>
      <c r="DZ118" s="963"/>
    </row>
    <row r="119" spans="1:130" s="230" customFormat="1" ht="26.25" customHeight="1" x14ac:dyDescent="0.15">
      <c r="A119" s="1055" t="s">
        <v>441</v>
      </c>
      <c r="B119" s="946"/>
      <c r="C119" s="928" t="s">
        <v>442</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419</v>
      </c>
      <c r="AB119" s="899"/>
      <c r="AC119" s="899"/>
      <c r="AD119" s="899"/>
      <c r="AE119" s="900"/>
      <c r="AF119" s="901" t="s">
        <v>131</v>
      </c>
      <c r="AG119" s="899"/>
      <c r="AH119" s="899"/>
      <c r="AI119" s="899"/>
      <c r="AJ119" s="900"/>
      <c r="AK119" s="901" t="s">
        <v>131</v>
      </c>
      <c r="AL119" s="899"/>
      <c r="AM119" s="899"/>
      <c r="AN119" s="899"/>
      <c r="AO119" s="900"/>
      <c r="AP119" s="902" t="s">
        <v>419</v>
      </c>
      <c r="AQ119" s="903"/>
      <c r="AR119" s="903"/>
      <c r="AS119" s="903"/>
      <c r="AT119" s="904"/>
      <c r="AU119" s="909"/>
      <c r="AV119" s="910"/>
      <c r="AW119" s="910"/>
      <c r="AX119" s="910"/>
      <c r="AY119" s="910"/>
      <c r="AZ119" s="251" t="s">
        <v>192</v>
      </c>
      <c r="BA119" s="251"/>
      <c r="BB119" s="251"/>
      <c r="BC119" s="251"/>
      <c r="BD119" s="251"/>
      <c r="BE119" s="251"/>
      <c r="BF119" s="251"/>
      <c r="BG119" s="251"/>
      <c r="BH119" s="251"/>
      <c r="BI119" s="251"/>
      <c r="BJ119" s="251"/>
      <c r="BK119" s="251"/>
      <c r="BL119" s="251"/>
      <c r="BM119" s="251"/>
      <c r="BN119" s="251"/>
      <c r="BO119" s="976" t="s">
        <v>469</v>
      </c>
      <c r="BP119" s="1004"/>
      <c r="BQ119" s="998">
        <v>24372509</v>
      </c>
      <c r="BR119" s="999"/>
      <c r="BS119" s="999"/>
      <c r="BT119" s="999"/>
      <c r="BU119" s="999"/>
      <c r="BV119" s="999">
        <v>23642608</v>
      </c>
      <c r="BW119" s="999"/>
      <c r="BX119" s="999"/>
      <c r="BY119" s="999"/>
      <c r="BZ119" s="999"/>
      <c r="CA119" s="999">
        <v>22457828</v>
      </c>
      <c r="CB119" s="999"/>
      <c r="CC119" s="999"/>
      <c r="CD119" s="999"/>
      <c r="CE119" s="999"/>
      <c r="CF119" s="1000"/>
      <c r="CG119" s="1001"/>
      <c r="CH119" s="1001"/>
      <c r="CI119" s="1001"/>
      <c r="CJ119" s="1002"/>
      <c r="CK119" s="949"/>
      <c r="CL119" s="950"/>
      <c r="CM119" s="972" t="s">
        <v>470</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131</v>
      </c>
      <c r="DH119" s="985"/>
      <c r="DI119" s="985"/>
      <c r="DJ119" s="985"/>
      <c r="DK119" s="986"/>
      <c r="DL119" s="984" t="s">
        <v>451</v>
      </c>
      <c r="DM119" s="985"/>
      <c r="DN119" s="985"/>
      <c r="DO119" s="985"/>
      <c r="DP119" s="986"/>
      <c r="DQ119" s="984" t="s">
        <v>471</v>
      </c>
      <c r="DR119" s="985"/>
      <c r="DS119" s="985"/>
      <c r="DT119" s="985"/>
      <c r="DU119" s="986"/>
      <c r="DV119" s="987" t="s">
        <v>471</v>
      </c>
      <c r="DW119" s="988"/>
      <c r="DX119" s="988"/>
      <c r="DY119" s="988"/>
      <c r="DZ119" s="989"/>
    </row>
    <row r="120" spans="1:130" s="230" customFormat="1" ht="26.25" customHeight="1" x14ac:dyDescent="0.15">
      <c r="A120" s="1056"/>
      <c r="B120" s="948"/>
      <c r="C120" s="921" t="s">
        <v>445</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131</v>
      </c>
      <c r="AB120" s="958"/>
      <c r="AC120" s="958"/>
      <c r="AD120" s="958"/>
      <c r="AE120" s="959"/>
      <c r="AF120" s="960" t="s">
        <v>471</v>
      </c>
      <c r="AG120" s="958"/>
      <c r="AH120" s="958"/>
      <c r="AI120" s="958"/>
      <c r="AJ120" s="959"/>
      <c r="AK120" s="960" t="s">
        <v>131</v>
      </c>
      <c r="AL120" s="958"/>
      <c r="AM120" s="958"/>
      <c r="AN120" s="958"/>
      <c r="AO120" s="959"/>
      <c r="AP120" s="961" t="s">
        <v>471</v>
      </c>
      <c r="AQ120" s="962"/>
      <c r="AR120" s="962"/>
      <c r="AS120" s="962"/>
      <c r="AT120" s="963"/>
      <c r="AU120" s="990" t="s">
        <v>472</v>
      </c>
      <c r="AV120" s="991"/>
      <c r="AW120" s="991"/>
      <c r="AX120" s="991"/>
      <c r="AY120" s="992"/>
      <c r="AZ120" s="928" t="s">
        <v>473</v>
      </c>
      <c r="BA120" s="896"/>
      <c r="BB120" s="896"/>
      <c r="BC120" s="896"/>
      <c r="BD120" s="896"/>
      <c r="BE120" s="896"/>
      <c r="BF120" s="896"/>
      <c r="BG120" s="896"/>
      <c r="BH120" s="896"/>
      <c r="BI120" s="896"/>
      <c r="BJ120" s="896"/>
      <c r="BK120" s="896"/>
      <c r="BL120" s="896"/>
      <c r="BM120" s="896"/>
      <c r="BN120" s="896"/>
      <c r="BO120" s="896"/>
      <c r="BP120" s="897"/>
      <c r="BQ120" s="929">
        <v>3491737</v>
      </c>
      <c r="BR120" s="930"/>
      <c r="BS120" s="930"/>
      <c r="BT120" s="930"/>
      <c r="BU120" s="930"/>
      <c r="BV120" s="930">
        <v>4386756</v>
      </c>
      <c r="BW120" s="930"/>
      <c r="BX120" s="930"/>
      <c r="BY120" s="930"/>
      <c r="BZ120" s="930"/>
      <c r="CA120" s="930">
        <v>5794395</v>
      </c>
      <c r="CB120" s="930"/>
      <c r="CC120" s="930"/>
      <c r="CD120" s="930"/>
      <c r="CE120" s="930"/>
      <c r="CF120" s="943">
        <v>92.2</v>
      </c>
      <c r="CG120" s="944"/>
      <c r="CH120" s="944"/>
      <c r="CI120" s="944"/>
      <c r="CJ120" s="944"/>
      <c r="CK120" s="1005" t="s">
        <v>474</v>
      </c>
      <c r="CL120" s="1006"/>
      <c r="CM120" s="1006"/>
      <c r="CN120" s="1006"/>
      <c r="CO120" s="1007"/>
      <c r="CP120" s="1013" t="s">
        <v>475</v>
      </c>
      <c r="CQ120" s="1014"/>
      <c r="CR120" s="1014"/>
      <c r="CS120" s="1014"/>
      <c r="CT120" s="1014"/>
      <c r="CU120" s="1014"/>
      <c r="CV120" s="1014"/>
      <c r="CW120" s="1014"/>
      <c r="CX120" s="1014"/>
      <c r="CY120" s="1014"/>
      <c r="CZ120" s="1014"/>
      <c r="DA120" s="1014"/>
      <c r="DB120" s="1014"/>
      <c r="DC120" s="1014"/>
      <c r="DD120" s="1014"/>
      <c r="DE120" s="1014"/>
      <c r="DF120" s="1015"/>
      <c r="DG120" s="929">
        <v>5535778</v>
      </c>
      <c r="DH120" s="930"/>
      <c r="DI120" s="930"/>
      <c r="DJ120" s="930"/>
      <c r="DK120" s="930"/>
      <c r="DL120" s="930">
        <v>5436980</v>
      </c>
      <c r="DM120" s="930"/>
      <c r="DN120" s="930"/>
      <c r="DO120" s="930"/>
      <c r="DP120" s="930"/>
      <c r="DQ120" s="930">
        <v>5123869</v>
      </c>
      <c r="DR120" s="930"/>
      <c r="DS120" s="930"/>
      <c r="DT120" s="930"/>
      <c r="DU120" s="930"/>
      <c r="DV120" s="931">
        <v>81.5</v>
      </c>
      <c r="DW120" s="931"/>
      <c r="DX120" s="931"/>
      <c r="DY120" s="931"/>
      <c r="DZ120" s="932"/>
    </row>
    <row r="121" spans="1:130" s="230" customFormat="1" ht="26.25" customHeight="1" x14ac:dyDescent="0.15">
      <c r="A121" s="1056"/>
      <c r="B121" s="948"/>
      <c r="C121" s="973" t="s">
        <v>476</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471</v>
      </c>
      <c r="AB121" s="958"/>
      <c r="AC121" s="958"/>
      <c r="AD121" s="958"/>
      <c r="AE121" s="959"/>
      <c r="AF121" s="960" t="s">
        <v>471</v>
      </c>
      <c r="AG121" s="958"/>
      <c r="AH121" s="958"/>
      <c r="AI121" s="958"/>
      <c r="AJ121" s="959"/>
      <c r="AK121" s="960" t="s">
        <v>131</v>
      </c>
      <c r="AL121" s="958"/>
      <c r="AM121" s="958"/>
      <c r="AN121" s="958"/>
      <c r="AO121" s="959"/>
      <c r="AP121" s="961" t="s">
        <v>451</v>
      </c>
      <c r="AQ121" s="962"/>
      <c r="AR121" s="962"/>
      <c r="AS121" s="962"/>
      <c r="AT121" s="963"/>
      <c r="AU121" s="993"/>
      <c r="AV121" s="994"/>
      <c r="AW121" s="994"/>
      <c r="AX121" s="994"/>
      <c r="AY121" s="995"/>
      <c r="AZ121" s="921" t="s">
        <v>477</v>
      </c>
      <c r="BA121" s="922"/>
      <c r="BB121" s="922"/>
      <c r="BC121" s="922"/>
      <c r="BD121" s="922"/>
      <c r="BE121" s="922"/>
      <c r="BF121" s="922"/>
      <c r="BG121" s="922"/>
      <c r="BH121" s="922"/>
      <c r="BI121" s="922"/>
      <c r="BJ121" s="922"/>
      <c r="BK121" s="922"/>
      <c r="BL121" s="922"/>
      <c r="BM121" s="922"/>
      <c r="BN121" s="922"/>
      <c r="BO121" s="922"/>
      <c r="BP121" s="923"/>
      <c r="BQ121" s="924">
        <v>2057768</v>
      </c>
      <c r="BR121" s="925"/>
      <c r="BS121" s="925"/>
      <c r="BT121" s="925"/>
      <c r="BU121" s="925"/>
      <c r="BV121" s="925">
        <v>2012899</v>
      </c>
      <c r="BW121" s="925"/>
      <c r="BX121" s="925"/>
      <c r="BY121" s="925"/>
      <c r="BZ121" s="925"/>
      <c r="CA121" s="925">
        <v>1920222</v>
      </c>
      <c r="CB121" s="925"/>
      <c r="CC121" s="925"/>
      <c r="CD121" s="925"/>
      <c r="CE121" s="925"/>
      <c r="CF121" s="919">
        <v>30.6</v>
      </c>
      <c r="CG121" s="920"/>
      <c r="CH121" s="920"/>
      <c r="CI121" s="920"/>
      <c r="CJ121" s="920"/>
      <c r="CK121" s="1008"/>
      <c r="CL121" s="1009"/>
      <c r="CM121" s="1009"/>
      <c r="CN121" s="1009"/>
      <c r="CO121" s="1010"/>
      <c r="CP121" s="1018" t="s">
        <v>412</v>
      </c>
      <c r="CQ121" s="1019"/>
      <c r="CR121" s="1019"/>
      <c r="CS121" s="1019"/>
      <c r="CT121" s="1019"/>
      <c r="CU121" s="1019"/>
      <c r="CV121" s="1019"/>
      <c r="CW121" s="1019"/>
      <c r="CX121" s="1019"/>
      <c r="CY121" s="1019"/>
      <c r="CZ121" s="1019"/>
      <c r="DA121" s="1019"/>
      <c r="DB121" s="1019"/>
      <c r="DC121" s="1019"/>
      <c r="DD121" s="1019"/>
      <c r="DE121" s="1019"/>
      <c r="DF121" s="1020"/>
      <c r="DG121" s="924">
        <v>3461638</v>
      </c>
      <c r="DH121" s="925"/>
      <c r="DI121" s="925"/>
      <c r="DJ121" s="925"/>
      <c r="DK121" s="925"/>
      <c r="DL121" s="925">
        <v>3123298</v>
      </c>
      <c r="DM121" s="925"/>
      <c r="DN121" s="925"/>
      <c r="DO121" s="925"/>
      <c r="DP121" s="925"/>
      <c r="DQ121" s="925">
        <v>2817335</v>
      </c>
      <c r="DR121" s="925"/>
      <c r="DS121" s="925"/>
      <c r="DT121" s="925"/>
      <c r="DU121" s="925"/>
      <c r="DV121" s="926">
        <v>44.8</v>
      </c>
      <c r="DW121" s="926"/>
      <c r="DX121" s="926"/>
      <c r="DY121" s="926"/>
      <c r="DZ121" s="927"/>
    </row>
    <row r="122" spans="1:130" s="230" customFormat="1" ht="26.25" customHeight="1" x14ac:dyDescent="0.15">
      <c r="A122" s="1056"/>
      <c r="B122" s="948"/>
      <c r="C122" s="921" t="s">
        <v>457</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471</v>
      </c>
      <c r="AB122" s="958"/>
      <c r="AC122" s="958"/>
      <c r="AD122" s="958"/>
      <c r="AE122" s="959"/>
      <c r="AF122" s="960" t="s">
        <v>131</v>
      </c>
      <c r="AG122" s="958"/>
      <c r="AH122" s="958"/>
      <c r="AI122" s="958"/>
      <c r="AJ122" s="959"/>
      <c r="AK122" s="960" t="s">
        <v>131</v>
      </c>
      <c r="AL122" s="958"/>
      <c r="AM122" s="958"/>
      <c r="AN122" s="958"/>
      <c r="AO122" s="959"/>
      <c r="AP122" s="961" t="s">
        <v>471</v>
      </c>
      <c r="AQ122" s="962"/>
      <c r="AR122" s="962"/>
      <c r="AS122" s="962"/>
      <c r="AT122" s="963"/>
      <c r="AU122" s="993"/>
      <c r="AV122" s="994"/>
      <c r="AW122" s="994"/>
      <c r="AX122" s="994"/>
      <c r="AY122" s="995"/>
      <c r="AZ122" s="972" t="s">
        <v>478</v>
      </c>
      <c r="BA122" s="964"/>
      <c r="BB122" s="964"/>
      <c r="BC122" s="964"/>
      <c r="BD122" s="964"/>
      <c r="BE122" s="964"/>
      <c r="BF122" s="964"/>
      <c r="BG122" s="964"/>
      <c r="BH122" s="964"/>
      <c r="BI122" s="964"/>
      <c r="BJ122" s="964"/>
      <c r="BK122" s="964"/>
      <c r="BL122" s="964"/>
      <c r="BM122" s="964"/>
      <c r="BN122" s="964"/>
      <c r="BO122" s="964"/>
      <c r="BP122" s="965"/>
      <c r="BQ122" s="998">
        <v>15323777</v>
      </c>
      <c r="BR122" s="999"/>
      <c r="BS122" s="999"/>
      <c r="BT122" s="999"/>
      <c r="BU122" s="999"/>
      <c r="BV122" s="999">
        <v>14964665</v>
      </c>
      <c r="BW122" s="999"/>
      <c r="BX122" s="999"/>
      <c r="BY122" s="999"/>
      <c r="BZ122" s="999"/>
      <c r="CA122" s="999">
        <v>14432235</v>
      </c>
      <c r="CB122" s="999"/>
      <c r="CC122" s="999"/>
      <c r="CD122" s="999"/>
      <c r="CE122" s="999"/>
      <c r="CF122" s="1016">
        <v>229.7</v>
      </c>
      <c r="CG122" s="1017"/>
      <c r="CH122" s="1017"/>
      <c r="CI122" s="1017"/>
      <c r="CJ122" s="1017"/>
      <c r="CK122" s="1008"/>
      <c r="CL122" s="1009"/>
      <c r="CM122" s="1009"/>
      <c r="CN122" s="1009"/>
      <c r="CO122" s="1010"/>
      <c r="CP122" s="1018" t="s">
        <v>479</v>
      </c>
      <c r="CQ122" s="1019"/>
      <c r="CR122" s="1019"/>
      <c r="CS122" s="1019"/>
      <c r="CT122" s="1019"/>
      <c r="CU122" s="1019"/>
      <c r="CV122" s="1019"/>
      <c r="CW122" s="1019"/>
      <c r="CX122" s="1019"/>
      <c r="CY122" s="1019"/>
      <c r="CZ122" s="1019"/>
      <c r="DA122" s="1019"/>
      <c r="DB122" s="1019"/>
      <c r="DC122" s="1019"/>
      <c r="DD122" s="1019"/>
      <c r="DE122" s="1019"/>
      <c r="DF122" s="1020"/>
      <c r="DG122" s="924">
        <v>272483</v>
      </c>
      <c r="DH122" s="925"/>
      <c r="DI122" s="925"/>
      <c r="DJ122" s="925"/>
      <c r="DK122" s="925"/>
      <c r="DL122" s="925">
        <v>247864</v>
      </c>
      <c r="DM122" s="925"/>
      <c r="DN122" s="925"/>
      <c r="DO122" s="925"/>
      <c r="DP122" s="925"/>
      <c r="DQ122" s="925">
        <v>241603</v>
      </c>
      <c r="DR122" s="925"/>
      <c r="DS122" s="925"/>
      <c r="DT122" s="925"/>
      <c r="DU122" s="925"/>
      <c r="DV122" s="926">
        <v>3.8</v>
      </c>
      <c r="DW122" s="926"/>
      <c r="DX122" s="926"/>
      <c r="DY122" s="926"/>
      <c r="DZ122" s="927"/>
    </row>
    <row r="123" spans="1:130" s="230" customFormat="1" ht="26.25" customHeight="1" x14ac:dyDescent="0.15">
      <c r="A123" s="1056"/>
      <c r="B123" s="948"/>
      <c r="C123" s="921" t="s">
        <v>463</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451</v>
      </c>
      <c r="AB123" s="958"/>
      <c r="AC123" s="958"/>
      <c r="AD123" s="958"/>
      <c r="AE123" s="959"/>
      <c r="AF123" s="960" t="s">
        <v>131</v>
      </c>
      <c r="AG123" s="958"/>
      <c r="AH123" s="958"/>
      <c r="AI123" s="958"/>
      <c r="AJ123" s="959"/>
      <c r="AK123" s="960" t="s">
        <v>471</v>
      </c>
      <c r="AL123" s="958"/>
      <c r="AM123" s="958"/>
      <c r="AN123" s="958"/>
      <c r="AO123" s="959"/>
      <c r="AP123" s="961" t="s">
        <v>471</v>
      </c>
      <c r="AQ123" s="962"/>
      <c r="AR123" s="962"/>
      <c r="AS123" s="962"/>
      <c r="AT123" s="963"/>
      <c r="AU123" s="996"/>
      <c r="AV123" s="997"/>
      <c r="AW123" s="997"/>
      <c r="AX123" s="997"/>
      <c r="AY123" s="997"/>
      <c r="AZ123" s="251" t="s">
        <v>192</v>
      </c>
      <c r="BA123" s="251"/>
      <c r="BB123" s="251"/>
      <c r="BC123" s="251"/>
      <c r="BD123" s="251"/>
      <c r="BE123" s="251"/>
      <c r="BF123" s="251"/>
      <c r="BG123" s="251"/>
      <c r="BH123" s="251"/>
      <c r="BI123" s="251"/>
      <c r="BJ123" s="251"/>
      <c r="BK123" s="251"/>
      <c r="BL123" s="251"/>
      <c r="BM123" s="251"/>
      <c r="BN123" s="251"/>
      <c r="BO123" s="976" t="s">
        <v>480</v>
      </c>
      <c r="BP123" s="1004"/>
      <c r="BQ123" s="1062">
        <v>20873282</v>
      </c>
      <c r="BR123" s="1063"/>
      <c r="BS123" s="1063"/>
      <c r="BT123" s="1063"/>
      <c r="BU123" s="1063"/>
      <c r="BV123" s="1063">
        <v>21364320</v>
      </c>
      <c r="BW123" s="1063"/>
      <c r="BX123" s="1063"/>
      <c r="BY123" s="1063"/>
      <c r="BZ123" s="1063"/>
      <c r="CA123" s="1063">
        <v>22146852</v>
      </c>
      <c r="CB123" s="1063"/>
      <c r="CC123" s="1063"/>
      <c r="CD123" s="1063"/>
      <c r="CE123" s="1063"/>
      <c r="CF123" s="1000"/>
      <c r="CG123" s="1001"/>
      <c r="CH123" s="1001"/>
      <c r="CI123" s="1001"/>
      <c r="CJ123" s="1002"/>
      <c r="CK123" s="1008"/>
      <c r="CL123" s="1009"/>
      <c r="CM123" s="1009"/>
      <c r="CN123" s="1009"/>
      <c r="CO123" s="1010"/>
      <c r="CP123" s="1018" t="s">
        <v>481</v>
      </c>
      <c r="CQ123" s="1019"/>
      <c r="CR123" s="1019"/>
      <c r="CS123" s="1019"/>
      <c r="CT123" s="1019"/>
      <c r="CU123" s="1019"/>
      <c r="CV123" s="1019"/>
      <c r="CW123" s="1019"/>
      <c r="CX123" s="1019"/>
      <c r="CY123" s="1019"/>
      <c r="CZ123" s="1019"/>
      <c r="DA123" s="1019"/>
      <c r="DB123" s="1019"/>
      <c r="DC123" s="1019"/>
      <c r="DD123" s="1019"/>
      <c r="DE123" s="1019"/>
      <c r="DF123" s="1020"/>
      <c r="DG123" s="957">
        <v>119647</v>
      </c>
      <c r="DH123" s="958"/>
      <c r="DI123" s="958"/>
      <c r="DJ123" s="958"/>
      <c r="DK123" s="959"/>
      <c r="DL123" s="960">
        <v>131687</v>
      </c>
      <c r="DM123" s="958"/>
      <c r="DN123" s="958"/>
      <c r="DO123" s="958"/>
      <c r="DP123" s="959"/>
      <c r="DQ123" s="960">
        <v>106993</v>
      </c>
      <c r="DR123" s="958"/>
      <c r="DS123" s="958"/>
      <c r="DT123" s="958"/>
      <c r="DU123" s="959"/>
      <c r="DV123" s="961">
        <v>1.7</v>
      </c>
      <c r="DW123" s="962"/>
      <c r="DX123" s="962"/>
      <c r="DY123" s="962"/>
      <c r="DZ123" s="963"/>
    </row>
    <row r="124" spans="1:130" s="230" customFormat="1" ht="26.25" customHeight="1" thickBot="1" x14ac:dyDescent="0.2">
      <c r="A124" s="1056"/>
      <c r="B124" s="948"/>
      <c r="C124" s="921" t="s">
        <v>466</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451</v>
      </c>
      <c r="AB124" s="958"/>
      <c r="AC124" s="958"/>
      <c r="AD124" s="958"/>
      <c r="AE124" s="959"/>
      <c r="AF124" s="960" t="s">
        <v>451</v>
      </c>
      <c r="AG124" s="958"/>
      <c r="AH124" s="958"/>
      <c r="AI124" s="958"/>
      <c r="AJ124" s="959"/>
      <c r="AK124" s="960" t="s">
        <v>451</v>
      </c>
      <c r="AL124" s="958"/>
      <c r="AM124" s="958"/>
      <c r="AN124" s="958"/>
      <c r="AO124" s="959"/>
      <c r="AP124" s="961" t="s">
        <v>451</v>
      </c>
      <c r="AQ124" s="962"/>
      <c r="AR124" s="962"/>
      <c r="AS124" s="962"/>
      <c r="AT124" s="963"/>
      <c r="AU124" s="1058" t="s">
        <v>482</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56.3</v>
      </c>
      <c r="BR124" s="1026"/>
      <c r="BS124" s="1026"/>
      <c r="BT124" s="1026"/>
      <c r="BU124" s="1026"/>
      <c r="BV124" s="1026">
        <v>35</v>
      </c>
      <c r="BW124" s="1026"/>
      <c r="BX124" s="1026"/>
      <c r="BY124" s="1026"/>
      <c r="BZ124" s="1026"/>
      <c r="CA124" s="1026">
        <v>4.9000000000000004</v>
      </c>
      <c r="CB124" s="1026"/>
      <c r="CC124" s="1026"/>
      <c r="CD124" s="1026"/>
      <c r="CE124" s="1026"/>
      <c r="CF124" s="1027"/>
      <c r="CG124" s="1028"/>
      <c r="CH124" s="1028"/>
      <c r="CI124" s="1028"/>
      <c r="CJ124" s="1029"/>
      <c r="CK124" s="1011"/>
      <c r="CL124" s="1011"/>
      <c r="CM124" s="1011"/>
      <c r="CN124" s="1011"/>
      <c r="CO124" s="1012"/>
      <c r="CP124" s="1018" t="s">
        <v>483</v>
      </c>
      <c r="CQ124" s="1019"/>
      <c r="CR124" s="1019"/>
      <c r="CS124" s="1019"/>
      <c r="CT124" s="1019"/>
      <c r="CU124" s="1019"/>
      <c r="CV124" s="1019"/>
      <c r="CW124" s="1019"/>
      <c r="CX124" s="1019"/>
      <c r="CY124" s="1019"/>
      <c r="CZ124" s="1019"/>
      <c r="DA124" s="1019"/>
      <c r="DB124" s="1019"/>
      <c r="DC124" s="1019"/>
      <c r="DD124" s="1019"/>
      <c r="DE124" s="1019"/>
      <c r="DF124" s="1020"/>
      <c r="DG124" s="1003" t="s">
        <v>131</v>
      </c>
      <c r="DH124" s="985"/>
      <c r="DI124" s="985"/>
      <c r="DJ124" s="985"/>
      <c r="DK124" s="986"/>
      <c r="DL124" s="984" t="s">
        <v>131</v>
      </c>
      <c r="DM124" s="985"/>
      <c r="DN124" s="985"/>
      <c r="DO124" s="985"/>
      <c r="DP124" s="986"/>
      <c r="DQ124" s="984" t="s">
        <v>484</v>
      </c>
      <c r="DR124" s="985"/>
      <c r="DS124" s="985"/>
      <c r="DT124" s="985"/>
      <c r="DU124" s="986"/>
      <c r="DV124" s="987" t="s">
        <v>131</v>
      </c>
      <c r="DW124" s="988"/>
      <c r="DX124" s="988"/>
      <c r="DY124" s="988"/>
      <c r="DZ124" s="989"/>
    </row>
    <row r="125" spans="1:130" s="230" customFormat="1" ht="26.25" customHeight="1" x14ac:dyDescent="0.15">
      <c r="A125" s="1056"/>
      <c r="B125" s="948"/>
      <c r="C125" s="921" t="s">
        <v>468</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131</v>
      </c>
      <c r="AB125" s="958"/>
      <c r="AC125" s="958"/>
      <c r="AD125" s="958"/>
      <c r="AE125" s="959"/>
      <c r="AF125" s="960" t="s">
        <v>131</v>
      </c>
      <c r="AG125" s="958"/>
      <c r="AH125" s="958"/>
      <c r="AI125" s="958"/>
      <c r="AJ125" s="959"/>
      <c r="AK125" s="960" t="s">
        <v>131</v>
      </c>
      <c r="AL125" s="958"/>
      <c r="AM125" s="958"/>
      <c r="AN125" s="958"/>
      <c r="AO125" s="959"/>
      <c r="AP125" s="961" t="s">
        <v>131</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485</v>
      </c>
      <c r="CL125" s="1006"/>
      <c r="CM125" s="1006"/>
      <c r="CN125" s="1006"/>
      <c r="CO125" s="1007"/>
      <c r="CP125" s="928" t="s">
        <v>486</v>
      </c>
      <c r="CQ125" s="896"/>
      <c r="CR125" s="896"/>
      <c r="CS125" s="896"/>
      <c r="CT125" s="896"/>
      <c r="CU125" s="896"/>
      <c r="CV125" s="896"/>
      <c r="CW125" s="896"/>
      <c r="CX125" s="896"/>
      <c r="CY125" s="896"/>
      <c r="CZ125" s="896"/>
      <c r="DA125" s="896"/>
      <c r="DB125" s="896"/>
      <c r="DC125" s="896"/>
      <c r="DD125" s="896"/>
      <c r="DE125" s="896"/>
      <c r="DF125" s="897"/>
      <c r="DG125" s="929" t="s">
        <v>131</v>
      </c>
      <c r="DH125" s="930"/>
      <c r="DI125" s="930"/>
      <c r="DJ125" s="930"/>
      <c r="DK125" s="930"/>
      <c r="DL125" s="930" t="s">
        <v>131</v>
      </c>
      <c r="DM125" s="930"/>
      <c r="DN125" s="930"/>
      <c r="DO125" s="930"/>
      <c r="DP125" s="930"/>
      <c r="DQ125" s="930" t="s">
        <v>487</v>
      </c>
      <c r="DR125" s="930"/>
      <c r="DS125" s="930"/>
      <c r="DT125" s="930"/>
      <c r="DU125" s="930"/>
      <c r="DV125" s="931" t="s">
        <v>131</v>
      </c>
      <c r="DW125" s="931"/>
      <c r="DX125" s="931"/>
      <c r="DY125" s="931"/>
      <c r="DZ125" s="932"/>
    </row>
    <row r="126" spans="1:130" s="230" customFormat="1" ht="26.25" customHeight="1" thickBot="1" x14ac:dyDescent="0.2">
      <c r="A126" s="1056"/>
      <c r="B126" s="948"/>
      <c r="C126" s="921" t="s">
        <v>470</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131</v>
      </c>
      <c r="AB126" s="958"/>
      <c r="AC126" s="958"/>
      <c r="AD126" s="958"/>
      <c r="AE126" s="959"/>
      <c r="AF126" s="960" t="s">
        <v>131</v>
      </c>
      <c r="AG126" s="958"/>
      <c r="AH126" s="958"/>
      <c r="AI126" s="958"/>
      <c r="AJ126" s="959"/>
      <c r="AK126" s="960" t="s">
        <v>131</v>
      </c>
      <c r="AL126" s="958"/>
      <c r="AM126" s="958"/>
      <c r="AN126" s="958"/>
      <c r="AO126" s="959"/>
      <c r="AP126" s="961" t="s">
        <v>131</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488</v>
      </c>
      <c r="CQ126" s="922"/>
      <c r="CR126" s="922"/>
      <c r="CS126" s="922"/>
      <c r="CT126" s="922"/>
      <c r="CU126" s="922"/>
      <c r="CV126" s="922"/>
      <c r="CW126" s="922"/>
      <c r="CX126" s="922"/>
      <c r="CY126" s="922"/>
      <c r="CZ126" s="922"/>
      <c r="DA126" s="922"/>
      <c r="DB126" s="922"/>
      <c r="DC126" s="922"/>
      <c r="DD126" s="922"/>
      <c r="DE126" s="922"/>
      <c r="DF126" s="923"/>
      <c r="DG126" s="924">
        <v>144034</v>
      </c>
      <c r="DH126" s="925"/>
      <c r="DI126" s="925"/>
      <c r="DJ126" s="925"/>
      <c r="DK126" s="925"/>
      <c r="DL126" s="925">
        <v>56367</v>
      </c>
      <c r="DM126" s="925"/>
      <c r="DN126" s="925"/>
      <c r="DO126" s="925"/>
      <c r="DP126" s="925"/>
      <c r="DQ126" s="925" t="s">
        <v>484</v>
      </c>
      <c r="DR126" s="925"/>
      <c r="DS126" s="925"/>
      <c r="DT126" s="925"/>
      <c r="DU126" s="925"/>
      <c r="DV126" s="926" t="s">
        <v>484</v>
      </c>
      <c r="DW126" s="926"/>
      <c r="DX126" s="926"/>
      <c r="DY126" s="926"/>
      <c r="DZ126" s="927"/>
    </row>
    <row r="127" spans="1:130" s="230" customFormat="1" ht="26.25" customHeight="1" x14ac:dyDescent="0.15">
      <c r="A127" s="1057"/>
      <c r="B127" s="950"/>
      <c r="C127" s="972" t="s">
        <v>489</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v>20</v>
      </c>
      <c r="AB127" s="958"/>
      <c r="AC127" s="958"/>
      <c r="AD127" s="958"/>
      <c r="AE127" s="959"/>
      <c r="AF127" s="960">
        <v>18</v>
      </c>
      <c r="AG127" s="958"/>
      <c r="AH127" s="958"/>
      <c r="AI127" s="958"/>
      <c r="AJ127" s="959"/>
      <c r="AK127" s="960">
        <v>15</v>
      </c>
      <c r="AL127" s="958"/>
      <c r="AM127" s="958"/>
      <c r="AN127" s="958"/>
      <c r="AO127" s="959"/>
      <c r="AP127" s="961">
        <v>0</v>
      </c>
      <c r="AQ127" s="962"/>
      <c r="AR127" s="962"/>
      <c r="AS127" s="962"/>
      <c r="AT127" s="963"/>
      <c r="AU127" s="232"/>
      <c r="AV127" s="232"/>
      <c r="AW127" s="232"/>
      <c r="AX127" s="1030" t="s">
        <v>490</v>
      </c>
      <c r="AY127" s="1031"/>
      <c r="AZ127" s="1031"/>
      <c r="BA127" s="1031"/>
      <c r="BB127" s="1031"/>
      <c r="BC127" s="1031"/>
      <c r="BD127" s="1031"/>
      <c r="BE127" s="1032"/>
      <c r="BF127" s="1033" t="s">
        <v>491</v>
      </c>
      <c r="BG127" s="1031"/>
      <c r="BH127" s="1031"/>
      <c r="BI127" s="1031"/>
      <c r="BJ127" s="1031"/>
      <c r="BK127" s="1031"/>
      <c r="BL127" s="1032"/>
      <c r="BM127" s="1033" t="s">
        <v>492</v>
      </c>
      <c r="BN127" s="1031"/>
      <c r="BO127" s="1031"/>
      <c r="BP127" s="1031"/>
      <c r="BQ127" s="1031"/>
      <c r="BR127" s="1031"/>
      <c r="BS127" s="1032"/>
      <c r="BT127" s="1033" t="s">
        <v>493</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494</v>
      </c>
      <c r="CQ127" s="922"/>
      <c r="CR127" s="922"/>
      <c r="CS127" s="922"/>
      <c r="CT127" s="922"/>
      <c r="CU127" s="922"/>
      <c r="CV127" s="922"/>
      <c r="CW127" s="922"/>
      <c r="CX127" s="922"/>
      <c r="CY127" s="922"/>
      <c r="CZ127" s="922"/>
      <c r="DA127" s="922"/>
      <c r="DB127" s="922"/>
      <c r="DC127" s="922"/>
      <c r="DD127" s="922"/>
      <c r="DE127" s="922"/>
      <c r="DF127" s="923"/>
      <c r="DG127" s="924" t="s">
        <v>484</v>
      </c>
      <c r="DH127" s="925"/>
      <c r="DI127" s="925"/>
      <c r="DJ127" s="925"/>
      <c r="DK127" s="925"/>
      <c r="DL127" s="925" t="s">
        <v>131</v>
      </c>
      <c r="DM127" s="925"/>
      <c r="DN127" s="925"/>
      <c r="DO127" s="925"/>
      <c r="DP127" s="925"/>
      <c r="DQ127" s="925" t="s">
        <v>131</v>
      </c>
      <c r="DR127" s="925"/>
      <c r="DS127" s="925"/>
      <c r="DT127" s="925"/>
      <c r="DU127" s="925"/>
      <c r="DV127" s="926" t="s">
        <v>131</v>
      </c>
      <c r="DW127" s="926"/>
      <c r="DX127" s="926"/>
      <c r="DY127" s="926"/>
      <c r="DZ127" s="927"/>
    </row>
    <row r="128" spans="1:130" s="230" customFormat="1" ht="26.25" customHeight="1" thickBot="1" x14ac:dyDescent="0.2">
      <c r="A128" s="1040" t="s">
        <v>495</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496</v>
      </c>
      <c r="X128" s="1042"/>
      <c r="Y128" s="1042"/>
      <c r="Z128" s="1043"/>
      <c r="AA128" s="1044">
        <v>174221</v>
      </c>
      <c r="AB128" s="1045"/>
      <c r="AC128" s="1045"/>
      <c r="AD128" s="1045"/>
      <c r="AE128" s="1046"/>
      <c r="AF128" s="1047">
        <v>169603</v>
      </c>
      <c r="AG128" s="1045"/>
      <c r="AH128" s="1045"/>
      <c r="AI128" s="1045"/>
      <c r="AJ128" s="1046"/>
      <c r="AK128" s="1047">
        <v>172968</v>
      </c>
      <c r="AL128" s="1045"/>
      <c r="AM128" s="1045"/>
      <c r="AN128" s="1045"/>
      <c r="AO128" s="1046"/>
      <c r="AP128" s="1048"/>
      <c r="AQ128" s="1049"/>
      <c r="AR128" s="1049"/>
      <c r="AS128" s="1049"/>
      <c r="AT128" s="1050"/>
      <c r="AU128" s="232"/>
      <c r="AV128" s="232"/>
      <c r="AW128" s="232"/>
      <c r="AX128" s="895" t="s">
        <v>497</v>
      </c>
      <c r="AY128" s="896"/>
      <c r="AZ128" s="896"/>
      <c r="BA128" s="896"/>
      <c r="BB128" s="896"/>
      <c r="BC128" s="896"/>
      <c r="BD128" s="896"/>
      <c r="BE128" s="897"/>
      <c r="BF128" s="1051" t="s">
        <v>131</v>
      </c>
      <c r="BG128" s="1052"/>
      <c r="BH128" s="1052"/>
      <c r="BI128" s="1052"/>
      <c r="BJ128" s="1052"/>
      <c r="BK128" s="1052"/>
      <c r="BL128" s="1053"/>
      <c r="BM128" s="1051">
        <v>13.83</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498</v>
      </c>
      <c r="CQ128" s="726"/>
      <c r="CR128" s="726"/>
      <c r="CS128" s="726"/>
      <c r="CT128" s="726"/>
      <c r="CU128" s="726"/>
      <c r="CV128" s="726"/>
      <c r="CW128" s="726"/>
      <c r="CX128" s="726"/>
      <c r="CY128" s="726"/>
      <c r="CZ128" s="726"/>
      <c r="DA128" s="726"/>
      <c r="DB128" s="726"/>
      <c r="DC128" s="726"/>
      <c r="DD128" s="726"/>
      <c r="DE128" s="726"/>
      <c r="DF128" s="1035"/>
      <c r="DG128" s="1036" t="s">
        <v>131</v>
      </c>
      <c r="DH128" s="1037"/>
      <c r="DI128" s="1037"/>
      <c r="DJ128" s="1037"/>
      <c r="DK128" s="1037"/>
      <c r="DL128" s="1037" t="s">
        <v>131</v>
      </c>
      <c r="DM128" s="1037"/>
      <c r="DN128" s="1037"/>
      <c r="DO128" s="1037"/>
      <c r="DP128" s="1037"/>
      <c r="DQ128" s="1037" t="s">
        <v>131</v>
      </c>
      <c r="DR128" s="1037"/>
      <c r="DS128" s="1037"/>
      <c r="DT128" s="1037"/>
      <c r="DU128" s="1037"/>
      <c r="DV128" s="1038" t="s">
        <v>131</v>
      </c>
      <c r="DW128" s="1038"/>
      <c r="DX128" s="1038"/>
      <c r="DY128" s="1038"/>
      <c r="DZ128" s="1039"/>
    </row>
    <row r="129" spans="1:131" s="230" customFormat="1" ht="26.25" customHeight="1" x14ac:dyDescent="0.15">
      <c r="A129" s="933" t="s">
        <v>109</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499</v>
      </c>
      <c r="X129" s="1070"/>
      <c r="Y129" s="1070"/>
      <c r="Z129" s="1071"/>
      <c r="AA129" s="957">
        <v>7622449</v>
      </c>
      <c r="AB129" s="958"/>
      <c r="AC129" s="958"/>
      <c r="AD129" s="958"/>
      <c r="AE129" s="959"/>
      <c r="AF129" s="960">
        <v>7909309</v>
      </c>
      <c r="AG129" s="958"/>
      <c r="AH129" s="958"/>
      <c r="AI129" s="958"/>
      <c r="AJ129" s="959"/>
      <c r="AK129" s="960">
        <v>7691472</v>
      </c>
      <c r="AL129" s="958"/>
      <c r="AM129" s="958"/>
      <c r="AN129" s="958"/>
      <c r="AO129" s="959"/>
      <c r="AP129" s="1072"/>
      <c r="AQ129" s="1073"/>
      <c r="AR129" s="1073"/>
      <c r="AS129" s="1073"/>
      <c r="AT129" s="1074"/>
      <c r="AU129" s="233"/>
      <c r="AV129" s="233"/>
      <c r="AW129" s="233"/>
      <c r="AX129" s="1064" t="s">
        <v>500</v>
      </c>
      <c r="AY129" s="922"/>
      <c r="AZ129" s="922"/>
      <c r="BA129" s="922"/>
      <c r="BB129" s="922"/>
      <c r="BC129" s="922"/>
      <c r="BD129" s="922"/>
      <c r="BE129" s="923"/>
      <c r="BF129" s="1065" t="s">
        <v>484</v>
      </c>
      <c r="BG129" s="1066"/>
      <c r="BH129" s="1066"/>
      <c r="BI129" s="1066"/>
      <c r="BJ129" s="1066"/>
      <c r="BK129" s="1066"/>
      <c r="BL129" s="1067"/>
      <c r="BM129" s="1065">
        <v>18.829999999999998</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501</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502</v>
      </c>
      <c r="X130" s="1070"/>
      <c r="Y130" s="1070"/>
      <c r="Z130" s="1071"/>
      <c r="AA130" s="957">
        <v>1413311</v>
      </c>
      <c r="AB130" s="958"/>
      <c r="AC130" s="958"/>
      <c r="AD130" s="958"/>
      <c r="AE130" s="959"/>
      <c r="AF130" s="960">
        <v>1406424</v>
      </c>
      <c r="AG130" s="958"/>
      <c r="AH130" s="958"/>
      <c r="AI130" s="958"/>
      <c r="AJ130" s="959"/>
      <c r="AK130" s="960">
        <v>1408366</v>
      </c>
      <c r="AL130" s="958"/>
      <c r="AM130" s="958"/>
      <c r="AN130" s="958"/>
      <c r="AO130" s="959"/>
      <c r="AP130" s="1072"/>
      <c r="AQ130" s="1073"/>
      <c r="AR130" s="1073"/>
      <c r="AS130" s="1073"/>
      <c r="AT130" s="1074"/>
      <c r="AU130" s="233"/>
      <c r="AV130" s="233"/>
      <c r="AW130" s="233"/>
      <c r="AX130" s="1064" t="s">
        <v>503</v>
      </c>
      <c r="AY130" s="922"/>
      <c r="AZ130" s="922"/>
      <c r="BA130" s="922"/>
      <c r="BB130" s="922"/>
      <c r="BC130" s="922"/>
      <c r="BD130" s="922"/>
      <c r="BE130" s="923"/>
      <c r="BF130" s="1100">
        <v>9.4</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504</v>
      </c>
      <c r="X131" s="1107"/>
      <c r="Y131" s="1107"/>
      <c r="Z131" s="1108"/>
      <c r="AA131" s="1003">
        <v>6209138</v>
      </c>
      <c r="AB131" s="985"/>
      <c r="AC131" s="985"/>
      <c r="AD131" s="985"/>
      <c r="AE131" s="986"/>
      <c r="AF131" s="984">
        <v>6502885</v>
      </c>
      <c r="AG131" s="985"/>
      <c r="AH131" s="985"/>
      <c r="AI131" s="985"/>
      <c r="AJ131" s="986"/>
      <c r="AK131" s="984">
        <v>6283106</v>
      </c>
      <c r="AL131" s="985"/>
      <c r="AM131" s="985"/>
      <c r="AN131" s="985"/>
      <c r="AO131" s="986"/>
      <c r="AP131" s="1109"/>
      <c r="AQ131" s="1110"/>
      <c r="AR131" s="1110"/>
      <c r="AS131" s="1110"/>
      <c r="AT131" s="1111"/>
      <c r="AU131" s="233"/>
      <c r="AV131" s="233"/>
      <c r="AW131" s="233"/>
      <c r="AX131" s="1082" t="s">
        <v>505</v>
      </c>
      <c r="AY131" s="726"/>
      <c r="AZ131" s="726"/>
      <c r="BA131" s="726"/>
      <c r="BB131" s="726"/>
      <c r="BC131" s="726"/>
      <c r="BD131" s="726"/>
      <c r="BE131" s="1035"/>
      <c r="BF131" s="1083">
        <v>4.9000000000000004</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506</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507</v>
      </c>
      <c r="W132" s="1093"/>
      <c r="X132" s="1093"/>
      <c r="Y132" s="1093"/>
      <c r="Z132" s="1094"/>
      <c r="AA132" s="1095">
        <v>8.9464914449999995</v>
      </c>
      <c r="AB132" s="1096"/>
      <c r="AC132" s="1096"/>
      <c r="AD132" s="1096"/>
      <c r="AE132" s="1097"/>
      <c r="AF132" s="1098">
        <v>9.6328014409999998</v>
      </c>
      <c r="AG132" s="1096"/>
      <c r="AH132" s="1096"/>
      <c r="AI132" s="1096"/>
      <c r="AJ132" s="1097"/>
      <c r="AK132" s="1098">
        <v>9.9095415550000006</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508</v>
      </c>
      <c r="W133" s="1076"/>
      <c r="X133" s="1076"/>
      <c r="Y133" s="1076"/>
      <c r="Z133" s="1077"/>
      <c r="AA133" s="1078">
        <v>12.5</v>
      </c>
      <c r="AB133" s="1079"/>
      <c r="AC133" s="1079"/>
      <c r="AD133" s="1079"/>
      <c r="AE133" s="1080"/>
      <c r="AF133" s="1078">
        <v>10.9</v>
      </c>
      <c r="AG133" s="1079"/>
      <c r="AH133" s="1079"/>
      <c r="AI133" s="1079"/>
      <c r="AJ133" s="1080"/>
      <c r="AK133" s="1078">
        <v>9.4</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esC9nZGEtP0iL+sOttF3PGVh+dz8wmJ1/JkvKi6JlQ24ACJpRhdEsyWJwSjWMvjr5ri7uL3ngFYLO5KBKocLw==" saltValue="74Jo3XLM/xxgcqeWfXT8b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topLeftCell="A67" zoomScale="70" zoomScaleNormal="85" zoomScaleSheetLayoutView="70" workbookViewId="0">
      <selection activeCell="AZ73" sqref="AZ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odGhtmr1G60JiTF2dgPCKGGnTO2RR/FEiU/5m/CwldKCWtYw2Zk5SjJBvfOzlVYjgA0zkZ86mNcq+9cTG5S9A==" saltValue="akaO4cHskCXmtUQ939w9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topLeftCell="A22"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jLh7AuZYsQizgIDfLc5bnsz0cvBzUaw+ZDUd++2f0DjWDS5mFUqqrBSzj17MBfpoBDjayr+h7mpV/vCXgiNjA==" saltValue="q0n/aBxqz9TUOUMD73az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517</v>
      </c>
      <c r="AL9" s="1116"/>
      <c r="AM9" s="1116"/>
      <c r="AN9" s="1117"/>
      <c r="AO9" s="281">
        <v>1627823</v>
      </c>
      <c r="AP9" s="281">
        <v>84633</v>
      </c>
      <c r="AQ9" s="282">
        <v>90021</v>
      </c>
      <c r="AR9" s="283">
        <v>-6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518</v>
      </c>
      <c r="AL10" s="1116"/>
      <c r="AM10" s="1116"/>
      <c r="AN10" s="1117"/>
      <c r="AO10" s="284">
        <v>297010</v>
      </c>
      <c r="AP10" s="284">
        <v>15442</v>
      </c>
      <c r="AQ10" s="285">
        <v>11562</v>
      </c>
      <c r="AR10" s="286">
        <v>33.6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519</v>
      </c>
      <c r="AL11" s="1116"/>
      <c r="AM11" s="1116"/>
      <c r="AN11" s="1117"/>
      <c r="AO11" s="284">
        <v>299402</v>
      </c>
      <c r="AP11" s="284">
        <v>15566</v>
      </c>
      <c r="AQ11" s="285">
        <v>947</v>
      </c>
      <c r="AR11" s="286">
        <v>1543.7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520</v>
      </c>
      <c r="AL12" s="1116"/>
      <c r="AM12" s="1116"/>
      <c r="AN12" s="1117"/>
      <c r="AO12" s="284" t="s">
        <v>521</v>
      </c>
      <c r="AP12" s="284" t="s">
        <v>521</v>
      </c>
      <c r="AQ12" s="285">
        <v>11</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522</v>
      </c>
      <c r="AL13" s="1116"/>
      <c r="AM13" s="1116"/>
      <c r="AN13" s="1117"/>
      <c r="AO13" s="284">
        <v>90561</v>
      </c>
      <c r="AP13" s="284">
        <v>4708</v>
      </c>
      <c r="AQ13" s="285">
        <v>3606</v>
      </c>
      <c r="AR13" s="286">
        <v>30.6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523</v>
      </c>
      <c r="AL14" s="1116"/>
      <c r="AM14" s="1116"/>
      <c r="AN14" s="1117"/>
      <c r="AO14" s="284">
        <v>21636</v>
      </c>
      <c r="AP14" s="284">
        <v>1125</v>
      </c>
      <c r="AQ14" s="285">
        <v>1599</v>
      </c>
      <c r="AR14" s="286">
        <v>-29.6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524</v>
      </c>
      <c r="AL15" s="1119"/>
      <c r="AM15" s="1119"/>
      <c r="AN15" s="1120"/>
      <c r="AO15" s="284">
        <v>-43649</v>
      </c>
      <c r="AP15" s="284">
        <v>-2269</v>
      </c>
      <c r="AQ15" s="285">
        <v>-6463</v>
      </c>
      <c r="AR15" s="286">
        <v>-64.900000000000006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192</v>
      </c>
      <c r="AL16" s="1119"/>
      <c r="AM16" s="1119"/>
      <c r="AN16" s="1120"/>
      <c r="AO16" s="284">
        <v>2292783</v>
      </c>
      <c r="AP16" s="284">
        <v>119205</v>
      </c>
      <c r="AQ16" s="285">
        <v>101283</v>
      </c>
      <c r="AR16" s="286">
        <v>17.7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529</v>
      </c>
      <c r="AL21" s="1122"/>
      <c r="AM21" s="1122"/>
      <c r="AN21" s="1123"/>
      <c r="AO21" s="297">
        <v>9.1</v>
      </c>
      <c r="AP21" s="298">
        <v>9.14</v>
      </c>
      <c r="AQ21" s="299">
        <v>-0.04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530</v>
      </c>
      <c r="AL22" s="1122"/>
      <c r="AM22" s="1122"/>
      <c r="AN22" s="1123"/>
      <c r="AO22" s="302">
        <v>95.5</v>
      </c>
      <c r="AP22" s="303">
        <v>97.6</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531</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534</v>
      </c>
      <c r="AL32" s="1130"/>
      <c r="AM32" s="1130"/>
      <c r="AN32" s="1131"/>
      <c r="AO32" s="312">
        <v>1242515</v>
      </c>
      <c r="AP32" s="312">
        <v>64600</v>
      </c>
      <c r="AQ32" s="313">
        <v>58458</v>
      </c>
      <c r="AR32" s="314">
        <v>10.5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535</v>
      </c>
      <c r="AL33" s="1130"/>
      <c r="AM33" s="1130"/>
      <c r="AN33" s="1131"/>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536</v>
      </c>
      <c r="AL34" s="1130"/>
      <c r="AM34" s="1130"/>
      <c r="AN34" s="1131"/>
      <c r="AO34" s="312" t="s">
        <v>521</v>
      </c>
      <c r="AP34" s="312" t="s">
        <v>521</v>
      </c>
      <c r="AQ34" s="313" t="s">
        <v>521</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537</v>
      </c>
      <c r="AL35" s="1130"/>
      <c r="AM35" s="1130"/>
      <c r="AN35" s="1131"/>
      <c r="AO35" s="312">
        <v>870199</v>
      </c>
      <c r="AP35" s="312">
        <v>45243</v>
      </c>
      <c r="AQ35" s="313">
        <v>14034</v>
      </c>
      <c r="AR35" s="314">
        <v>222.4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538</v>
      </c>
      <c r="AL36" s="1130"/>
      <c r="AM36" s="1130"/>
      <c r="AN36" s="1131"/>
      <c r="AO36" s="312">
        <v>91232</v>
      </c>
      <c r="AP36" s="312">
        <v>4743</v>
      </c>
      <c r="AQ36" s="313">
        <v>2546</v>
      </c>
      <c r="AR36" s="314">
        <v>86.3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539</v>
      </c>
      <c r="AL37" s="1130"/>
      <c r="AM37" s="1130"/>
      <c r="AN37" s="1131"/>
      <c r="AO37" s="312">
        <v>15</v>
      </c>
      <c r="AP37" s="312">
        <v>1</v>
      </c>
      <c r="AQ37" s="313">
        <v>290</v>
      </c>
      <c r="AR37" s="314">
        <v>-99.7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540</v>
      </c>
      <c r="AL38" s="1133"/>
      <c r="AM38" s="1133"/>
      <c r="AN38" s="1134"/>
      <c r="AO38" s="315" t="s">
        <v>521</v>
      </c>
      <c r="AP38" s="315" t="s">
        <v>521</v>
      </c>
      <c r="AQ38" s="316">
        <v>1</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541</v>
      </c>
      <c r="AL39" s="1133"/>
      <c r="AM39" s="1133"/>
      <c r="AN39" s="1134"/>
      <c r="AO39" s="312">
        <v>-172968</v>
      </c>
      <c r="AP39" s="312">
        <v>-8993</v>
      </c>
      <c r="AQ39" s="313">
        <v>-4639</v>
      </c>
      <c r="AR39" s="314">
        <v>93.9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542</v>
      </c>
      <c r="AL40" s="1130"/>
      <c r="AM40" s="1130"/>
      <c r="AN40" s="1131"/>
      <c r="AO40" s="312">
        <v>-1408366</v>
      </c>
      <c r="AP40" s="312">
        <v>-73223</v>
      </c>
      <c r="AQ40" s="313">
        <v>-48753</v>
      </c>
      <c r="AR40" s="314">
        <v>50.2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306</v>
      </c>
      <c r="AL41" s="1136"/>
      <c r="AM41" s="1136"/>
      <c r="AN41" s="1137"/>
      <c r="AO41" s="312">
        <v>622627</v>
      </c>
      <c r="AP41" s="312">
        <v>32371</v>
      </c>
      <c r="AQ41" s="313">
        <v>21939</v>
      </c>
      <c r="AR41" s="314">
        <v>47.6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512</v>
      </c>
      <c r="AN49" s="1126" t="s">
        <v>546</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1068605</v>
      </c>
      <c r="AN51" s="334">
        <v>50146</v>
      </c>
      <c r="AO51" s="335">
        <v>-0.7</v>
      </c>
      <c r="AP51" s="336">
        <v>65080</v>
      </c>
      <c r="AQ51" s="337">
        <v>-10.4</v>
      </c>
      <c r="AR51" s="338">
        <v>9.6999999999999993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765093</v>
      </c>
      <c r="AN52" s="342">
        <v>35903</v>
      </c>
      <c r="AO52" s="343">
        <v>0.4</v>
      </c>
      <c r="AP52" s="344">
        <v>38201</v>
      </c>
      <c r="AQ52" s="345">
        <v>4.8</v>
      </c>
      <c r="AR52" s="346">
        <v>-4.4000000000000004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1044150</v>
      </c>
      <c r="AN53" s="334">
        <v>50406</v>
      </c>
      <c r="AO53" s="335">
        <v>0.5</v>
      </c>
      <c r="AP53" s="336">
        <v>79288</v>
      </c>
      <c r="AQ53" s="337">
        <v>21.8</v>
      </c>
      <c r="AR53" s="338">
        <v>-21.3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538763</v>
      </c>
      <c r="AN54" s="342">
        <v>26008</v>
      </c>
      <c r="AO54" s="343">
        <v>-27.6</v>
      </c>
      <c r="AP54" s="344">
        <v>41870</v>
      </c>
      <c r="AQ54" s="345">
        <v>9.6</v>
      </c>
      <c r="AR54" s="346">
        <v>-37.200000000000003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1653808</v>
      </c>
      <c r="AN55" s="334">
        <v>81641</v>
      </c>
      <c r="AO55" s="335">
        <v>62</v>
      </c>
      <c r="AP55" s="336">
        <v>84962</v>
      </c>
      <c r="AQ55" s="337">
        <v>7.2</v>
      </c>
      <c r="AR55" s="338">
        <v>54.8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936655</v>
      </c>
      <c r="AN56" s="342">
        <v>46239</v>
      </c>
      <c r="AO56" s="343">
        <v>77.8</v>
      </c>
      <c r="AP56" s="344">
        <v>42793</v>
      </c>
      <c r="AQ56" s="345">
        <v>2.2000000000000002</v>
      </c>
      <c r="AR56" s="346">
        <v>75.599999999999994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1810544</v>
      </c>
      <c r="AN57" s="334">
        <v>91724</v>
      </c>
      <c r="AO57" s="335">
        <v>12.4</v>
      </c>
      <c r="AP57" s="336">
        <v>71279</v>
      </c>
      <c r="AQ57" s="337">
        <v>-16.100000000000001</v>
      </c>
      <c r="AR57" s="338">
        <v>28.5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529269</v>
      </c>
      <c r="AN58" s="342">
        <v>26813</v>
      </c>
      <c r="AO58" s="343">
        <v>-42</v>
      </c>
      <c r="AP58" s="344">
        <v>36731</v>
      </c>
      <c r="AQ58" s="345">
        <v>-14.2</v>
      </c>
      <c r="AR58" s="346">
        <v>-27.8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1084870</v>
      </c>
      <c r="AN59" s="334">
        <v>56404</v>
      </c>
      <c r="AO59" s="335">
        <v>-38.5</v>
      </c>
      <c r="AP59" s="336">
        <v>74994</v>
      </c>
      <c r="AQ59" s="337">
        <v>5.2</v>
      </c>
      <c r="AR59" s="338">
        <v>-43.7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403889</v>
      </c>
      <c r="AN60" s="342">
        <v>20999</v>
      </c>
      <c r="AO60" s="343">
        <v>-21.7</v>
      </c>
      <c r="AP60" s="344">
        <v>36188</v>
      </c>
      <c r="AQ60" s="345">
        <v>-1.5</v>
      </c>
      <c r="AR60" s="346">
        <v>-20.2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1332395</v>
      </c>
      <c r="AN61" s="349">
        <v>66064</v>
      </c>
      <c r="AO61" s="350">
        <v>7.1</v>
      </c>
      <c r="AP61" s="351">
        <v>75121</v>
      </c>
      <c r="AQ61" s="352">
        <v>1.5</v>
      </c>
      <c r="AR61" s="338">
        <v>5.6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634734</v>
      </c>
      <c r="AN62" s="342">
        <v>31192</v>
      </c>
      <c r="AO62" s="343">
        <v>-2.6</v>
      </c>
      <c r="AP62" s="344">
        <v>39157</v>
      </c>
      <c r="AQ62" s="345">
        <v>0.2</v>
      </c>
      <c r="AR62" s="346">
        <v>-2.8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PMEK7ZPGd41TGXoR+Tn1sU8BklcXOHKvyjqm/1et6r+H4rd3RQCVB6/WEvsM5Go/+uKSnCekG51TKu1XgQ6Tw==" saltValue="mRHAk2377L78K544YQPB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topLeftCell="A49"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wB/3HWEfurDEPW/yfiWG/JJgjSwOLL6EztVLarL6Y3Rh4sYsCd2IOKnBPUS2C6TKf8bZzrfkdSedFsLjWCt9Eg==" saltValue="4r6ey6+I2fiWwgO6ZMIE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topLeftCell="A57" zoomScale="70" zoomScaleNormal="70" zoomScaleSheetLayoutView="55" workbookViewId="0">
      <selection activeCell="CX91" sqref="CX9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FqAM2NlOcC40WReVuqpKteGF4rIDFljZr1fdbIrsukc6NvE8UBcwdq2c2WKONs/ASUrje9marnM3Bl+h7Dkpwg==" saltValue="+aNXffoV3wZ2nWYQplAx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55" zoomScaleNormal="55"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38" t="s">
        <v>3</v>
      </c>
      <c r="D47" s="1138"/>
      <c r="E47" s="1139"/>
      <c r="F47" s="11">
        <v>17.62</v>
      </c>
      <c r="G47" s="12">
        <v>14.55</v>
      </c>
      <c r="H47" s="12">
        <v>16.149999999999999</v>
      </c>
      <c r="I47" s="12">
        <v>17.399999999999999</v>
      </c>
      <c r="J47" s="13">
        <v>21.94</v>
      </c>
    </row>
    <row r="48" spans="2:10" ht="57.75" customHeight="1" x14ac:dyDescent="0.15">
      <c r="B48" s="14"/>
      <c r="C48" s="1140" t="s">
        <v>4</v>
      </c>
      <c r="D48" s="1140"/>
      <c r="E48" s="1141"/>
      <c r="F48" s="15">
        <v>2.88</v>
      </c>
      <c r="G48" s="16">
        <v>3.9</v>
      </c>
      <c r="H48" s="16">
        <v>3.8</v>
      </c>
      <c r="I48" s="16">
        <v>7.24</v>
      </c>
      <c r="J48" s="17">
        <v>6.11</v>
      </c>
    </row>
    <row r="49" spans="2:10" ht="57.75" customHeight="1" thickBot="1" x14ac:dyDescent="0.2">
      <c r="B49" s="18"/>
      <c r="C49" s="1142" t="s">
        <v>5</v>
      </c>
      <c r="D49" s="1142"/>
      <c r="E49" s="1143"/>
      <c r="F49" s="19" t="s">
        <v>567</v>
      </c>
      <c r="G49" s="20">
        <v>2.38</v>
      </c>
      <c r="H49" s="20">
        <v>1.89</v>
      </c>
      <c r="I49" s="20">
        <v>5.41</v>
      </c>
      <c r="J49" s="21">
        <v>2.71</v>
      </c>
    </row>
    <row r="50" spans="2:10" x14ac:dyDescent="0.15"/>
  </sheetData>
  <sheetProtection algorithmName="SHA-512" hashValue="225OwjqBSlnQW9mX6fPqL0/ao4C41Ry2T+gmT3vJfWRcEK661ThVEUbtUNavPn5fuY/0Q6st9Edg8Hl5tQwykQ==" saltValue="+HDX8Hg6H7VDSQCvoIr0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55" zoomScaleNormal="55" zoomScaleSheetLayoutView="100" workbookViewId="0">
      <selection activeCell="J37" sqref="J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50" t="s">
        <v>568</v>
      </c>
      <c r="D34" s="1150"/>
      <c r="E34" s="1151"/>
      <c r="F34" s="32" t="s">
        <v>569</v>
      </c>
      <c r="G34" s="33" t="s">
        <v>570</v>
      </c>
      <c r="H34" s="33">
        <v>4.25</v>
      </c>
      <c r="I34" s="33">
        <v>9.41</v>
      </c>
      <c r="J34" s="34">
        <v>11.23</v>
      </c>
      <c r="K34" s="22"/>
      <c r="L34" s="22"/>
      <c r="M34" s="22"/>
      <c r="N34" s="22"/>
      <c r="O34" s="22"/>
      <c r="P34" s="22"/>
    </row>
    <row r="35" spans="1:16" ht="39" customHeight="1" x14ac:dyDescent="0.15">
      <c r="A35" s="22"/>
      <c r="B35" s="35"/>
      <c r="C35" s="1144" t="s">
        <v>571</v>
      </c>
      <c r="D35" s="1145"/>
      <c r="E35" s="1146"/>
      <c r="F35" s="36">
        <v>2.88</v>
      </c>
      <c r="G35" s="37">
        <v>3.9</v>
      </c>
      <c r="H35" s="37">
        <v>3.8</v>
      </c>
      <c r="I35" s="37">
        <v>7.23</v>
      </c>
      <c r="J35" s="38">
        <v>6.11</v>
      </c>
      <c r="K35" s="22"/>
      <c r="L35" s="22"/>
      <c r="M35" s="22"/>
      <c r="N35" s="22"/>
      <c r="O35" s="22"/>
      <c r="P35" s="22"/>
    </row>
    <row r="36" spans="1:16" ht="39" customHeight="1" x14ac:dyDescent="0.15">
      <c r="A36" s="22"/>
      <c r="B36" s="35"/>
      <c r="C36" s="1144" t="s">
        <v>572</v>
      </c>
      <c r="D36" s="1145"/>
      <c r="E36" s="1146"/>
      <c r="F36" s="36">
        <v>3.78</v>
      </c>
      <c r="G36" s="37">
        <v>3.61</v>
      </c>
      <c r="H36" s="37">
        <v>3.1</v>
      </c>
      <c r="I36" s="37">
        <v>2.59</v>
      </c>
      <c r="J36" s="38">
        <v>2.37</v>
      </c>
      <c r="K36" s="22"/>
      <c r="L36" s="22"/>
      <c r="M36" s="22"/>
      <c r="N36" s="22"/>
      <c r="O36" s="22"/>
      <c r="P36" s="22"/>
    </row>
    <row r="37" spans="1:16" ht="39" customHeight="1" x14ac:dyDescent="0.15">
      <c r="A37" s="22"/>
      <c r="B37" s="35"/>
      <c r="C37" s="1144" t="s">
        <v>573</v>
      </c>
      <c r="D37" s="1145"/>
      <c r="E37" s="1146"/>
      <c r="F37" s="36">
        <v>0.71</v>
      </c>
      <c r="G37" s="37">
        <v>0.94</v>
      </c>
      <c r="H37" s="37">
        <v>0.79</v>
      </c>
      <c r="I37" s="37">
        <v>0.98</v>
      </c>
      <c r="J37" s="38">
        <v>1.4</v>
      </c>
      <c r="K37" s="22"/>
      <c r="L37" s="22"/>
      <c r="M37" s="22"/>
      <c r="N37" s="22"/>
      <c r="O37" s="22"/>
      <c r="P37" s="22"/>
    </row>
    <row r="38" spans="1:16" ht="39" customHeight="1" x14ac:dyDescent="0.15">
      <c r="A38" s="22"/>
      <c r="B38" s="35"/>
      <c r="C38" s="1144" t="s">
        <v>574</v>
      </c>
      <c r="D38" s="1145"/>
      <c r="E38" s="1146"/>
      <c r="F38" s="36">
        <v>0.42</v>
      </c>
      <c r="G38" s="37">
        <v>0.4</v>
      </c>
      <c r="H38" s="37">
        <v>0.45</v>
      </c>
      <c r="I38" s="37">
        <v>0.32</v>
      </c>
      <c r="J38" s="38">
        <v>0.17</v>
      </c>
      <c r="K38" s="22"/>
      <c r="L38" s="22"/>
      <c r="M38" s="22"/>
      <c r="N38" s="22"/>
      <c r="O38" s="22"/>
      <c r="P38" s="22"/>
    </row>
    <row r="39" spans="1:16" ht="39" customHeight="1" x14ac:dyDescent="0.15">
      <c r="A39" s="22"/>
      <c r="B39" s="35"/>
      <c r="C39" s="1144" t="s">
        <v>575</v>
      </c>
      <c r="D39" s="1145"/>
      <c r="E39" s="1146"/>
      <c r="F39" s="36">
        <v>0.01</v>
      </c>
      <c r="G39" s="37">
        <v>0.01</v>
      </c>
      <c r="H39" s="37">
        <v>0.01</v>
      </c>
      <c r="I39" s="37">
        <v>0.01</v>
      </c>
      <c r="J39" s="38">
        <v>0.01</v>
      </c>
      <c r="K39" s="22"/>
      <c r="L39" s="22"/>
      <c r="M39" s="22"/>
      <c r="N39" s="22"/>
      <c r="O39" s="22"/>
      <c r="P39" s="22"/>
    </row>
    <row r="40" spans="1:16" ht="39" customHeight="1" x14ac:dyDescent="0.15">
      <c r="A40" s="22"/>
      <c r="B40" s="35"/>
      <c r="C40" s="1144" t="s">
        <v>576</v>
      </c>
      <c r="D40" s="1145"/>
      <c r="E40" s="1146"/>
      <c r="F40" s="36">
        <v>0</v>
      </c>
      <c r="G40" s="37">
        <v>0</v>
      </c>
      <c r="H40" s="37">
        <v>0</v>
      </c>
      <c r="I40" s="37">
        <v>0</v>
      </c>
      <c r="J40" s="38">
        <v>0</v>
      </c>
      <c r="K40" s="22"/>
      <c r="L40" s="22"/>
      <c r="M40" s="22"/>
      <c r="N40" s="22"/>
      <c r="O40" s="22"/>
      <c r="P40" s="22"/>
    </row>
    <row r="41" spans="1:16" ht="39" customHeight="1" x14ac:dyDescent="0.15">
      <c r="A41" s="22"/>
      <c r="B41" s="35"/>
      <c r="C41" s="1144" t="s">
        <v>577</v>
      </c>
      <c r="D41" s="1145"/>
      <c r="E41" s="1146"/>
      <c r="F41" s="36">
        <v>0</v>
      </c>
      <c r="G41" s="37">
        <v>0</v>
      </c>
      <c r="H41" s="37">
        <v>0</v>
      </c>
      <c r="I41" s="37">
        <v>0</v>
      </c>
      <c r="J41" s="38">
        <v>0</v>
      </c>
      <c r="K41" s="22"/>
      <c r="L41" s="22"/>
      <c r="M41" s="22"/>
      <c r="N41" s="22"/>
      <c r="O41" s="22"/>
      <c r="P41" s="22"/>
    </row>
    <row r="42" spans="1:16" ht="39" customHeight="1" x14ac:dyDescent="0.15">
      <c r="A42" s="22"/>
      <c r="B42" s="39"/>
      <c r="C42" s="1144" t="s">
        <v>578</v>
      </c>
      <c r="D42" s="1145"/>
      <c r="E42" s="1146"/>
      <c r="F42" s="36" t="s">
        <v>521</v>
      </c>
      <c r="G42" s="37" t="s">
        <v>521</v>
      </c>
      <c r="H42" s="37" t="s">
        <v>521</v>
      </c>
      <c r="I42" s="37" t="s">
        <v>521</v>
      </c>
      <c r="J42" s="38" t="s">
        <v>521</v>
      </c>
      <c r="K42" s="22"/>
      <c r="L42" s="22"/>
      <c r="M42" s="22"/>
      <c r="N42" s="22"/>
      <c r="O42" s="22"/>
      <c r="P42" s="22"/>
    </row>
    <row r="43" spans="1:16" ht="39" customHeight="1" thickBot="1" x14ac:dyDescent="0.2">
      <c r="A43" s="22"/>
      <c r="B43" s="40"/>
      <c r="C43" s="1147" t="s">
        <v>579</v>
      </c>
      <c r="D43" s="1148"/>
      <c r="E43" s="1149"/>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iw9ny74Q4oREllnZALW9Q5zEUQJI52RGKGShe+aRAPCl4SLDFSY2ZBj8gtjz2v4loNoYlJgVzQ2DTLY2sAFqw==" saltValue="9IDHc/AK9MAE7cpoGHud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4"/>
  <sheetViews>
    <sheetView showGridLines="0" topLeftCell="A16" zoomScale="55" zoomScaleNormal="55" zoomScaleSheetLayoutView="55" workbookViewId="0">
      <selection activeCell="D58" sqref="D58:J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52" t="s">
        <v>10</v>
      </c>
      <c r="C45" s="1153"/>
      <c r="D45" s="58"/>
      <c r="E45" s="1158" t="s">
        <v>11</v>
      </c>
      <c r="F45" s="1158"/>
      <c r="G45" s="1158"/>
      <c r="H45" s="1158"/>
      <c r="I45" s="1158"/>
      <c r="J45" s="1159"/>
      <c r="K45" s="59">
        <v>1646</v>
      </c>
      <c r="L45" s="60">
        <v>1599</v>
      </c>
      <c r="M45" s="60">
        <v>1248</v>
      </c>
      <c r="N45" s="60">
        <v>1273</v>
      </c>
      <c r="O45" s="61">
        <v>1243</v>
      </c>
      <c r="P45" s="48"/>
      <c r="Q45" s="48"/>
      <c r="R45" s="48"/>
      <c r="S45" s="48"/>
      <c r="T45" s="48"/>
      <c r="U45" s="48"/>
    </row>
    <row r="46" spans="1:21" ht="30.75" customHeight="1" x14ac:dyDescent="0.15">
      <c r="A46" s="48"/>
      <c r="B46" s="1154"/>
      <c r="C46" s="1155"/>
      <c r="D46" s="62"/>
      <c r="E46" s="1160" t="s">
        <v>12</v>
      </c>
      <c r="F46" s="1160"/>
      <c r="G46" s="1160"/>
      <c r="H46" s="1160"/>
      <c r="I46" s="1160"/>
      <c r="J46" s="1161"/>
      <c r="K46" s="63" t="s">
        <v>521</v>
      </c>
      <c r="L46" s="64" t="s">
        <v>521</v>
      </c>
      <c r="M46" s="64" t="s">
        <v>521</v>
      </c>
      <c r="N46" s="64" t="s">
        <v>521</v>
      </c>
      <c r="O46" s="65" t="s">
        <v>521</v>
      </c>
      <c r="P46" s="48"/>
      <c r="Q46" s="48"/>
      <c r="R46" s="48"/>
      <c r="S46" s="48"/>
      <c r="T46" s="48"/>
      <c r="U46" s="48"/>
    </row>
    <row r="47" spans="1:21" ht="30.75" customHeight="1" x14ac:dyDescent="0.15">
      <c r="A47" s="48"/>
      <c r="B47" s="1154"/>
      <c r="C47" s="1155"/>
      <c r="D47" s="62"/>
      <c r="E47" s="1160" t="s">
        <v>13</v>
      </c>
      <c r="F47" s="1160"/>
      <c r="G47" s="1160"/>
      <c r="H47" s="1160"/>
      <c r="I47" s="1160"/>
      <c r="J47" s="1161"/>
      <c r="K47" s="63" t="s">
        <v>521</v>
      </c>
      <c r="L47" s="64" t="s">
        <v>521</v>
      </c>
      <c r="M47" s="64" t="s">
        <v>521</v>
      </c>
      <c r="N47" s="64" t="s">
        <v>521</v>
      </c>
      <c r="O47" s="65" t="s">
        <v>521</v>
      </c>
      <c r="P47" s="48"/>
      <c r="Q47" s="48"/>
      <c r="R47" s="48"/>
      <c r="S47" s="48"/>
      <c r="T47" s="48"/>
      <c r="U47" s="48"/>
    </row>
    <row r="48" spans="1:21" ht="30.75" customHeight="1" x14ac:dyDescent="0.15">
      <c r="A48" s="48"/>
      <c r="B48" s="1154"/>
      <c r="C48" s="1155"/>
      <c r="D48" s="62"/>
      <c r="E48" s="1160" t="s">
        <v>14</v>
      </c>
      <c r="F48" s="1160"/>
      <c r="G48" s="1160"/>
      <c r="H48" s="1160"/>
      <c r="I48" s="1160"/>
      <c r="J48" s="1161"/>
      <c r="K48" s="63">
        <v>800</v>
      </c>
      <c r="L48" s="64">
        <v>813</v>
      </c>
      <c r="M48" s="64">
        <v>804</v>
      </c>
      <c r="N48" s="64">
        <v>838</v>
      </c>
      <c r="O48" s="65">
        <v>870</v>
      </c>
      <c r="P48" s="48"/>
      <c r="Q48" s="48"/>
      <c r="R48" s="48"/>
      <c r="S48" s="48"/>
      <c r="T48" s="48"/>
      <c r="U48" s="48"/>
    </row>
    <row r="49" spans="1:21" ht="30.75" customHeight="1" x14ac:dyDescent="0.15">
      <c r="A49" s="48"/>
      <c r="B49" s="1154"/>
      <c r="C49" s="1155"/>
      <c r="D49" s="62"/>
      <c r="E49" s="1160" t="s">
        <v>15</v>
      </c>
      <c r="F49" s="1160"/>
      <c r="G49" s="1160"/>
      <c r="H49" s="1160"/>
      <c r="I49" s="1160"/>
      <c r="J49" s="1161"/>
      <c r="K49" s="63">
        <v>110</v>
      </c>
      <c r="L49" s="64">
        <v>92</v>
      </c>
      <c r="M49" s="64">
        <v>91</v>
      </c>
      <c r="N49" s="64">
        <v>91</v>
      </c>
      <c r="O49" s="65">
        <v>91</v>
      </c>
      <c r="P49" s="48"/>
      <c r="Q49" s="48"/>
      <c r="R49" s="48"/>
      <c r="S49" s="48"/>
      <c r="T49" s="48"/>
      <c r="U49" s="48"/>
    </row>
    <row r="50" spans="1:21" ht="30.75" customHeight="1" x14ac:dyDescent="0.15">
      <c r="A50" s="48"/>
      <c r="B50" s="1154"/>
      <c r="C50" s="1155"/>
      <c r="D50" s="62"/>
      <c r="E50" s="1160" t="s">
        <v>16</v>
      </c>
      <c r="F50" s="1160"/>
      <c r="G50" s="1160"/>
      <c r="H50" s="1160"/>
      <c r="I50" s="1160"/>
      <c r="J50" s="1161"/>
      <c r="K50" s="63">
        <v>0</v>
      </c>
      <c r="L50" s="64">
        <v>0</v>
      </c>
      <c r="M50" s="64">
        <v>0</v>
      </c>
      <c r="N50" s="64">
        <v>0</v>
      </c>
      <c r="O50" s="65">
        <v>0</v>
      </c>
      <c r="P50" s="48"/>
      <c r="Q50" s="48"/>
      <c r="R50" s="48"/>
      <c r="S50" s="48"/>
      <c r="T50" s="48"/>
      <c r="U50" s="48"/>
    </row>
    <row r="51" spans="1:21" ht="30.75" customHeight="1" x14ac:dyDescent="0.15">
      <c r="A51" s="48"/>
      <c r="B51" s="1156"/>
      <c r="C51" s="1157"/>
      <c r="D51" s="66"/>
      <c r="E51" s="1160" t="s">
        <v>17</v>
      </c>
      <c r="F51" s="1160"/>
      <c r="G51" s="1160"/>
      <c r="H51" s="1160"/>
      <c r="I51" s="1160"/>
      <c r="J51" s="1161"/>
      <c r="K51" s="63" t="s">
        <v>521</v>
      </c>
      <c r="L51" s="64" t="s">
        <v>521</v>
      </c>
      <c r="M51" s="64" t="s">
        <v>521</v>
      </c>
      <c r="N51" s="64" t="s">
        <v>521</v>
      </c>
      <c r="O51" s="65" t="s">
        <v>521</v>
      </c>
      <c r="P51" s="48"/>
      <c r="Q51" s="48"/>
      <c r="R51" s="48"/>
      <c r="S51" s="48"/>
      <c r="T51" s="48"/>
      <c r="U51" s="48"/>
    </row>
    <row r="52" spans="1:21" ht="30.75" customHeight="1" x14ac:dyDescent="0.15">
      <c r="A52" s="48"/>
      <c r="B52" s="1162" t="s">
        <v>18</v>
      </c>
      <c r="C52" s="1163"/>
      <c r="D52" s="66"/>
      <c r="E52" s="1160" t="s">
        <v>19</v>
      </c>
      <c r="F52" s="1160"/>
      <c r="G52" s="1160"/>
      <c r="H52" s="1160"/>
      <c r="I52" s="1160"/>
      <c r="J52" s="1161"/>
      <c r="K52" s="63">
        <v>1690</v>
      </c>
      <c r="L52" s="64">
        <v>1633</v>
      </c>
      <c r="M52" s="64">
        <v>1587</v>
      </c>
      <c r="N52" s="64">
        <v>1577</v>
      </c>
      <c r="O52" s="65">
        <v>1582</v>
      </c>
      <c r="P52" s="48"/>
      <c r="Q52" s="48"/>
      <c r="R52" s="48"/>
      <c r="S52" s="48"/>
      <c r="T52" s="48"/>
      <c r="U52" s="48"/>
    </row>
    <row r="53" spans="1:21" ht="30.75" customHeight="1" thickBot="1" x14ac:dyDescent="0.2">
      <c r="A53" s="48"/>
      <c r="B53" s="1164" t="s">
        <v>20</v>
      </c>
      <c r="C53" s="1165"/>
      <c r="D53" s="67"/>
      <c r="E53" s="1166" t="s">
        <v>21</v>
      </c>
      <c r="F53" s="1166"/>
      <c r="G53" s="1166"/>
      <c r="H53" s="1166"/>
      <c r="I53" s="1166"/>
      <c r="J53" s="1167"/>
      <c r="K53" s="68">
        <v>866</v>
      </c>
      <c r="L53" s="69">
        <v>871</v>
      </c>
      <c r="M53" s="69">
        <v>556</v>
      </c>
      <c r="N53" s="69">
        <v>625</v>
      </c>
      <c r="O53" s="70">
        <v>622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168" t="s">
        <v>25</v>
      </c>
      <c r="C58" s="1169"/>
      <c r="D58" s="1174" t="s">
        <v>26</v>
      </c>
      <c r="E58" s="1175"/>
      <c r="F58" s="1175"/>
      <c r="G58" s="1175"/>
      <c r="H58" s="1175"/>
      <c r="I58" s="1175"/>
      <c r="J58" s="1176"/>
      <c r="K58" s="83"/>
      <c r="L58" s="84"/>
      <c r="M58" s="84"/>
      <c r="N58" s="84"/>
      <c r="O58" s="85"/>
    </row>
    <row r="59" spans="1:21" ht="31.5" customHeight="1" x14ac:dyDescent="0.15">
      <c r="B59" s="1170"/>
      <c r="C59" s="1171"/>
      <c r="D59" s="1177" t="s">
        <v>27</v>
      </c>
      <c r="E59" s="1178"/>
      <c r="F59" s="1178"/>
      <c r="G59" s="1178"/>
      <c r="H59" s="1178"/>
      <c r="I59" s="1178"/>
      <c r="J59" s="1179"/>
      <c r="K59" s="86"/>
      <c r="L59" s="87"/>
      <c r="M59" s="87"/>
      <c r="N59" s="87"/>
      <c r="O59" s="88"/>
    </row>
    <row r="60" spans="1:21" ht="31.5" customHeight="1" thickBot="1" x14ac:dyDescent="0.2">
      <c r="B60" s="1172"/>
      <c r="C60" s="1173"/>
      <c r="D60" s="1180" t="s">
        <v>28</v>
      </c>
      <c r="E60" s="1181"/>
      <c r="F60" s="1181"/>
      <c r="G60" s="1181"/>
      <c r="H60" s="1181"/>
      <c r="I60" s="1181"/>
      <c r="J60" s="1182"/>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Ryi4zr4LCZgrvQghc8D5Nip/fkLTVmgn8Pv8pWXEJUdGYEuBL13HMcWgzZCnzqL0gDQ71vyNOanosaMpHKE+w==" saltValue="rG1SyHWwz3I0XAoBDw1ZW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562</v>
      </c>
      <c r="J40" s="103" t="s">
        <v>563</v>
      </c>
      <c r="K40" s="103" t="s">
        <v>564</v>
      </c>
      <c r="L40" s="103" t="s">
        <v>565</v>
      </c>
      <c r="M40" s="104" t="s">
        <v>566</v>
      </c>
    </row>
    <row r="41" spans="2:13" ht="27.75" customHeight="1" x14ac:dyDescent="0.15">
      <c r="B41" s="1183" t="s">
        <v>31</v>
      </c>
      <c r="C41" s="1184"/>
      <c r="D41" s="105"/>
      <c r="E41" s="1189" t="s">
        <v>32</v>
      </c>
      <c r="F41" s="1189"/>
      <c r="G41" s="1189"/>
      <c r="H41" s="1190"/>
      <c r="I41" s="355">
        <v>12984</v>
      </c>
      <c r="J41" s="356">
        <v>12080</v>
      </c>
      <c r="K41" s="356">
        <v>12392</v>
      </c>
      <c r="L41" s="356">
        <v>12404</v>
      </c>
      <c r="M41" s="357">
        <v>12005</v>
      </c>
    </row>
    <row r="42" spans="2:13" ht="27.75" customHeight="1" x14ac:dyDescent="0.15">
      <c r="B42" s="1185"/>
      <c r="C42" s="1186"/>
      <c r="D42" s="106"/>
      <c r="E42" s="1191" t="s">
        <v>33</v>
      </c>
      <c r="F42" s="1191"/>
      <c r="G42" s="1191"/>
      <c r="H42" s="1192"/>
      <c r="I42" s="358" t="s">
        <v>521</v>
      </c>
      <c r="J42" s="359" t="s">
        <v>521</v>
      </c>
      <c r="K42" s="359" t="s">
        <v>521</v>
      </c>
      <c r="L42" s="359" t="s">
        <v>521</v>
      </c>
      <c r="M42" s="360" t="s">
        <v>521</v>
      </c>
    </row>
    <row r="43" spans="2:13" ht="27.75" customHeight="1" x14ac:dyDescent="0.15">
      <c r="B43" s="1185"/>
      <c r="C43" s="1186"/>
      <c r="D43" s="106"/>
      <c r="E43" s="1191" t="s">
        <v>34</v>
      </c>
      <c r="F43" s="1191"/>
      <c r="G43" s="1191"/>
      <c r="H43" s="1192"/>
      <c r="I43" s="358">
        <v>9682</v>
      </c>
      <c r="J43" s="359">
        <v>9848</v>
      </c>
      <c r="K43" s="359">
        <v>9390</v>
      </c>
      <c r="L43" s="359">
        <v>8940</v>
      </c>
      <c r="M43" s="360">
        <v>8290</v>
      </c>
    </row>
    <row r="44" spans="2:13" ht="27.75" customHeight="1" x14ac:dyDescent="0.15">
      <c r="B44" s="1185"/>
      <c r="C44" s="1186"/>
      <c r="D44" s="106"/>
      <c r="E44" s="1191" t="s">
        <v>35</v>
      </c>
      <c r="F44" s="1191"/>
      <c r="G44" s="1191"/>
      <c r="H44" s="1192"/>
      <c r="I44" s="358">
        <v>849</v>
      </c>
      <c r="J44" s="359">
        <v>757</v>
      </c>
      <c r="K44" s="359">
        <v>666</v>
      </c>
      <c r="L44" s="359">
        <v>575</v>
      </c>
      <c r="M44" s="360">
        <v>484</v>
      </c>
    </row>
    <row r="45" spans="2:13" ht="27.75" customHeight="1" x14ac:dyDescent="0.15">
      <c r="B45" s="1185"/>
      <c r="C45" s="1186"/>
      <c r="D45" s="106"/>
      <c r="E45" s="1191" t="s">
        <v>36</v>
      </c>
      <c r="F45" s="1191"/>
      <c r="G45" s="1191"/>
      <c r="H45" s="1192"/>
      <c r="I45" s="358">
        <v>1882</v>
      </c>
      <c r="J45" s="359">
        <v>1784</v>
      </c>
      <c r="K45" s="359">
        <v>1781</v>
      </c>
      <c r="L45" s="359">
        <v>1668</v>
      </c>
      <c r="M45" s="360">
        <v>1679</v>
      </c>
    </row>
    <row r="46" spans="2:13" ht="27.75" customHeight="1" x14ac:dyDescent="0.15">
      <c r="B46" s="1185"/>
      <c r="C46" s="1186"/>
      <c r="D46" s="107"/>
      <c r="E46" s="1191" t="s">
        <v>37</v>
      </c>
      <c r="F46" s="1191"/>
      <c r="G46" s="1191"/>
      <c r="H46" s="1192"/>
      <c r="I46" s="358">
        <v>259</v>
      </c>
      <c r="J46" s="359">
        <v>194</v>
      </c>
      <c r="K46" s="359">
        <v>144</v>
      </c>
      <c r="L46" s="359">
        <v>56</v>
      </c>
      <c r="M46" s="360" t="s">
        <v>521</v>
      </c>
    </row>
    <row r="47" spans="2:13" ht="27.75" customHeight="1" x14ac:dyDescent="0.15">
      <c r="B47" s="1185"/>
      <c r="C47" s="1186"/>
      <c r="D47" s="108"/>
      <c r="E47" s="1193" t="s">
        <v>38</v>
      </c>
      <c r="F47" s="1194"/>
      <c r="G47" s="1194"/>
      <c r="H47" s="1195"/>
      <c r="I47" s="358" t="s">
        <v>521</v>
      </c>
      <c r="J47" s="359" t="s">
        <v>521</v>
      </c>
      <c r="K47" s="359" t="s">
        <v>521</v>
      </c>
      <c r="L47" s="359" t="s">
        <v>521</v>
      </c>
      <c r="M47" s="360" t="s">
        <v>521</v>
      </c>
    </row>
    <row r="48" spans="2:13" ht="27.75" customHeight="1" x14ac:dyDescent="0.15">
      <c r="B48" s="1185"/>
      <c r="C48" s="1186"/>
      <c r="D48" s="106"/>
      <c r="E48" s="1191" t="s">
        <v>39</v>
      </c>
      <c r="F48" s="1191"/>
      <c r="G48" s="1191"/>
      <c r="H48" s="1192"/>
      <c r="I48" s="358" t="s">
        <v>521</v>
      </c>
      <c r="J48" s="359" t="s">
        <v>521</v>
      </c>
      <c r="K48" s="359" t="s">
        <v>521</v>
      </c>
      <c r="L48" s="359" t="s">
        <v>521</v>
      </c>
      <c r="M48" s="360" t="s">
        <v>521</v>
      </c>
    </row>
    <row r="49" spans="2:13" ht="27.75" customHeight="1" x14ac:dyDescent="0.15">
      <c r="B49" s="1187"/>
      <c r="C49" s="1188"/>
      <c r="D49" s="106"/>
      <c r="E49" s="1191" t="s">
        <v>40</v>
      </c>
      <c r="F49" s="1191"/>
      <c r="G49" s="1191"/>
      <c r="H49" s="1192"/>
      <c r="I49" s="358" t="s">
        <v>521</v>
      </c>
      <c r="J49" s="359" t="s">
        <v>521</v>
      </c>
      <c r="K49" s="359" t="s">
        <v>521</v>
      </c>
      <c r="L49" s="359" t="s">
        <v>521</v>
      </c>
      <c r="M49" s="360" t="s">
        <v>521</v>
      </c>
    </row>
    <row r="50" spans="2:13" ht="27.75" customHeight="1" x14ac:dyDescent="0.15">
      <c r="B50" s="1196" t="s">
        <v>41</v>
      </c>
      <c r="C50" s="1197"/>
      <c r="D50" s="109"/>
      <c r="E50" s="1191" t="s">
        <v>42</v>
      </c>
      <c r="F50" s="1191"/>
      <c r="G50" s="1191"/>
      <c r="H50" s="1192"/>
      <c r="I50" s="358">
        <v>3142</v>
      </c>
      <c r="J50" s="359">
        <v>2669</v>
      </c>
      <c r="K50" s="359">
        <v>3492</v>
      </c>
      <c r="L50" s="359">
        <v>4387</v>
      </c>
      <c r="M50" s="360">
        <v>5794</v>
      </c>
    </row>
    <row r="51" spans="2:13" ht="27.75" customHeight="1" x14ac:dyDescent="0.15">
      <c r="B51" s="1185"/>
      <c r="C51" s="1186"/>
      <c r="D51" s="106"/>
      <c r="E51" s="1191" t="s">
        <v>43</v>
      </c>
      <c r="F51" s="1191"/>
      <c r="G51" s="1191"/>
      <c r="H51" s="1192"/>
      <c r="I51" s="358">
        <v>2330</v>
      </c>
      <c r="J51" s="359">
        <v>2090</v>
      </c>
      <c r="K51" s="359">
        <v>2058</v>
      </c>
      <c r="L51" s="359">
        <v>2013</v>
      </c>
      <c r="M51" s="360">
        <v>1920</v>
      </c>
    </row>
    <row r="52" spans="2:13" ht="27.75" customHeight="1" x14ac:dyDescent="0.15">
      <c r="B52" s="1187"/>
      <c r="C52" s="1188"/>
      <c r="D52" s="106"/>
      <c r="E52" s="1191" t="s">
        <v>44</v>
      </c>
      <c r="F52" s="1191"/>
      <c r="G52" s="1191"/>
      <c r="H52" s="1192"/>
      <c r="I52" s="358">
        <v>15435</v>
      </c>
      <c r="J52" s="359">
        <v>15363</v>
      </c>
      <c r="K52" s="359">
        <v>15324</v>
      </c>
      <c r="L52" s="359">
        <v>14965</v>
      </c>
      <c r="M52" s="360">
        <v>14432</v>
      </c>
    </row>
    <row r="53" spans="2:13" ht="27.75" customHeight="1" thickBot="1" x14ac:dyDescent="0.2">
      <c r="B53" s="1198" t="s">
        <v>45</v>
      </c>
      <c r="C53" s="1199"/>
      <c r="D53" s="110"/>
      <c r="E53" s="1200" t="s">
        <v>46</v>
      </c>
      <c r="F53" s="1200"/>
      <c r="G53" s="1200"/>
      <c r="H53" s="1201"/>
      <c r="I53" s="361">
        <v>4749</v>
      </c>
      <c r="J53" s="362">
        <v>4542</v>
      </c>
      <c r="K53" s="362">
        <v>3499</v>
      </c>
      <c r="L53" s="362">
        <v>2278</v>
      </c>
      <c r="M53" s="363">
        <v>311</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EVtVDGPk+1sfbvtlQez00/dWPBfw6YcNvTlLB7NeiAj1sTzo1glSlHBTQ8r2zicUXTqi/VrT7/vK9zXZ+fxhCw==" saltValue="hHkBXnFgvdy8/9im9Bms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55" zoomScaleNormal="55" zoomScaleSheetLayoutView="100" workbookViewId="0">
      <selection activeCell="H60" sqref="H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10" t="s">
        <v>49</v>
      </c>
      <c r="D55" s="1210"/>
      <c r="E55" s="1211"/>
      <c r="F55" s="122">
        <v>1231</v>
      </c>
      <c r="G55" s="122">
        <v>1376</v>
      </c>
      <c r="H55" s="123">
        <v>1688</v>
      </c>
    </row>
    <row r="56" spans="2:8" ht="52.5" customHeight="1" x14ac:dyDescent="0.15">
      <c r="B56" s="124"/>
      <c r="C56" s="1212" t="s">
        <v>50</v>
      </c>
      <c r="D56" s="1212"/>
      <c r="E56" s="1213"/>
      <c r="F56" s="125">
        <v>34</v>
      </c>
      <c r="G56" s="125">
        <v>34</v>
      </c>
      <c r="H56" s="126">
        <v>100</v>
      </c>
    </row>
    <row r="57" spans="2:8" ht="53.25" customHeight="1" x14ac:dyDescent="0.15">
      <c r="B57" s="124"/>
      <c r="C57" s="1214" t="s">
        <v>51</v>
      </c>
      <c r="D57" s="1214"/>
      <c r="E57" s="1215"/>
      <c r="F57" s="127">
        <v>1942</v>
      </c>
      <c r="G57" s="127">
        <v>2647</v>
      </c>
      <c r="H57" s="128">
        <v>3621</v>
      </c>
    </row>
    <row r="58" spans="2:8" ht="45.75" customHeight="1" x14ac:dyDescent="0.15">
      <c r="B58" s="129"/>
      <c r="C58" s="1202" t="s">
        <v>586</v>
      </c>
      <c r="D58" s="1203"/>
      <c r="E58" s="1204"/>
      <c r="F58" s="130">
        <v>1334</v>
      </c>
      <c r="G58" s="130">
        <v>1799</v>
      </c>
      <c r="H58" s="131">
        <v>2163</v>
      </c>
    </row>
    <row r="59" spans="2:8" ht="45.75" customHeight="1" x14ac:dyDescent="0.15">
      <c r="B59" s="129"/>
      <c r="C59" s="1202" t="s">
        <v>587</v>
      </c>
      <c r="D59" s="1203"/>
      <c r="E59" s="1204"/>
      <c r="F59" s="130">
        <v>380</v>
      </c>
      <c r="G59" s="130">
        <v>623</v>
      </c>
      <c r="H59" s="131">
        <v>951</v>
      </c>
    </row>
    <row r="60" spans="2:8" ht="45.75" customHeight="1" x14ac:dyDescent="0.15">
      <c r="B60" s="129"/>
      <c r="C60" s="1202" t="s">
        <v>588</v>
      </c>
      <c r="D60" s="1203"/>
      <c r="E60" s="1204"/>
      <c r="F60" s="130" t="s">
        <v>589</v>
      </c>
      <c r="G60" s="130" t="s">
        <v>589</v>
      </c>
      <c r="H60" s="131">
        <v>227</v>
      </c>
    </row>
    <row r="61" spans="2:8" ht="45.75" customHeight="1" x14ac:dyDescent="0.15">
      <c r="B61" s="129"/>
      <c r="C61" s="1202" t="s">
        <v>590</v>
      </c>
      <c r="D61" s="1203"/>
      <c r="E61" s="1204"/>
      <c r="F61" s="130">
        <v>134</v>
      </c>
      <c r="G61" s="130">
        <v>116</v>
      </c>
      <c r="H61" s="131">
        <v>149</v>
      </c>
    </row>
    <row r="62" spans="2:8" ht="45.75" customHeight="1" thickBot="1" x14ac:dyDescent="0.2">
      <c r="B62" s="132"/>
      <c r="C62" s="1205" t="s">
        <v>591</v>
      </c>
      <c r="D62" s="1206"/>
      <c r="E62" s="1207"/>
      <c r="F62" s="133">
        <v>49</v>
      </c>
      <c r="G62" s="133">
        <v>57</v>
      </c>
      <c r="H62" s="134">
        <v>54</v>
      </c>
    </row>
    <row r="63" spans="2:8" ht="52.5" customHeight="1" thickBot="1" x14ac:dyDescent="0.2">
      <c r="B63" s="135"/>
      <c r="C63" s="1208" t="s">
        <v>52</v>
      </c>
      <c r="D63" s="1208"/>
      <c r="E63" s="1209"/>
      <c r="F63" s="136">
        <v>3207</v>
      </c>
      <c r="G63" s="136">
        <v>4058</v>
      </c>
      <c r="H63" s="137">
        <v>5408</v>
      </c>
    </row>
    <row r="64" spans="2:8" x14ac:dyDescent="0.15"/>
  </sheetData>
  <sheetProtection algorithmName="SHA-512" hashValue="5UnLMs03vNK/duCahSH9kXzKz9K4DQiKMr4K8AM/mQmrWMzSDzrxrlAGpTsdP2ENtWPpzhSWZBKp4JVakFqqhw==" saltValue="p8JMlITb9RyP5gp7fTkd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N51" activeCellId="1" sqref="AN77:BA80 AN51:BA54"/>
    </sheetView>
  </sheetViews>
  <sheetFormatPr defaultColWidth="0" defaultRowHeight="13.5" customHeight="1" zeroHeight="1" x14ac:dyDescent="0.15"/>
  <cols>
    <col min="1" max="1" width="6.375" style="1218" customWidth="1"/>
    <col min="2" max="107" width="2.5" style="1218" customWidth="1"/>
    <col min="108" max="108" width="6.125" style="1225" customWidth="1"/>
    <col min="109" max="109" width="5.875" style="1224" customWidth="1"/>
    <col min="110" max="16384" width="8.625" style="1218" hidden="1"/>
  </cols>
  <sheetData>
    <row r="1" spans="1:109" ht="42.75" customHeight="1" x14ac:dyDescent="0.15">
      <c r="A1" s="1216"/>
      <c r="B1" s="1217"/>
      <c r="DD1" s="1218"/>
      <c r="DE1" s="1218"/>
    </row>
    <row r="2" spans="1:109" ht="25.5" customHeight="1" x14ac:dyDescent="0.15">
      <c r="A2" s="1219"/>
      <c r="C2" s="1219"/>
      <c r="O2" s="1219"/>
      <c r="P2" s="1219"/>
      <c r="Q2" s="1219"/>
      <c r="R2" s="1219"/>
      <c r="S2" s="1219"/>
      <c r="T2" s="1219"/>
      <c r="U2" s="1219"/>
      <c r="V2" s="1219"/>
      <c r="W2" s="1219"/>
      <c r="X2" s="1219"/>
      <c r="Y2" s="1219"/>
      <c r="Z2" s="1219"/>
      <c r="AA2" s="1219"/>
      <c r="AB2" s="1219"/>
      <c r="AC2" s="1219"/>
      <c r="AD2" s="1219"/>
      <c r="AE2" s="1219"/>
      <c r="AF2" s="1219"/>
      <c r="AG2" s="1219"/>
      <c r="AH2" s="1219"/>
      <c r="AI2" s="1219"/>
      <c r="AU2" s="1219"/>
      <c r="BG2" s="1219"/>
      <c r="BS2" s="1219"/>
      <c r="CE2" s="1219"/>
      <c r="CQ2" s="1219"/>
      <c r="DD2" s="1218"/>
      <c r="DE2" s="1218"/>
    </row>
    <row r="3" spans="1:109" ht="25.5" customHeight="1" x14ac:dyDescent="0.15">
      <c r="A3" s="1219"/>
      <c r="C3" s="1219"/>
      <c r="O3" s="1219"/>
      <c r="P3" s="1219"/>
      <c r="Q3" s="1219"/>
      <c r="R3" s="1219"/>
      <c r="S3" s="1219"/>
      <c r="T3" s="1219"/>
      <c r="U3" s="1219"/>
      <c r="V3" s="1219"/>
      <c r="W3" s="1219"/>
      <c r="X3" s="1219"/>
      <c r="Y3" s="1219"/>
      <c r="Z3" s="1219"/>
      <c r="AA3" s="1219"/>
      <c r="AB3" s="1219"/>
      <c r="AC3" s="1219"/>
      <c r="AD3" s="1219"/>
      <c r="AE3" s="1219"/>
      <c r="AF3" s="1219"/>
      <c r="AG3" s="1219"/>
      <c r="AH3" s="1219"/>
      <c r="AI3" s="1219"/>
      <c r="AU3" s="1219"/>
      <c r="BG3" s="1219"/>
      <c r="BS3" s="1219"/>
      <c r="CE3" s="1219"/>
      <c r="CQ3" s="1219"/>
      <c r="DD3" s="1218"/>
      <c r="DE3" s="1218"/>
    </row>
    <row r="4" spans="1:109" s="259" customFormat="1" x14ac:dyDescent="0.15">
      <c r="A4" s="1219"/>
      <c r="B4" s="1219"/>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c r="AD4" s="1219"/>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19"/>
      <c r="BC4" s="1219"/>
      <c r="BD4" s="1219"/>
      <c r="BE4" s="1219"/>
      <c r="BF4" s="1219"/>
      <c r="BG4" s="1219"/>
      <c r="BH4" s="1219"/>
      <c r="BI4" s="1219"/>
      <c r="BJ4" s="1219"/>
      <c r="BK4" s="1219"/>
      <c r="BL4" s="1219"/>
      <c r="BM4" s="1219"/>
      <c r="BN4" s="1219"/>
      <c r="BO4" s="1219"/>
      <c r="BP4" s="1219"/>
      <c r="BQ4" s="1219"/>
      <c r="BR4" s="1219"/>
      <c r="BS4" s="1219"/>
      <c r="BT4" s="1219"/>
      <c r="BU4" s="1219"/>
      <c r="BV4" s="1219"/>
      <c r="BW4" s="1219"/>
      <c r="BX4" s="1219"/>
      <c r="BY4" s="1219"/>
      <c r="BZ4" s="1219"/>
      <c r="CA4" s="1219"/>
      <c r="CB4" s="1219"/>
      <c r="CC4" s="1219"/>
      <c r="CD4" s="1219"/>
      <c r="CE4" s="1219"/>
      <c r="CF4" s="1219"/>
      <c r="CG4" s="1219"/>
      <c r="CH4" s="1219"/>
      <c r="CI4" s="1219"/>
      <c r="CJ4" s="1219"/>
      <c r="CK4" s="1219"/>
      <c r="CL4" s="1219"/>
      <c r="CM4" s="1219"/>
      <c r="CN4" s="1219"/>
      <c r="CO4" s="1219"/>
      <c r="CP4" s="1219"/>
      <c r="CQ4" s="1219"/>
      <c r="CR4" s="1219"/>
      <c r="CS4" s="1219"/>
      <c r="CT4" s="1219"/>
      <c r="CU4" s="1219"/>
      <c r="CV4" s="1219"/>
      <c r="CW4" s="1219"/>
      <c r="CX4" s="1219"/>
      <c r="CY4" s="1219"/>
      <c r="CZ4" s="1219"/>
      <c r="DA4" s="1219"/>
      <c r="DB4" s="1219"/>
      <c r="DC4" s="1219"/>
      <c r="DD4" s="1219"/>
      <c r="DE4" s="1219"/>
    </row>
    <row r="5" spans="1:109" s="259" customFormat="1" x14ac:dyDescent="0.15">
      <c r="A5" s="1219"/>
      <c r="B5" s="1219"/>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19"/>
      <c r="AL5" s="1219"/>
      <c r="AM5" s="1219"/>
      <c r="AN5" s="1219"/>
      <c r="AO5" s="1219"/>
      <c r="AP5" s="1219"/>
      <c r="AQ5" s="1219"/>
      <c r="AR5" s="1219"/>
      <c r="AS5" s="1219"/>
      <c r="AT5" s="1219"/>
      <c r="AU5" s="1219"/>
      <c r="AV5" s="1219"/>
      <c r="AW5" s="1219"/>
      <c r="AX5" s="1219"/>
      <c r="AY5" s="1219"/>
      <c r="AZ5" s="1219"/>
      <c r="BA5" s="1219"/>
      <c r="BB5" s="1219"/>
      <c r="BC5" s="1219"/>
      <c r="BD5" s="1219"/>
      <c r="BE5" s="1219"/>
      <c r="BF5" s="1219"/>
      <c r="BG5" s="1219"/>
      <c r="BH5" s="1219"/>
      <c r="BI5" s="1219"/>
      <c r="BJ5" s="1219"/>
      <c r="BK5" s="1219"/>
      <c r="BL5" s="1219"/>
      <c r="BM5" s="1219"/>
      <c r="BN5" s="1219"/>
      <c r="BO5" s="1219"/>
      <c r="BP5" s="1219"/>
      <c r="BQ5" s="1219"/>
      <c r="BR5" s="1219"/>
      <c r="BS5" s="1219"/>
      <c r="BT5" s="1219"/>
      <c r="BU5" s="1219"/>
      <c r="BV5" s="1219"/>
      <c r="BW5" s="1219"/>
      <c r="BX5" s="1219"/>
      <c r="BY5" s="1219"/>
      <c r="BZ5" s="1219"/>
      <c r="CA5" s="1219"/>
      <c r="CB5" s="1219"/>
      <c r="CC5" s="1219"/>
      <c r="CD5" s="1219"/>
      <c r="CE5" s="1219"/>
      <c r="CF5" s="1219"/>
      <c r="CG5" s="1219"/>
      <c r="CH5" s="1219"/>
      <c r="CI5" s="1219"/>
      <c r="CJ5" s="1219"/>
      <c r="CK5" s="1219"/>
      <c r="CL5" s="1219"/>
      <c r="CM5" s="1219"/>
      <c r="CN5" s="1219"/>
      <c r="CO5" s="1219"/>
      <c r="CP5" s="1219"/>
      <c r="CQ5" s="1219"/>
      <c r="CR5" s="1219"/>
      <c r="CS5" s="1219"/>
      <c r="CT5" s="1219"/>
      <c r="CU5" s="1219"/>
      <c r="CV5" s="1219"/>
      <c r="CW5" s="1219"/>
      <c r="CX5" s="1219"/>
      <c r="CY5" s="1219"/>
      <c r="CZ5" s="1219"/>
      <c r="DA5" s="1219"/>
      <c r="DB5" s="1219"/>
      <c r="DC5" s="1219"/>
      <c r="DD5" s="1219"/>
      <c r="DE5" s="1219"/>
    </row>
    <row r="6" spans="1:109" s="259" customFormat="1" x14ac:dyDescent="0.15">
      <c r="A6" s="1219"/>
      <c r="B6" s="1219"/>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c r="AE6" s="1219"/>
      <c r="AF6" s="1219"/>
      <c r="AG6" s="1219"/>
      <c r="AH6" s="1219"/>
      <c r="AI6" s="1219"/>
      <c r="AJ6" s="1219"/>
      <c r="AK6" s="1219"/>
      <c r="AL6" s="1219"/>
      <c r="AM6" s="1219"/>
      <c r="AN6" s="1219"/>
      <c r="AO6" s="1219"/>
      <c r="AP6" s="1219"/>
      <c r="AQ6" s="1219"/>
      <c r="AR6" s="1219"/>
      <c r="AS6" s="1219"/>
      <c r="AT6" s="1219"/>
      <c r="AU6" s="1219"/>
      <c r="AV6" s="1219"/>
      <c r="AW6" s="1219"/>
      <c r="AX6" s="1219"/>
      <c r="AY6" s="1219"/>
      <c r="AZ6" s="1219"/>
      <c r="BA6" s="1219"/>
      <c r="BB6" s="1219"/>
      <c r="BC6" s="1219"/>
      <c r="BD6" s="1219"/>
      <c r="BE6" s="1219"/>
      <c r="BF6" s="1219"/>
      <c r="BG6" s="1219"/>
      <c r="BH6" s="1219"/>
      <c r="BI6" s="1219"/>
      <c r="BJ6" s="1219"/>
      <c r="BK6" s="1219"/>
      <c r="BL6" s="1219"/>
      <c r="BM6" s="1219"/>
      <c r="BN6" s="1219"/>
      <c r="BO6" s="1219"/>
      <c r="BP6" s="1219"/>
      <c r="BQ6" s="1219"/>
      <c r="BR6" s="1219"/>
      <c r="BS6" s="1219"/>
      <c r="BT6" s="1219"/>
      <c r="BU6" s="1219"/>
      <c r="BV6" s="1219"/>
      <c r="BW6" s="1219"/>
      <c r="BX6" s="1219"/>
      <c r="BY6" s="1219"/>
      <c r="BZ6" s="1219"/>
      <c r="CA6" s="1219"/>
      <c r="CB6" s="1219"/>
      <c r="CC6" s="1219"/>
      <c r="CD6" s="1219"/>
      <c r="CE6" s="1219"/>
      <c r="CF6" s="1219"/>
      <c r="CG6" s="1219"/>
      <c r="CH6" s="1219"/>
      <c r="CI6" s="1219"/>
      <c r="CJ6" s="1219"/>
      <c r="CK6" s="1219"/>
      <c r="CL6" s="1219"/>
      <c r="CM6" s="1219"/>
      <c r="CN6" s="1219"/>
      <c r="CO6" s="1219"/>
      <c r="CP6" s="1219"/>
      <c r="CQ6" s="1219"/>
      <c r="CR6" s="1219"/>
      <c r="CS6" s="1219"/>
      <c r="CT6" s="1219"/>
      <c r="CU6" s="1219"/>
      <c r="CV6" s="1219"/>
      <c r="CW6" s="1219"/>
      <c r="CX6" s="1219"/>
      <c r="CY6" s="1219"/>
      <c r="CZ6" s="1219"/>
      <c r="DA6" s="1219"/>
      <c r="DB6" s="1219"/>
      <c r="DC6" s="1219"/>
      <c r="DD6" s="1219"/>
      <c r="DE6" s="1219"/>
    </row>
    <row r="7" spans="1:109" s="259" customFormat="1" x14ac:dyDescent="0.15">
      <c r="A7" s="1219"/>
      <c r="B7" s="1219"/>
      <c r="C7" s="1219"/>
      <c r="D7" s="1219"/>
      <c r="E7" s="1219"/>
      <c r="F7" s="1219"/>
      <c r="G7" s="1219"/>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19"/>
      <c r="AG7" s="1219"/>
      <c r="AH7" s="1219"/>
      <c r="AI7" s="1219"/>
      <c r="AJ7" s="1219"/>
      <c r="AK7" s="1219"/>
      <c r="AL7" s="1219"/>
      <c r="AM7" s="1219"/>
      <c r="AN7" s="1219"/>
      <c r="AO7" s="1219"/>
      <c r="AP7" s="1219"/>
      <c r="AQ7" s="1219"/>
      <c r="AR7" s="1219"/>
      <c r="AS7" s="1219"/>
      <c r="AT7" s="1219"/>
      <c r="AU7" s="1219"/>
      <c r="AV7" s="1219"/>
      <c r="AW7" s="1219"/>
      <c r="AX7" s="1219"/>
      <c r="AY7" s="1219"/>
      <c r="AZ7" s="1219"/>
      <c r="BA7" s="1219"/>
      <c r="BB7" s="1219"/>
      <c r="BC7" s="1219"/>
      <c r="BD7" s="1219"/>
      <c r="BE7" s="1219"/>
      <c r="BF7" s="1219"/>
      <c r="BG7" s="1219"/>
      <c r="BH7" s="1219"/>
      <c r="BI7" s="1219"/>
      <c r="BJ7" s="1219"/>
      <c r="BK7" s="1219"/>
      <c r="BL7" s="1219"/>
      <c r="BM7" s="1219"/>
      <c r="BN7" s="1219"/>
      <c r="BO7" s="1219"/>
      <c r="BP7" s="1219"/>
      <c r="BQ7" s="1219"/>
      <c r="BR7" s="1219"/>
      <c r="BS7" s="1219"/>
      <c r="BT7" s="1219"/>
      <c r="BU7" s="1219"/>
      <c r="BV7" s="1219"/>
      <c r="BW7" s="1219"/>
      <c r="BX7" s="1219"/>
      <c r="BY7" s="1219"/>
      <c r="BZ7" s="1219"/>
      <c r="CA7" s="1219"/>
      <c r="CB7" s="1219"/>
      <c r="CC7" s="1219"/>
      <c r="CD7" s="1219"/>
      <c r="CE7" s="1219"/>
      <c r="CF7" s="1219"/>
      <c r="CG7" s="1219"/>
      <c r="CH7" s="1219"/>
      <c r="CI7" s="1219"/>
      <c r="CJ7" s="1219"/>
      <c r="CK7" s="1219"/>
      <c r="CL7" s="1219"/>
      <c r="CM7" s="1219"/>
      <c r="CN7" s="1219"/>
      <c r="CO7" s="1219"/>
      <c r="CP7" s="1219"/>
      <c r="CQ7" s="1219"/>
      <c r="CR7" s="1219"/>
      <c r="CS7" s="1219"/>
      <c r="CT7" s="1219"/>
      <c r="CU7" s="1219"/>
      <c r="CV7" s="1219"/>
      <c r="CW7" s="1219"/>
      <c r="CX7" s="1219"/>
      <c r="CY7" s="1219"/>
      <c r="CZ7" s="1219"/>
      <c r="DA7" s="1219"/>
      <c r="DB7" s="1219"/>
      <c r="DC7" s="1219"/>
      <c r="DD7" s="1219"/>
      <c r="DE7" s="1219"/>
    </row>
    <row r="8" spans="1:109" s="259" customFormat="1" x14ac:dyDescent="0.15">
      <c r="A8" s="1219"/>
      <c r="B8" s="1219"/>
      <c r="C8" s="1219"/>
      <c r="D8" s="1219"/>
      <c r="E8" s="1219"/>
      <c r="F8" s="1219"/>
      <c r="G8" s="1219"/>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1219"/>
      <c r="AK8" s="1219"/>
      <c r="AL8" s="1219"/>
      <c r="AM8" s="1219"/>
      <c r="AN8" s="1219"/>
      <c r="AO8" s="1219"/>
      <c r="AP8" s="1219"/>
      <c r="AQ8" s="1219"/>
      <c r="AR8" s="1219"/>
      <c r="AS8" s="1219"/>
      <c r="AT8" s="1219"/>
      <c r="AU8" s="1219"/>
      <c r="AV8" s="1219"/>
      <c r="AW8" s="1219"/>
      <c r="AX8" s="1219"/>
      <c r="AY8" s="1219"/>
      <c r="AZ8" s="1219"/>
      <c r="BA8" s="1219"/>
      <c r="BB8" s="1219"/>
      <c r="BC8" s="1219"/>
      <c r="BD8" s="1219"/>
      <c r="BE8" s="1219"/>
      <c r="BF8" s="1219"/>
      <c r="BG8" s="1219"/>
      <c r="BH8" s="1219"/>
      <c r="BI8" s="1219"/>
      <c r="BJ8" s="1219"/>
      <c r="BK8" s="1219"/>
      <c r="BL8" s="1219"/>
      <c r="BM8" s="1219"/>
      <c r="BN8" s="1219"/>
      <c r="BO8" s="1219"/>
      <c r="BP8" s="1219"/>
      <c r="BQ8" s="1219"/>
      <c r="BR8" s="1219"/>
      <c r="BS8" s="1219"/>
      <c r="BT8" s="1219"/>
      <c r="BU8" s="1219"/>
      <c r="BV8" s="1219"/>
      <c r="BW8" s="1219"/>
      <c r="BX8" s="1219"/>
      <c r="BY8" s="1219"/>
      <c r="BZ8" s="1219"/>
      <c r="CA8" s="1219"/>
      <c r="CB8" s="1219"/>
      <c r="CC8" s="1219"/>
      <c r="CD8" s="1219"/>
      <c r="CE8" s="1219"/>
      <c r="CF8" s="1219"/>
      <c r="CG8" s="1219"/>
      <c r="CH8" s="1219"/>
      <c r="CI8" s="1219"/>
      <c r="CJ8" s="1219"/>
      <c r="CK8" s="1219"/>
      <c r="CL8" s="1219"/>
      <c r="CM8" s="1219"/>
      <c r="CN8" s="1219"/>
      <c r="CO8" s="1219"/>
      <c r="CP8" s="1219"/>
      <c r="CQ8" s="1219"/>
      <c r="CR8" s="1219"/>
      <c r="CS8" s="1219"/>
      <c r="CT8" s="1219"/>
      <c r="CU8" s="1219"/>
      <c r="CV8" s="1219"/>
      <c r="CW8" s="1219"/>
      <c r="CX8" s="1219"/>
      <c r="CY8" s="1219"/>
      <c r="CZ8" s="1219"/>
      <c r="DA8" s="1219"/>
      <c r="DB8" s="1219"/>
      <c r="DC8" s="1219"/>
      <c r="DD8" s="1219"/>
      <c r="DE8" s="1219"/>
    </row>
    <row r="9" spans="1:109" s="259" customFormat="1" x14ac:dyDescent="0.15">
      <c r="A9" s="1219"/>
      <c r="B9" s="1219"/>
      <c r="C9" s="1219"/>
      <c r="D9" s="1219"/>
      <c r="E9" s="1219"/>
      <c r="F9" s="1219"/>
      <c r="G9" s="1219"/>
      <c r="H9" s="1219"/>
      <c r="I9" s="1219"/>
      <c r="J9" s="1219"/>
      <c r="K9" s="1219"/>
      <c r="L9" s="1219"/>
      <c r="M9" s="1219"/>
      <c r="N9" s="1219"/>
      <c r="O9" s="1219"/>
      <c r="P9" s="1219"/>
      <c r="Q9" s="1219"/>
      <c r="R9" s="1219"/>
      <c r="S9" s="1219"/>
      <c r="T9" s="1219"/>
      <c r="U9" s="1219"/>
      <c r="V9" s="1219"/>
      <c r="W9" s="1219"/>
      <c r="X9" s="1219"/>
      <c r="Y9" s="1219"/>
      <c r="Z9" s="1219"/>
      <c r="AA9" s="1219"/>
      <c r="AB9" s="1219"/>
      <c r="AC9" s="1219"/>
      <c r="AD9" s="1219"/>
      <c r="AE9" s="1219"/>
      <c r="AF9" s="1219"/>
      <c r="AG9" s="1219"/>
      <c r="AH9" s="1219"/>
      <c r="AI9" s="1219"/>
      <c r="AJ9" s="1219"/>
      <c r="AK9" s="1219"/>
      <c r="AL9" s="1219"/>
      <c r="AM9" s="1219"/>
      <c r="AN9" s="1219"/>
      <c r="AO9" s="1219"/>
      <c r="AP9" s="1219"/>
      <c r="AQ9" s="1219"/>
      <c r="AR9" s="1219"/>
      <c r="AS9" s="1219"/>
      <c r="AT9" s="1219"/>
      <c r="AU9" s="1219"/>
      <c r="AV9" s="1219"/>
      <c r="AW9" s="1219"/>
      <c r="AX9" s="1219"/>
      <c r="AY9" s="1219"/>
      <c r="AZ9" s="1219"/>
      <c r="BA9" s="1219"/>
      <c r="BB9" s="1219"/>
      <c r="BC9" s="1219"/>
      <c r="BD9" s="1219"/>
      <c r="BE9" s="1219"/>
      <c r="BF9" s="1219"/>
      <c r="BG9" s="1219"/>
      <c r="BH9" s="1219"/>
      <c r="BI9" s="1219"/>
      <c r="BJ9" s="1219"/>
      <c r="BK9" s="1219"/>
      <c r="BL9" s="1219"/>
      <c r="BM9" s="1219"/>
      <c r="BN9" s="1219"/>
      <c r="BO9" s="1219"/>
      <c r="BP9" s="1219"/>
      <c r="BQ9" s="1219"/>
      <c r="BR9" s="1219"/>
      <c r="BS9" s="1219"/>
      <c r="BT9" s="1219"/>
      <c r="BU9" s="1219"/>
      <c r="BV9" s="1219"/>
      <c r="BW9" s="1219"/>
      <c r="BX9" s="1219"/>
      <c r="BY9" s="1219"/>
      <c r="BZ9" s="1219"/>
      <c r="CA9" s="1219"/>
      <c r="CB9" s="1219"/>
      <c r="CC9" s="1219"/>
      <c r="CD9" s="1219"/>
      <c r="CE9" s="1219"/>
      <c r="CF9" s="1219"/>
      <c r="CG9" s="1219"/>
      <c r="CH9" s="1219"/>
      <c r="CI9" s="1219"/>
      <c r="CJ9" s="1219"/>
      <c r="CK9" s="1219"/>
      <c r="CL9" s="1219"/>
      <c r="CM9" s="1219"/>
      <c r="CN9" s="1219"/>
      <c r="CO9" s="1219"/>
      <c r="CP9" s="1219"/>
      <c r="CQ9" s="1219"/>
      <c r="CR9" s="1219"/>
      <c r="CS9" s="1219"/>
      <c r="CT9" s="1219"/>
      <c r="CU9" s="1219"/>
      <c r="CV9" s="1219"/>
      <c r="CW9" s="1219"/>
      <c r="CX9" s="1219"/>
      <c r="CY9" s="1219"/>
      <c r="CZ9" s="1219"/>
      <c r="DA9" s="1219"/>
      <c r="DB9" s="1219"/>
      <c r="DC9" s="1219"/>
      <c r="DD9" s="1219"/>
      <c r="DE9" s="1219"/>
    </row>
    <row r="10" spans="1:109" s="259" customFormat="1" x14ac:dyDescent="0.15">
      <c r="A10" s="1219"/>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c r="X10" s="1219"/>
      <c r="Y10" s="1219"/>
      <c r="Z10" s="1219"/>
      <c r="AA10" s="1219"/>
      <c r="AB10" s="1219"/>
      <c r="AC10" s="1219"/>
      <c r="AD10" s="1219"/>
      <c r="AE10" s="1219"/>
      <c r="AF10" s="1219"/>
      <c r="AG10" s="1219"/>
      <c r="AH10" s="1219"/>
      <c r="AI10" s="1219"/>
      <c r="AJ10" s="1219"/>
      <c r="AK10" s="1219"/>
      <c r="AL10" s="1219"/>
      <c r="AM10" s="1219"/>
      <c r="AN10" s="1219"/>
      <c r="AO10" s="1219"/>
      <c r="AP10" s="1219"/>
      <c r="AQ10" s="1219"/>
      <c r="AR10" s="1219"/>
      <c r="AS10" s="1219"/>
      <c r="AT10" s="1219"/>
      <c r="AU10" s="1219"/>
      <c r="AV10" s="1219"/>
      <c r="AW10" s="1219"/>
      <c r="AX10" s="1219"/>
      <c r="AY10" s="1219"/>
      <c r="AZ10" s="1219"/>
      <c r="BA10" s="1219"/>
      <c r="BB10" s="1219"/>
      <c r="BC10" s="1219"/>
      <c r="BD10" s="1219"/>
      <c r="BE10" s="1219"/>
      <c r="BF10" s="1219"/>
      <c r="BG10" s="1219"/>
      <c r="BH10" s="1219"/>
      <c r="BI10" s="1219"/>
      <c r="BJ10" s="1219"/>
      <c r="BK10" s="1219"/>
      <c r="BL10" s="1219"/>
      <c r="BM10" s="1219"/>
      <c r="BN10" s="1219"/>
      <c r="BO10" s="1219"/>
      <c r="BP10" s="1219"/>
      <c r="BQ10" s="1219"/>
      <c r="BR10" s="1219"/>
      <c r="BS10" s="1219"/>
      <c r="BT10" s="1219"/>
      <c r="BU10" s="1219"/>
      <c r="BV10" s="1219"/>
      <c r="BW10" s="1219"/>
      <c r="BX10" s="1219"/>
      <c r="BY10" s="1219"/>
      <c r="BZ10" s="1219"/>
      <c r="CA10" s="1219"/>
      <c r="CB10" s="1219"/>
      <c r="CC10" s="1219"/>
      <c r="CD10" s="1219"/>
      <c r="CE10" s="1219"/>
      <c r="CF10" s="1219"/>
      <c r="CG10" s="1219"/>
      <c r="CH10" s="1219"/>
      <c r="CI10" s="1219"/>
      <c r="CJ10" s="1219"/>
      <c r="CK10" s="1219"/>
      <c r="CL10" s="1219"/>
      <c r="CM10" s="1219"/>
      <c r="CN10" s="1219"/>
      <c r="CO10" s="1219"/>
      <c r="CP10" s="1219"/>
      <c r="CQ10" s="1219"/>
      <c r="CR10" s="1219"/>
      <c r="CS10" s="1219"/>
      <c r="CT10" s="1219"/>
      <c r="CU10" s="1219"/>
      <c r="CV10" s="1219"/>
      <c r="CW10" s="1219"/>
      <c r="CX10" s="1219"/>
      <c r="CY10" s="1219"/>
      <c r="CZ10" s="1219"/>
      <c r="DA10" s="1219"/>
      <c r="DB10" s="1219"/>
      <c r="DC10" s="1219"/>
      <c r="DD10" s="1219"/>
      <c r="DE10" s="1219"/>
    </row>
    <row r="11" spans="1:109" s="259" customFormat="1" x14ac:dyDescent="0.15">
      <c r="A11" s="1219"/>
      <c r="B11" s="1219"/>
      <c r="C11" s="1219"/>
      <c r="D11" s="1219"/>
      <c r="E11" s="1219"/>
      <c r="F11" s="1219"/>
      <c r="G11" s="1219"/>
      <c r="H11" s="1219"/>
      <c r="I11" s="1219"/>
      <c r="J11" s="1219"/>
      <c r="K11" s="1219"/>
      <c r="L11" s="1219"/>
      <c r="M11" s="1219"/>
      <c r="N11" s="1219"/>
      <c r="O11" s="1219"/>
      <c r="P11" s="1219"/>
      <c r="Q11" s="1219"/>
      <c r="R11" s="1219"/>
      <c r="S11" s="1219"/>
      <c r="T11" s="1219"/>
      <c r="U11" s="1219"/>
      <c r="V11" s="1219"/>
      <c r="W11" s="1219"/>
      <c r="X11" s="1219"/>
      <c r="Y11" s="1219"/>
      <c r="Z11" s="1219"/>
      <c r="AA11" s="1219"/>
      <c r="AB11" s="1219"/>
      <c r="AC11" s="1219"/>
      <c r="AD11" s="1219"/>
      <c r="AE11" s="1219"/>
      <c r="AF11" s="1219"/>
      <c r="AG11" s="1219"/>
      <c r="AH11" s="1219"/>
      <c r="AI11" s="1219"/>
      <c r="AJ11" s="1219"/>
      <c r="AK11" s="1219"/>
      <c r="AL11" s="1219"/>
      <c r="AM11" s="1219"/>
      <c r="AN11" s="1219"/>
      <c r="AO11" s="1219"/>
      <c r="AP11" s="1219"/>
      <c r="AQ11" s="1219"/>
      <c r="AR11" s="1219"/>
      <c r="AS11" s="1219"/>
      <c r="AT11" s="1219"/>
      <c r="AU11" s="1219"/>
      <c r="AV11" s="1219"/>
      <c r="AW11" s="1219"/>
      <c r="AX11" s="1219"/>
      <c r="AY11" s="1219"/>
      <c r="AZ11" s="1219"/>
      <c r="BA11" s="1219"/>
      <c r="BB11" s="1219"/>
      <c r="BC11" s="1219"/>
      <c r="BD11" s="1219"/>
      <c r="BE11" s="1219"/>
      <c r="BF11" s="1219"/>
      <c r="BG11" s="1219"/>
      <c r="BH11" s="1219"/>
      <c r="BI11" s="1219"/>
      <c r="BJ11" s="1219"/>
      <c r="BK11" s="1219"/>
      <c r="BL11" s="1219"/>
      <c r="BM11" s="1219"/>
      <c r="BN11" s="1219"/>
      <c r="BO11" s="1219"/>
      <c r="BP11" s="1219"/>
      <c r="BQ11" s="1219"/>
      <c r="BR11" s="1219"/>
      <c r="BS11" s="1219"/>
      <c r="BT11" s="1219"/>
      <c r="BU11" s="1219"/>
      <c r="BV11" s="1219"/>
      <c r="BW11" s="1219"/>
      <c r="BX11" s="1219"/>
      <c r="BY11" s="1219"/>
      <c r="BZ11" s="1219"/>
      <c r="CA11" s="1219"/>
      <c r="CB11" s="1219"/>
      <c r="CC11" s="1219"/>
      <c r="CD11" s="1219"/>
      <c r="CE11" s="1219"/>
      <c r="CF11" s="1219"/>
      <c r="CG11" s="1219"/>
      <c r="CH11" s="1219"/>
      <c r="CI11" s="1219"/>
      <c r="CJ11" s="1219"/>
      <c r="CK11" s="1219"/>
      <c r="CL11" s="1219"/>
      <c r="CM11" s="1219"/>
      <c r="CN11" s="1219"/>
      <c r="CO11" s="1219"/>
      <c r="CP11" s="1219"/>
      <c r="CQ11" s="1219"/>
      <c r="CR11" s="1219"/>
      <c r="CS11" s="1219"/>
      <c r="CT11" s="1219"/>
      <c r="CU11" s="1219"/>
      <c r="CV11" s="1219"/>
      <c r="CW11" s="1219"/>
      <c r="CX11" s="1219"/>
      <c r="CY11" s="1219"/>
      <c r="CZ11" s="1219"/>
      <c r="DA11" s="1219"/>
      <c r="DB11" s="1219"/>
      <c r="DC11" s="1219"/>
      <c r="DD11" s="1219"/>
      <c r="DE11" s="1219"/>
    </row>
    <row r="12" spans="1:109" s="259" customFormat="1" x14ac:dyDescent="0.15">
      <c r="A12" s="1219"/>
      <c r="B12" s="1219"/>
      <c r="C12" s="1219"/>
      <c r="D12" s="1219"/>
      <c r="E12" s="1219"/>
      <c r="F12" s="1219"/>
      <c r="G12" s="1219"/>
      <c r="H12" s="1219"/>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19"/>
      <c r="AK12" s="1219"/>
      <c r="AL12" s="1219"/>
      <c r="AM12" s="1219"/>
      <c r="AN12" s="1219"/>
      <c r="AO12" s="1219"/>
      <c r="AP12" s="1219"/>
      <c r="AQ12" s="1219"/>
      <c r="AR12" s="1219"/>
      <c r="AS12" s="1219"/>
      <c r="AT12" s="1219"/>
      <c r="AU12" s="1219"/>
      <c r="AV12" s="1219"/>
      <c r="AW12" s="1219"/>
      <c r="AX12" s="1219"/>
      <c r="AY12" s="1219"/>
      <c r="AZ12" s="1219"/>
      <c r="BA12" s="1219"/>
      <c r="BB12" s="1219"/>
      <c r="BC12" s="1219"/>
      <c r="BD12" s="1219"/>
      <c r="BE12" s="1219"/>
      <c r="BF12" s="1219"/>
      <c r="BG12" s="1219"/>
      <c r="BH12" s="1219"/>
      <c r="BI12" s="1219"/>
      <c r="BJ12" s="1219"/>
      <c r="BK12" s="1219"/>
      <c r="BL12" s="1219"/>
      <c r="BM12" s="1219"/>
      <c r="BN12" s="1219"/>
      <c r="BO12" s="1219"/>
      <c r="BP12" s="1219"/>
      <c r="BQ12" s="1219"/>
      <c r="BR12" s="1219"/>
      <c r="BS12" s="1219"/>
      <c r="BT12" s="1219"/>
      <c r="BU12" s="1219"/>
      <c r="BV12" s="1219"/>
      <c r="BW12" s="1219"/>
      <c r="BX12" s="1219"/>
      <c r="BY12" s="1219"/>
      <c r="BZ12" s="1219"/>
      <c r="CA12" s="1219"/>
      <c r="CB12" s="1219"/>
      <c r="CC12" s="1219"/>
      <c r="CD12" s="1219"/>
      <c r="CE12" s="1219"/>
      <c r="CF12" s="1219"/>
      <c r="CG12" s="1219"/>
      <c r="CH12" s="1219"/>
      <c r="CI12" s="1219"/>
      <c r="CJ12" s="1219"/>
      <c r="CK12" s="1219"/>
      <c r="CL12" s="1219"/>
      <c r="CM12" s="1219"/>
      <c r="CN12" s="1219"/>
      <c r="CO12" s="1219"/>
      <c r="CP12" s="1219"/>
      <c r="CQ12" s="1219"/>
      <c r="CR12" s="1219"/>
      <c r="CS12" s="1219"/>
      <c r="CT12" s="1219"/>
      <c r="CU12" s="1219"/>
      <c r="CV12" s="1219"/>
      <c r="CW12" s="1219"/>
      <c r="CX12" s="1219"/>
      <c r="CY12" s="1219"/>
      <c r="CZ12" s="1219"/>
      <c r="DA12" s="1219"/>
      <c r="DB12" s="1219"/>
      <c r="DC12" s="1219"/>
      <c r="DD12" s="1219"/>
      <c r="DE12" s="1219"/>
    </row>
    <row r="13" spans="1:109" s="259" customFormat="1" x14ac:dyDescent="0.15">
      <c r="A13" s="1219"/>
      <c r="B13" s="1219"/>
      <c r="C13" s="1219"/>
      <c r="D13" s="1219"/>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19"/>
      <c r="AL13" s="1219"/>
      <c r="AM13" s="1219"/>
      <c r="AN13" s="1219"/>
      <c r="AO13" s="1219"/>
      <c r="AP13" s="1219"/>
      <c r="AQ13" s="1219"/>
      <c r="AR13" s="1219"/>
      <c r="AS13" s="1219"/>
      <c r="AT13" s="1219"/>
      <c r="AU13" s="1219"/>
      <c r="AV13" s="1219"/>
      <c r="AW13" s="1219"/>
      <c r="AX13" s="1219"/>
      <c r="AY13" s="1219"/>
      <c r="AZ13" s="1219"/>
      <c r="BA13" s="1219"/>
      <c r="BB13" s="1219"/>
      <c r="BC13" s="1219"/>
      <c r="BD13" s="1219"/>
      <c r="BE13" s="1219"/>
      <c r="BF13" s="1219"/>
      <c r="BG13" s="1219"/>
      <c r="BH13" s="1219"/>
      <c r="BI13" s="1219"/>
      <c r="BJ13" s="1219"/>
      <c r="BK13" s="1219"/>
      <c r="BL13" s="1219"/>
      <c r="BM13" s="1219"/>
      <c r="BN13" s="1219"/>
      <c r="BO13" s="1219"/>
      <c r="BP13" s="1219"/>
      <c r="BQ13" s="1219"/>
      <c r="BR13" s="1219"/>
      <c r="BS13" s="1219"/>
      <c r="BT13" s="1219"/>
      <c r="BU13" s="1219"/>
      <c r="BV13" s="1219"/>
      <c r="BW13" s="1219"/>
      <c r="BX13" s="1219"/>
      <c r="BY13" s="1219"/>
      <c r="BZ13" s="1219"/>
      <c r="CA13" s="1219"/>
      <c r="CB13" s="1219"/>
      <c r="CC13" s="1219"/>
      <c r="CD13" s="1219"/>
      <c r="CE13" s="1219"/>
      <c r="CF13" s="1219"/>
      <c r="CG13" s="1219"/>
      <c r="CH13" s="1219"/>
      <c r="CI13" s="1219"/>
      <c r="CJ13" s="1219"/>
      <c r="CK13" s="1219"/>
      <c r="CL13" s="1219"/>
      <c r="CM13" s="1219"/>
      <c r="CN13" s="1219"/>
      <c r="CO13" s="1219"/>
      <c r="CP13" s="1219"/>
      <c r="CQ13" s="1219"/>
      <c r="CR13" s="1219"/>
      <c r="CS13" s="1219"/>
      <c r="CT13" s="1219"/>
      <c r="CU13" s="1219"/>
      <c r="CV13" s="1219"/>
      <c r="CW13" s="1219"/>
      <c r="CX13" s="1219"/>
      <c r="CY13" s="1219"/>
      <c r="CZ13" s="1219"/>
      <c r="DA13" s="1219"/>
      <c r="DB13" s="1219"/>
      <c r="DC13" s="1219"/>
      <c r="DD13" s="1219"/>
      <c r="DE13" s="1219"/>
    </row>
    <row r="14" spans="1:109" s="259" customFormat="1" x14ac:dyDescent="0.15">
      <c r="A14" s="1219"/>
      <c r="B14" s="1219"/>
      <c r="C14" s="1219"/>
      <c r="D14" s="1219"/>
      <c r="E14" s="1219"/>
      <c r="F14" s="1219"/>
      <c r="G14" s="1219"/>
      <c r="H14" s="1219"/>
      <c r="I14" s="1219"/>
      <c r="J14" s="1219"/>
      <c r="K14" s="1219"/>
      <c r="L14" s="1219"/>
      <c r="M14" s="1219"/>
      <c r="N14" s="1219"/>
      <c r="O14" s="1219"/>
      <c r="P14" s="1219"/>
      <c r="Q14" s="1219"/>
      <c r="R14" s="1219"/>
      <c r="S14" s="1219"/>
      <c r="T14" s="1219"/>
      <c r="U14" s="1219"/>
      <c r="V14" s="1219"/>
      <c r="W14" s="1219"/>
      <c r="X14" s="1219"/>
      <c r="Y14" s="1219"/>
      <c r="Z14" s="1219"/>
      <c r="AA14" s="1219"/>
      <c r="AB14" s="1219"/>
      <c r="AC14" s="1219"/>
      <c r="AD14" s="1219"/>
      <c r="AE14" s="1219"/>
      <c r="AF14" s="1219"/>
      <c r="AG14" s="1219"/>
      <c r="AH14" s="1219"/>
      <c r="AI14" s="1219"/>
      <c r="AJ14" s="1219"/>
      <c r="AK14" s="1219"/>
      <c r="AL14" s="1219"/>
      <c r="AM14" s="1219"/>
      <c r="AN14" s="1219"/>
      <c r="AO14" s="1219"/>
      <c r="AP14" s="1219"/>
      <c r="AQ14" s="1219"/>
      <c r="AR14" s="1219"/>
      <c r="AS14" s="1219"/>
      <c r="AT14" s="1219"/>
      <c r="AU14" s="1219"/>
      <c r="AV14" s="1219"/>
      <c r="AW14" s="1219"/>
      <c r="AX14" s="1219"/>
      <c r="AY14" s="1219"/>
      <c r="AZ14" s="1219"/>
      <c r="BA14" s="1219"/>
      <c r="BB14" s="1219"/>
      <c r="BC14" s="1219"/>
      <c r="BD14" s="1219"/>
      <c r="BE14" s="1219"/>
      <c r="BF14" s="1219"/>
      <c r="BG14" s="1219"/>
      <c r="BH14" s="1219"/>
      <c r="BI14" s="1219"/>
      <c r="BJ14" s="1219"/>
      <c r="BK14" s="1219"/>
      <c r="BL14" s="1219"/>
      <c r="BM14" s="1219"/>
      <c r="BN14" s="1219"/>
      <c r="BO14" s="1219"/>
      <c r="BP14" s="1219"/>
      <c r="BQ14" s="1219"/>
      <c r="BR14" s="1219"/>
      <c r="BS14" s="1219"/>
      <c r="BT14" s="1219"/>
      <c r="BU14" s="1219"/>
      <c r="BV14" s="1219"/>
      <c r="BW14" s="1219"/>
      <c r="BX14" s="1219"/>
      <c r="BY14" s="1219"/>
      <c r="BZ14" s="1219"/>
      <c r="CA14" s="1219"/>
      <c r="CB14" s="1219"/>
      <c r="CC14" s="1219"/>
      <c r="CD14" s="1219"/>
      <c r="CE14" s="1219"/>
      <c r="CF14" s="1219"/>
      <c r="CG14" s="1219"/>
      <c r="CH14" s="1219"/>
      <c r="CI14" s="1219"/>
      <c r="CJ14" s="1219"/>
      <c r="CK14" s="1219"/>
      <c r="CL14" s="1219"/>
      <c r="CM14" s="1219"/>
      <c r="CN14" s="1219"/>
      <c r="CO14" s="1219"/>
      <c r="CP14" s="1219"/>
      <c r="CQ14" s="1219"/>
      <c r="CR14" s="1219"/>
      <c r="CS14" s="1219"/>
      <c r="CT14" s="1219"/>
      <c r="CU14" s="1219"/>
      <c r="CV14" s="1219"/>
      <c r="CW14" s="1219"/>
      <c r="CX14" s="1219"/>
      <c r="CY14" s="1219"/>
      <c r="CZ14" s="1219"/>
      <c r="DA14" s="1219"/>
      <c r="DB14" s="1219"/>
      <c r="DC14" s="1219"/>
      <c r="DD14" s="1219"/>
      <c r="DE14" s="1219"/>
    </row>
    <row r="15" spans="1:109" s="259" customFormat="1" x14ac:dyDescent="0.15">
      <c r="A15" s="1218"/>
      <c r="B15" s="1219"/>
      <c r="C15" s="1219"/>
      <c r="D15" s="1219"/>
      <c r="E15" s="1219"/>
      <c r="F15" s="1219"/>
      <c r="G15" s="1219"/>
      <c r="H15" s="1219"/>
      <c r="I15" s="1219"/>
      <c r="J15" s="1219"/>
      <c r="K15" s="1219"/>
      <c r="L15" s="1219"/>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1219"/>
      <c r="AM15" s="1219"/>
      <c r="AN15" s="1219"/>
      <c r="AO15" s="1219"/>
      <c r="AP15" s="1219"/>
      <c r="AQ15" s="1219"/>
      <c r="AR15" s="1219"/>
      <c r="AS15" s="1219"/>
      <c r="AT15" s="1219"/>
      <c r="AU15" s="1219"/>
      <c r="AV15" s="1219"/>
      <c r="AW15" s="1219"/>
      <c r="AX15" s="1219"/>
      <c r="AY15" s="1219"/>
      <c r="AZ15" s="1219"/>
      <c r="BA15" s="1219"/>
      <c r="BB15" s="1219"/>
      <c r="BC15" s="1219"/>
      <c r="BD15" s="1219"/>
      <c r="BE15" s="1219"/>
      <c r="BF15" s="1219"/>
      <c r="BG15" s="1219"/>
      <c r="BH15" s="1219"/>
      <c r="BI15" s="1219"/>
      <c r="BJ15" s="1219"/>
      <c r="BK15" s="1219"/>
      <c r="BL15" s="1219"/>
      <c r="BM15" s="1219"/>
      <c r="BN15" s="1219"/>
      <c r="BO15" s="1219"/>
      <c r="BP15" s="1219"/>
      <c r="BQ15" s="1219"/>
      <c r="BR15" s="1219"/>
      <c r="BS15" s="1219"/>
      <c r="BT15" s="1219"/>
      <c r="BU15" s="1219"/>
      <c r="BV15" s="1219"/>
      <c r="BW15" s="1219"/>
      <c r="BX15" s="1219"/>
      <c r="BY15" s="1219"/>
      <c r="BZ15" s="1219"/>
      <c r="CA15" s="1219"/>
      <c r="CB15" s="1219"/>
      <c r="CC15" s="1219"/>
      <c r="CD15" s="1219"/>
      <c r="CE15" s="1219"/>
      <c r="CF15" s="1219"/>
      <c r="CG15" s="1219"/>
      <c r="CH15" s="1219"/>
      <c r="CI15" s="1219"/>
      <c r="CJ15" s="1219"/>
      <c r="CK15" s="1219"/>
      <c r="CL15" s="1219"/>
      <c r="CM15" s="1219"/>
      <c r="CN15" s="1219"/>
      <c r="CO15" s="1219"/>
      <c r="CP15" s="1219"/>
      <c r="CQ15" s="1219"/>
      <c r="CR15" s="1219"/>
      <c r="CS15" s="1219"/>
      <c r="CT15" s="1219"/>
      <c r="CU15" s="1219"/>
      <c r="CV15" s="1219"/>
      <c r="CW15" s="1219"/>
      <c r="CX15" s="1219"/>
      <c r="CY15" s="1219"/>
      <c r="CZ15" s="1219"/>
      <c r="DA15" s="1219"/>
      <c r="DB15" s="1219"/>
      <c r="DC15" s="1219"/>
      <c r="DD15" s="1219"/>
      <c r="DE15" s="1219"/>
    </row>
    <row r="16" spans="1:109" s="259" customFormat="1" x14ac:dyDescent="0.15">
      <c r="A16" s="1218"/>
      <c r="B16" s="1219"/>
      <c r="C16" s="1219"/>
      <c r="D16" s="1219"/>
      <c r="E16" s="1219"/>
      <c r="F16" s="1219"/>
      <c r="G16" s="1219"/>
      <c r="H16" s="1219"/>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219"/>
      <c r="AL16" s="1219"/>
      <c r="AM16" s="1219"/>
      <c r="AN16" s="1219"/>
      <c r="AO16" s="1219"/>
      <c r="AP16" s="1219"/>
      <c r="AQ16" s="1219"/>
      <c r="AR16" s="1219"/>
      <c r="AS16" s="1219"/>
      <c r="AT16" s="1219"/>
      <c r="AU16" s="1219"/>
      <c r="AV16" s="1219"/>
      <c r="AW16" s="1219"/>
      <c r="AX16" s="1219"/>
      <c r="AY16" s="1219"/>
      <c r="AZ16" s="1219"/>
      <c r="BA16" s="1219"/>
      <c r="BB16" s="1219"/>
      <c r="BC16" s="1219"/>
      <c r="BD16" s="1219"/>
      <c r="BE16" s="1219"/>
      <c r="BF16" s="1219"/>
      <c r="BG16" s="1219"/>
      <c r="BH16" s="1219"/>
      <c r="BI16" s="1219"/>
      <c r="BJ16" s="1219"/>
      <c r="BK16" s="1219"/>
      <c r="BL16" s="1219"/>
      <c r="BM16" s="1219"/>
      <c r="BN16" s="1219"/>
      <c r="BO16" s="1219"/>
      <c r="BP16" s="1219"/>
      <c r="BQ16" s="1219"/>
      <c r="BR16" s="1219"/>
      <c r="BS16" s="1219"/>
      <c r="BT16" s="1219"/>
      <c r="BU16" s="1219"/>
      <c r="BV16" s="1219"/>
      <c r="BW16" s="1219"/>
      <c r="BX16" s="1219"/>
      <c r="BY16" s="1219"/>
      <c r="BZ16" s="1219"/>
      <c r="CA16" s="1219"/>
      <c r="CB16" s="1219"/>
      <c r="CC16" s="1219"/>
      <c r="CD16" s="1219"/>
      <c r="CE16" s="1219"/>
      <c r="CF16" s="1219"/>
      <c r="CG16" s="1219"/>
      <c r="CH16" s="1219"/>
      <c r="CI16" s="1219"/>
      <c r="CJ16" s="1219"/>
      <c r="CK16" s="1219"/>
      <c r="CL16" s="1219"/>
      <c r="CM16" s="1219"/>
      <c r="CN16" s="1219"/>
      <c r="CO16" s="1219"/>
      <c r="CP16" s="1219"/>
      <c r="CQ16" s="1219"/>
      <c r="CR16" s="1219"/>
      <c r="CS16" s="1219"/>
      <c r="CT16" s="1219"/>
      <c r="CU16" s="1219"/>
      <c r="CV16" s="1219"/>
      <c r="CW16" s="1219"/>
      <c r="CX16" s="1219"/>
      <c r="CY16" s="1219"/>
      <c r="CZ16" s="1219"/>
      <c r="DA16" s="1219"/>
      <c r="DB16" s="1219"/>
      <c r="DC16" s="1219"/>
      <c r="DD16" s="1219"/>
      <c r="DE16" s="1219"/>
    </row>
    <row r="17" spans="1:109" s="259" customFormat="1" x14ac:dyDescent="0.15">
      <c r="A17" s="1218"/>
      <c r="B17" s="1219"/>
      <c r="C17" s="1219"/>
      <c r="D17" s="1219"/>
      <c r="E17" s="1219"/>
      <c r="F17" s="1219"/>
      <c r="G17" s="1219"/>
      <c r="H17" s="1219"/>
      <c r="I17" s="1219"/>
      <c r="J17" s="1219"/>
      <c r="K17" s="1219"/>
      <c r="L17" s="1219"/>
      <c r="M17" s="1219"/>
      <c r="N17" s="1219"/>
      <c r="O17" s="1219"/>
      <c r="P17" s="1219"/>
      <c r="Q17" s="1219"/>
      <c r="R17" s="1219"/>
      <c r="S17" s="1219"/>
      <c r="T17" s="1219"/>
      <c r="U17" s="1219"/>
      <c r="V17" s="1219"/>
      <c r="W17" s="1219"/>
      <c r="X17" s="1219"/>
      <c r="Y17" s="1219"/>
      <c r="Z17" s="1219"/>
      <c r="AA17" s="1219"/>
      <c r="AB17" s="1219"/>
      <c r="AC17" s="1219"/>
      <c r="AD17" s="1219"/>
      <c r="AE17" s="1219"/>
      <c r="AF17" s="1219"/>
      <c r="AG17" s="1219"/>
      <c r="AH17" s="1219"/>
      <c r="AI17" s="1219"/>
      <c r="AJ17" s="1219"/>
      <c r="AK17" s="1219"/>
      <c r="AL17" s="1219"/>
      <c r="AM17" s="1219"/>
      <c r="AN17" s="1219"/>
      <c r="AO17" s="1219"/>
      <c r="AP17" s="1219"/>
      <c r="AQ17" s="1219"/>
      <c r="AR17" s="1219"/>
      <c r="AS17" s="1219"/>
      <c r="AT17" s="1219"/>
      <c r="AU17" s="1219"/>
      <c r="AV17" s="1219"/>
      <c r="AW17" s="1219"/>
      <c r="AX17" s="1219"/>
      <c r="AY17" s="1219"/>
      <c r="AZ17" s="1219"/>
      <c r="BA17" s="1219"/>
      <c r="BB17" s="1219"/>
      <c r="BC17" s="1219"/>
      <c r="BD17" s="1219"/>
      <c r="BE17" s="1219"/>
      <c r="BF17" s="1219"/>
      <c r="BG17" s="1219"/>
      <c r="BH17" s="1219"/>
      <c r="BI17" s="1219"/>
      <c r="BJ17" s="1219"/>
      <c r="BK17" s="1219"/>
      <c r="BL17" s="1219"/>
      <c r="BM17" s="1219"/>
      <c r="BN17" s="1219"/>
      <c r="BO17" s="1219"/>
      <c r="BP17" s="1219"/>
      <c r="BQ17" s="1219"/>
      <c r="BR17" s="1219"/>
      <c r="BS17" s="1219"/>
      <c r="BT17" s="1219"/>
      <c r="BU17" s="1219"/>
      <c r="BV17" s="1219"/>
      <c r="BW17" s="1219"/>
      <c r="BX17" s="1219"/>
      <c r="BY17" s="1219"/>
      <c r="BZ17" s="1219"/>
      <c r="CA17" s="1219"/>
      <c r="CB17" s="1219"/>
      <c r="CC17" s="1219"/>
      <c r="CD17" s="1219"/>
      <c r="CE17" s="1219"/>
      <c r="CF17" s="1219"/>
      <c r="CG17" s="1219"/>
      <c r="CH17" s="1219"/>
      <c r="CI17" s="1219"/>
      <c r="CJ17" s="1219"/>
      <c r="CK17" s="1219"/>
      <c r="CL17" s="1219"/>
      <c r="CM17" s="1219"/>
      <c r="CN17" s="1219"/>
      <c r="CO17" s="1219"/>
      <c r="CP17" s="1219"/>
      <c r="CQ17" s="1219"/>
      <c r="CR17" s="1219"/>
      <c r="CS17" s="1219"/>
      <c r="CT17" s="1219"/>
      <c r="CU17" s="1219"/>
      <c r="CV17" s="1219"/>
      <c r="CW17" s="1219"/>
      <c r="CX17" s="1219"/>
      <c r="CY17" s="1219"/>
      <c r="CZ17" s="1219"/>
      <c r="DA17" s="1219"/>
      <c r="DB17" s="1219"/>
      <c r="DC17" s="1219"/>
      <c r="DD17" s="1219"/>
      <c r="DE17" s="1219"/>
    </row>
    <row r="18" spans="1:109" s="259" customFormat="1" x14ac:dyDescent="0.15">
      <c r="A18" s="1218"/>
      <c r="B18" s="1219"/>
      <c r="C18" s="1219"/>
      <c r="D18" s="1219"/>
      <c r="E18" s="1219"/>
      <c r="F18" s="1219"/>
      <c r="G18" s="1219"/>
      <c r="H18" s="1219"/>
      <c r="I18" s="1219"/>
      <c r="J18" s="1219"/>
      <c r="K18" s="1219"/>
      <c r="L18" s="1219"/>
      <c r="M18" s="1219"/>
      <c r="N18" s="1219"/>
      <c r="O18" s="1219"/>
      <c r="P18" s="1219"/>
      <c r="Q18" s="1219"/>
      <c r="R18" s="1219"/>
      <c r="S18" s="1219"/>
      <c r="T18" s="1219"/>
      <c r="U18" s="1219"/>
      <c r="V18" s="1219"/>
      <c r="W18" s="1219"/>
      <c r="X18" s="1219"/>
      <c r="Y18" s="1219"/>
      <c r="Z18" s="1219"/>
      <c r="AA18" s="1219"/>
      <c r="AB18" s="1219"/>
      <c r="AC18" s="1219"/>
      <c r="AD18" s="1219"/>
      <c r="AE18" s="1219"/>
      <c r="AF18" s="1219"/>
      <c r="AG18" s="1219"/>
      <c r="AH18" s="1219"/>
      <c r="AI18" s="1219"/>
      <c r="AJ18" s="1219"/>
      <c r="AK18" s="1219"/>
      <c r="AL18" s="1219"/>
      <c r="AM18" s="1219"/>
      <c r="AN18" s="1219"/>
      <c r="AO18" s="1219"/>
      <c r="AP18" s="1219"/>
      <c r="AQ18" s="1219"/>
      <c r="AR18" s="1219"/>
      <c r="AS18" s="1219"/>
      <c r="AT18" s="1219"/>
      <c r="AU18" s="1219"/>
      <c r="AV18" s="1219"/>
      <c r="AW18" s="1219"/>
      <c r="AX18" s="1219"/>
      <c r="AY18" s="1219"/>
      <c r="AZ18" s="1219"/>
      <c r="BA18" s="1219"/>
      <c r="BB18" s="1219"/>
      <c r="BC18" s="1219"/>
      <c r="BD18" s="1219"/>
      <c r="BE18" s="1219"/>
      <c r="BF18" s="1219"/>
      <c r="BG18" s="1219"/>
      <c r="BH18" s="1219"/>
      <c r="BI18" s="1219"/>
      <c r="BJ18" s="1219"/>
      <c r="BK18" s="1219"/>
      <c r="BL18" s="1219"/>
      <c r="BM18" s="1219"/>
      <c r="BN18" s="1219"/>
      <c r="BO18" s="1219"/>
      <c r="BP18" s="1219"/>
      <c r="BQ18" s="1219"/>
      <c r="BR18" s="1219"/>
      <c r="BS18" s="1219"/>
      <c r="BT18" s="1219"/>
      <c r="BU18" s="1219"/>
      <c r="BV18" s="1219"/>
      <c r="BW18" s="1219"/>
      <c r="BX18" s="1219"/>
      <c r="BY18" s="1219"/>
      <c r="BZ18" s="1219"/>
      <c r="CA18" s="1219"/>
      <c r="CB18" s="1219"/>
      <c r="CC18" s="1219"/>
      <c r="CD18" s="1219"/>
      <c r="CE18" s="1219"/>
      <c r="CF18" s="1219"/>
      <c r="CG18" s="1219"/>
      <c r="CH18" s="1219"/>
      <c r="CI18" s="1219"/>
      <c r="CJ18" s="1219"/>
      <c r="CK18" s="1219"/>
      <c r="CL18" s="1219"/>
      <c r="CM18" s="1219"/>
      <c r="CN18" s="1219"/>
      <c r="CO18" s="1219"/>
      <c r="CP18" s="1219"/>
      <c r="CQ18" s="1219"/>
      <c r="CR18" s="1219"/>
      <c r="CS18" s="1219"/>
      <c r="CT18" s="1219"/>
      <c r="CU18" s="1219"/>
      <c r="CV18" s="1219"/>
      <c r="CW18" s="1219"/>
      <c r="CX18" s="1219"/>
      <c r="CY18" s="1219"/>
      <c r="CZ18" s="1219"/>
      <c r="DA18" s="1219"/>
      <c r="DB18" s="1219"/>
      <c r="DC18" s="1219"/>
      <c r="DD18" s="1219"/>
      <c r="DE18" s="1219"/>
    </row>
    <row r="19" spans="1:109" x14ac:dyDescent="0.15">
      <c r="DD19" s="1218"/>
      <c r="DE19" s="1218"/>
    </row>
    <row r="20" spans="1:109" x14ac:dyDescent="0.15">
      <c r="DD20" s="1218"/>
      <c r="DE20" s="1218"/>
    </row>
    <row r="21" spans="1:109" ht="17.25" customHeight="1" x14ac:dyDescent="0.15">
      <c r="B21" s="1220"/>
      <c r="C21" s="1221"/>
      <c r="D21" s="1221"/>
      <c r="E21" s="1221"/>
      <c r="F21" s="1221"/>
      <c r="G21" s="1221"/>
      <c r="H21" s="1221"/>
      <c r="I21" s="1221"/>
      <c r="J21" s="1221"/>
      <c r="K21" s="1221"/>
      <c r="L21" s="1221"/>
      <c r="M21" s="1221"/>
      <c r="N21" s="1222"/>
      <c r="O21" s="1221"/>
      <c r="P21" s="1221"/>
      <c r="Q21" s="1221"/>
      <c r="R21" s="1221"/>
      <c r="S21" s="1221"/>
      <c r="T21" s="1221"/>
      <c r="U21" s="1221"/>
      <c r="V21" s="1221"/>
      <c r="W21" s="1221"/>
      <c r="X21" s="1221"/>
      <c r="Y21" s="1221"/>
      <c r="Z21" s="1221"/>
      <c r="AA21" s="1221"/>
      <c r="AB21" s="1221"/>
      <c r="AC21" s="1221"/>
      <c r="AD21" s="1221"/>
      <c r="AE21" s="1221"/>
      <c r="AF21" s="1221"/>
      <c r="AG21" s="1221"/>
      <c r="AH21" s="1221"/>
      <c r="AI21" s="1221"/>
      <c r="AJ21" s="1221"/>
      <c r="AK21" s="1221"/>
      <c r="AL21" s="1221"/>
      <c r="AM21" s="1221"/>
      <c r="AN21" s="1221"/>
      <c r="AO21" s="1221"/>
      <c r="AP21" s="1221"/>
      <c r="AQ21" s="1221"/>
      <c r="AR21" s="1221"/>
      <c r="AS21" s="1221"/>
      <c r="AT21" s="1222"/>
      <c r="AU21" s="1221"/>
      <c r="AV21" s="1221"/>
      <c r="AW21" s="1221"/>
      <c r="AX21" s="1221"/>
      <c r="AY21" s="1221"/>
      <c r="AZ21" s="1221"/>
      <c r="BA21" s="1221"/>
      <c r="BB21" s="1221"/>
      <c r="BC21" s="1221"/>
      <c r="BD21" s="1221"/>
      <c r="BE21" s="1221"/>
      <c r="BF21" s="1222"/>
      <c r="BG21" s="1221"/>
      <c r="BH21" s="1221"/>
      <c r="BI21" s="1221"/>
      <c r="BJ21" s="1221"/>
      <c r="BK21" s="1221"/>
      <c r="BL21" s="1221"/>
      <c r="BM21" s="1221"/>
      <c r="BN21" s="1221"/>
      <c r="BO21" s="1221"/>
      <c r="BP21" s="1221"/>
      <c r="BQ21" s="1221"/>
      <c r="BR21" s="1222"/>
      <c r="BS21" s="1221"/>
      <c r="BT21" s="1221"/>
      <c r="BU21" s="1221"/>
      <c r="BV21" s="1221"/>
      <c r="BW21" s="1221"/>
      <c r="BX21" s="1221"/>
      <c r="BY21" s="1221"/>
      <c r="BZ21" s="1221"/>
      <c r="CA21" s="1221"/>
      <c r="CB21" s="1221"/>
      <c r="CC21" s="1221"/>
      <c r="CD21" s="1222"/>
      <c r="CE21" s="1221"/>
      <c r="CF21" s="1221"/>
      <c r="CG21" s="1221"/>
      <c r="CH21" s="1221"/>
      <c r="CI21" s="1221"/>
      <c r="CJ21" s="1221"/>
      <c r="CK21" s="1221"/>
      <c r="CL21" s="1221"/>
      <c r="CM21" s="1221"/>
      <c r="CN21" s="1221"/>
      <c r="CO21" s="1221"/>
      <c r="CP21" s="1222"/>
      <c r="CQ21" s="1221"/>
      <c r="CR21" s="1221"/>
      <c r="CS21" s="1221"/>
      <c r="CT21" s="1221"/>
      <c r="CU21" s="1221"/>
      <c r="CV21" s="1221"/>
      <c r="CW21" s="1221"/>
      <c r="CX21" s="1221"/>
      <c r="CY21" s="1221"/>
      <c r="CZ21" s="1221"/>
      <c r="DA21" s="1221"/>
      <c r="DB21" s="1222"/>
      <c r="DC21" s="1221"/>
      <c r="DD21" s="1223"/>
      <c r="DE21" s="1218"/>
    </row>
    <row r="22" spans="1:109" ht="17.25" customHeight="1" x14ac:dyDescent="0.15">
      <c r="B22" s="1224"/>
    </row>
    <row r="23" spans="1:109" x14ac:dyDescent="0.15">
      <c r="B23" s="1224"/>
    </row>
    <row r="24" spans="1:109" x14ac:dyDescent="0.15">
      <c r="B24" s="1224"/>
    </row>
    <row r="25" spans="1:109" x14ac:dyDescent="0.15">
      <c r="B25" s="1224"/>
    </row>
    <row r="26" spans="1:109" x14ac:dyDescent="0.15">
      <c r="B26" s="1224"/>
    </row>
    <row r="27" spans="1:109" x14ac:dyDescent="0.15">
      <c r="B27" s="1224"/>
    </row>
    <row r="28" spans="1:109" x14ac:dyDescent="0.15">
      <c r="B28" s="1224"/>
    </row>
    <row r="29" spans="1:109" x14ac:dyDescent="0.15">
      <c r="B29" s="1224"/>
    </row>
    <row r="30" spans="1:109" x14ac:dyDescent="0.15">
      <c r="B30" s="1224"/>
    </row>
    <row r="31" spans="1:109" x14ac:dyDescent="0.15">
      <c r="B31" s="1224"/>
    </row>
    <row r="32" spans="1:109" x14ac:dyDescent="0.15">
      <c r="B32" s="1224"/>
    </row>
    <row r="33" spans="2:109" x14ac:dyDescent="0.15">
      <c r="B33" s="1224"/>
    </row>
    <row r="34" spans="2:109" x14ac:dyDescent="0.15">
      <c r="B34" s="1224"/>
    </row>
    <row r="35" spans="2:109" x14ac:dyDescent="0.15">
      <c r="B35" s="1224"/>
    </row>
    <row r="36" spans="2:109" x14ac:dyDescent="0.15">
      <c r="B36" s="1224"/>
    </row>
    <row r="37" spans="2:109" x14ac:dyDescent="0.15">
      <c r="B37" s="1224"/>
    </row>
    <row r="38" spans="2:109" x14ac:dyDescent="0.15">
      <c r="B38" s="1224"/>
    </row>
    <row r="39" spans="2:109" x14ac:dyDescent="0.15">
      <c r="B39" s="1226"/>
      <c r="C39" s="1227"/>
      <c r="D39" s="1227"/>
      <c r="E39" s="1227"/>
      <c r="F39" s="1227"/>
      <c r="G39" s="1227"/>
      <c r="H39" s="1227"/>
      <c r="I39" s="1227"/>
      <c r="J39" s="1227"/>
      <c r="K39" s="1227"/>
      <c r="L39" s="1227"/>
      <c r="M39" s="1227"/>
      <c r="N39" s="1227"/>
      <c r="O39" s="1227"/>
      <c r="P39" s="1227"/>
      <c r="Q39" s="1227"/>
      <c r="R39" s="1227"/>
      <c r="S39" s="1227"/>
      <c r="T39" s="1227"/>
      <c r="U39" s="1227"/>
      <c r="V39" s="1227"/>
      <c r="W39" s="1227"/>
      <c r="X39" s="1227"/>
      <c r="Y39" s="1227"/>
      <c r="Z39" s="1227"/>
      <c r="AA39" s="1227"/>
      <c r="AB39" s="1227"/>
      <c r="AC39" s="1227"/>
      <c r="AD39" s="1227"/>
      <c r="AE39" s="1227"/>
      <c r="AF39" s="1227"/>
      <c r="AG39" s="1227"/>
      <c r="AH39" s="1227"/>
      <c r="AI39" s="1227"/>
      <c r="AJ39" s="1227"/>
      <c r="AK39" s="1227"/>
      <c r="AL39" s="1227"/>
      <c r="AM39" s="1227"/>
      <c r="AN39" s="1227"/>
      <c r="AO39" s="1227"/>
      <c r="AP39" s="1227"/>
      <c r="AQ39" s="1227"/>
      <c r="AR39" s="1227"/>
      <c r="AS39" s="1227"/>
      <c r="AT39" s="1227"/>
      <c r="AU39" s="1227"/>
      <c r="AV39" s="1227"/>
      <c r="AW39" s="1227"/>
      <c r="AX39" s="1227"/>
      <c r="AY39" s="1227"/>
      <c r="AZ39" s="1227"/>
      <c r="BA39" s="1227"/>
      <c r="BB39" s="1227"/>
      <c r="BC39" s="1227"/>
      <c r="BD39" s="1227"/>
      <c r="BE39" s="1227"/>
      <c r="BF39" s="1227"/>
      <c r="BG39" s="1227"/>
      <c r="BH39" s="1227"/>
      <c r="BI39" s="1227"/>
      <c r="BJ39" s="1227"/>
      <c r="BK39" s="1227"/>
      <c r="BL39" s="1227"/>
      <c r="BM39" s="1227"/>
      <c r="BN39" s="1227"/>
      <c r="BO39" s="1227"/>
      <c r="BP39" s="1227"/>
      <c r="BQ39" s="1227"/>
      <c r="BR39" s="1227"/>
      <c r="BS39" s="1227"/>
      <c r="BT39" s="1227"/>
      <c r="BU39" s="1227"/>
      <c r="BV39" s="1227"/>
      <c r="BW39" s="1227"/>
      <c r="BX39" s="1227"/>
      <c r="BY39" s="1227"/>
      <c r="BZ39" s="1227"/>
      <c r="CA39" s="1227"/>
      <c r="CB39" s="1227"/>
      <c r="CC39" s="1227"/>
      <c r="CD39" s="1227"/>
      <c r="CE39" s="1227"/>
      <c r="CF39" s="1227"/>
      <c r="CG39" s="1227"/>
      <c r="CH39" s="1227"/>
      <c r="CI39" s="1227"/>
      <c r="CJ39" s="1227"/>
      <c r="CK39" s="1227"/>
      <c r="CL39" s="1227"/>
      <c r="CM39" s="1227"/>
      <c r="CN39" s="1227"/>
      <c r="CO39" s="1227"/>
      <c r="CP39" s="1227"/>
      <c r="CQ39" s="1227"/>
      <c r="CR39" s="1227"/>
      <c r="CS39" s="1227"/>
      <c r="CT39" s="1227"/>
      <c r="CU39" s="1227"/>
      <c r="CV39" s="1227"/>
      <c r="CW39" s="1227"/>
      <c r="CX39" s="1227"/>
      <c r="CY39" s="1227"/>
      <c r="CZ39" s="1227"/>
      <c r="DA39" s="1227"/>
      <c r="DB39" s="1227"/>
      <c r="DC39" s="1227"/>
      <c r="DD39" s="1228"/>
    </row>
    <row r="40" spans="2:109" x14ac:dyDescent="0.15">
      <c r="B40" s="1229"/>
      <c r="DD40" s="1229"/>
      <c r="DE40" s="1218"/>
    </row>
    <row r="41" spans="2:109" ht="17.25" x14ac:dyDescent="0.15">
      <c r="B41" s="1230" t="s">
        <v>598</v>
      </c>
      <c r="C41" s="1221"/>
      <c r="D41" s="1221"/>
      <c r="E41" s="1221"/>
      <c r="F41" s="1221"/>
      <c r="G41" s="1221"/>
      <c r="H41" s="1221"/>
      <c r="I41" s="1221"/>
      <c r="J41" s="1221"/>
      <c r="K41" s="1221"/>
      <c r="L41" s="1221"/>
      <c r="M41" s="1221"/>
      <c r="N41" s="1221"/>
      <c r="O41" s="1221"/>
      <c r="P41" s="1221"/>
      <c r="Q41" s="1221"/>
      <c r="R41" s="1221"/>
      <c r="S41" s="1221"/>
      <c r="T41" s="1221"/>
      <c r="U41" s="1221"/>
      <c r="V41" s="1221"/>
      <c r="W41" s="1221"/>
      <c r="X41" s="1221"/>
      <c r="Y41" s="1221"/>
      <c r="Z41" s="1221"/>
      <c r="AA41" s="1221"/>
      <c r="AB41" s="1221"/>
      <c r="AC41" s="1221"/>
      <c r="AD41" s="1221"/>
      <c r="AE41" s="1221"/>
      <c r="AF41" s="1221"/>
      <c r="AG41" s="1221"/>
      <c r="AH41" s="1221"/>
      <c r="AI41" s="1221"/>
      <c r="AJ41" s="1221"/>
      <c r="AK41" s="1221"/>
      <c r="AL41" s="1221"/>
      <c r="AM41" s="1221"/>
      <c r="AN41" s="1221"/>
      <c r="AO41" s="1221"/>
      <c r="AP41" s="1221"/>
      <c r="AQ41" s="1221"/>
      <c r="AR41" s="1221"/>
      <c r="AS41" s="1221"/>
      <c r="AT41" s="1221"/>
      <c r="AU41" s="1221"/>
      <c r="AV41" s="1221"/>
      <c r="AW41" s="1221"/>
      <c r="AX41" s="1221"/>
      <c r="AY41" s="1221"/>
      <c r="AZ41" s="1221"/>
      <c r="BA41" s="1221"/>
      <c r="BB41" s="1221"/>
      <c r="BC41" s="1221"/>
      <c r="BD41" s="1221"/>
      <c r="BE41" s="1221"/>
      <c r="BF41" s="1221"/>
      <c r="BG41" s="1221"/>
      <c r="BH41" s="1221"/>
      <c r="BI41" s="1221"/>
      <c r="BJ41" s="1221"/>
      <c r="BK41" s="1221"/>
      <c r="BL41" s="1221"/>
      <c r="BM41" s="1221"/>
      <c r="BN41" s="1221"/>
      <c r="BO41" s="1221"/>
      <c r="BP41" s="1221"/>
      <c r="BQ41" s="1221"/>
      <c r="BR41" s="1221"/>
      <c r="BS41" s="1221"/>
      <c r="BT41" s="1221"/>
      <c r="BU41" s="1221"/>
      <c r="BV41" s="1221"/>
      <c r="BW41" s="1221"/>
      <c r="BX41" s="1221"/>
      <c r="BY41" s="1221"/>
      <c r="BZ41" s="1221"/>
      <c r="CA41" s="1221"/>
      <c r="CB41" s="1221"/>
      <c r="CC41" s="1221"/>
      <c r="CD41" s="1221"/>
      <c r="CE41" s="1221"/>
      <c r="CF41" s="1221"/>
      <c r="CG41" s="1221"/>
      <c r="CH41" s="1221"/>
      <c r="CI41" s="1221"/>
      <c r="CJ41" s="1221"/>
      <c r="CK41" s="1221"/>
      <c r="CL41" s="1221"/>
      <c r="CM41" s="1221"/>
      <c r="CN41" s="1221"/>
      <c r="CO41" s="1221"/>
      <c r="CP41" s="1221"/>
      <c r="CQ41" s="1221"/>
      <c r="CR41" s="1221"/>
      <c r="CS41" s="1221"/>
      <c r="CT41" s="1221"/>
      <c r="CU41" s="1221"/>
      <c r="CV41" s="1221"/>
      <c r="CW41" s="1221"/>
      <c r="CX41" s="1221"/>
      <c r="CY41" s="1221"/>
      <c r="CZ41" s="1221"/>
      <c r="DA41" s="1221"/>
      <c r="DB41" s="1221"/>
      <c r="DC41" s="1221"/>
      <c r="DD41" s="1223"/>
    </row>
    <row r="42" spans="2:109" x14ac:dyDescent="0.15">
      <c r="B42" s="1224"/>
      <c r="G42" s="1231"/>
      <c r="I42" s="1232"/>
      <c r="J42" s="1232"/>
      <c r="K42" s="1232"/>
      <c r="AM42" s="1231"/>
      <c r="AN42" s="1231" t="s">
        <v>599</v>
      </c>
      <c r="AP42" s="1232"/>
      <c r="AQ42" s="1232"/>
      <c r="AR42" s="1232"/>
      <c r="AY42" s="1231"/>
      <c r="BA42" s="1232"/>
      <c r="BB42" s="1232"/>
      <c r="BC42" s="1232"/>
      <c r="BK42" s="1231"/>
      <c r="BM42" s="1232"/>
      <c r="BN42" s="1232"/>
      <c r="BO42" s="1232"/>
      <c r="BW42" s="1231"/>
      <c r="BY42" s="1232"/>
      <c r="BZ42" s="1232"/>
      <c r="CA42" s="1232"/>
      <c r="CI42" s="1231"/>
      <c r="CK42" s="1232"/>
      <c r="CL42" s="1232"/>
      <c r="CM42" s="1232"/>
      <c r="CU42" s="1231"/>
      <c r="CW42" s="1232"/>
      <c r="CX42" s="1232"/>
      <c r="CY42" s="1232"/>
    </row>
    <row r="43" spans="2:109" ht="13.5" customHeight="1" x14ac:dyDescent="0.15">
      <c r="B43" s="1224"/>
      <c r="AN43" s="1233" t="s">
        <v>600</v>
      </c>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c r="CB43" s="1234"/>
      <c r="CC43" s="1234"/>
      <c r="CD43" s="1234"/>
      <c r="CE43" s="1234"/>
      <c r="CF43" s="1234"/>
      <c r="CG43" s="1234"/>
      <c r="CH43" s="1234"/>
      <c r="CI43" s="1234"/>
      <c r="CJ43" s="1234"/>
      <c r="CK43" s="1234"/>
      <c r="CL43" s="1234"/>
      <c r="CM43" s="1234"/>
      <c r="CN43" s="1234"/>
      <c r="CO43" s="1234"/>
      <c r="CP43" s="1234"/>
      <c r="CQ43" s="1234"/>
      <c r="CR43" s="1234"/>
      <c r="CS43" s="1234"/>
      <c r="CT43" s="1234"/>
      <c r="CU43" s="1234"/>
      <c r="CV43" s="1234"/>
      <c r="CW43" s="1234"/>
      <c r="CX43" s="1234"/>
      <c r="CY43" s="1234"/>
      <c r="CZ43" s="1234"/>
      <c r="DA43" s="1234"/>
      <c r="DB43" s="1234"/>
      <c r="DC43" s="1235"/>
    </row>
    <row r="44" spans="2:109" x14ac:dyDescent="0.15">
      <c r="B44" s="1224"/>
      <c r="AN44" s="1236"/>
      <c r="AO44" s="1237"/>
      <c r="AP44" s="1237"/>
      <c r="AQ44" s="1237"/>
      <c r="AR44" s="1237"/>
      <c r="AS44" s="1237"/>
      <c r="AT44" s="1237"/>
      <c r="AU44" s="1237"/>
      <c r="AV44" s="1237"/>
      <c r="AW44" s="1237"/>
      <c r="AX44" s="1237"/>
      <c r="AY44" s="1237"/>
      <c r="AZ44" s="1237"/>
      <c r="BA44" s="1237"/>
      <c r="BB44" s="1237"/>
      <c r="BC44" s="1237"/>
      <c r="BD44" s="1237"/>
      <c r="BE44" s="1237"/>
      <c r="BF44" s="1237"/>
      <c r="BG44" s="1237"/>
      <c r="BH44" s="1237"/>
      <c r="BI44" s="1237"/>
      <c r="BJ44" s="1237"/>
      <c r="BK44" s="1237"/>
      <c r="BL44" s="1237"/>
      <c r="BM44" s="1237"/>
      <c r="BN44" s="1237"/>
      <c r="BO44" s="1237"/>
      <c r="BP44" s="1237"/>
      <c r="BQ44" s="1237"/>
      <c r="BR44" s="1237"/>
      <c r="BS44" s="1237"/>
      <c r="BT44" s="1237"/>
      <c r="BU44" s="1237"/>
      <c r="BV44" s="1237"/>
      <c r="BW44" s="1237"/>
      <c r="BX44" s="1237"/>
      <c r="BY44" s="1237"/>
      <c r="BZ44" s="1237"/>
      <c r="CA44" s="1237"/>
      <c r="CB44" s="1237"/>
      <c r="CC44" s="1237"/>
      <c r="CD44" s="1237"/>
      <c r="CE44" s="1237"/>
      <c r="CF44" s="1237"/>
      <c r="CG44" s="1237"/>
      <c r="CH44" s="1237"/>
      <c r="CI44" s="1237"/>
      <c r="CJ44" s="1237"/>
      <c r="CK44" s="1237"/>
      <c r="CL44" s="1237"/>
      <c r="CM44" s="1237"/>
      <c r="CN44" s="1237"/>
      <c r="CO44" s="1237"/>
      <c r="CP44" s="1237"/>
      <c r="CQ44" s="1237"/>
      <c r="CR44" s="1237"/>
      <c r="CS44" s="1237"/>
      <c r="CT44" s="1237"/>
      <c r="CU44" s="1237"/>
      <c r="CV44" s="1237"/>
      <c r="CW44" s="1237"/>
      <c r="CX44" s="1237"/>
      <c r="CY44" s="1237"/>
      <c r="CZ44" s="1237"/>
      <c r="DA44" s="1237"/>
      <c r="DB44" s="1237"/>
      <c r="DC44" s="1238"/>
    </row>
    <row r="45" spans="2:109" x14ac:dyDescent="0.15">
      <c r="B45" s="1224"/>
      <c r="AN45" s="1236"/>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c r="CB45" s="1237"/>
      <c r="CC45" s="1237"/>
      <c r="CD45" s="1237"/>
      <c r="CE45" s="1237"/>
      <c r="CF45" s="1237"/>
      <c r="CG45" s="1237"/>
      <c r="CH45" s="1237"/>
      <c r="CI45" s="1237"/>
      <c r="CJ45" s="1237"/>
      <c r="CK45" s="1237"/>
      <c r="CL45" s="1237"/>
      <c r="CM45" s="1237"/>
      <c r="CN45" s="1237"/>
      <c r="CO45" s="1237"/>
      <c r="CP45" s="1237"/>
      <c r="CQ45" s="1237"/>
      <c r="CR45" s="1237"/>
      <c r="CS45" s="1237"/>
      <c r="CT45" s="1237"/>
      <c r="CU45" s="1237"/>
      <c r="CV45" s="1237"/>
      <c r="CW45" s="1237"/>
      <c r="CX45" s="1237"/>
      <c r="CY45" s="1237"/>
      <c r="CZ45" s="1237"/>
      <c r="DA45" s="1237"/>
      <c r="DB45" s="1237"/>
      <c r="DC45" s="1238"/>
    </row>
    <row r="46" spans="2:109" x14ac:dyDescent="0.15">
      <c r="B46" s="1224"/>
      <c r="AN46" s="1236"/>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c r="CB46" s="1237"/>
      <c r="CC46" s="1237"/>
      <c r="CD46" s="1237"/>
      <c r="CE46" s="1237"/>
      <c r="CF46" s="1237"/>
      <c r="CG46" s="1237"/>
      <c r="CH46" s="1237"/>
      <c r="CI46" s="1237"/>
      <c r="CJ46" s="1237"/>
      <c r="CK46" s="1237"/>
      <c r="CL46" s="1237"/>
      <c r="CM46" s="1237"/>
      <c r="CN46" s="1237"/>
      <c r="CO46" s="1237"/>
      <c r="CP46" s="1237"/>
      <c r="CQ46" s="1237"/>
      <c r="CR46" s="1237"/>
      <c r="CS46" s="1237"/>
      <c r="CT46" s="1237"/>
      <c r="CU46" s="1237"/>
      <c r="CV46" s="1237"/>
      <c r="CW46" s="1237"/>
      <c r="CX46" s="1237"/>
      <c r="CY46" s="1237"/>
      <c r="CZ46" s="1237"/>
      <c r="DA46" s="1237"/>
      <c r="DB46" s="1237"/>
      <c r="DC46" s="1238"/>
    </row>
    <row r="47" spans="2:109" x14ac:dyDescent="0.15">
      <c r="B47" s="1224"/>
      <c r="AN47" s="1239"/>
      <c r="AO47" s="1240"/>
      <c r="AP47" s="1240"/>
      <c r="AQ47" s="1240"/>
      <c r="AR47" s="1240"/>
      <c r="AS47" s="1240"/>
      <c r="AT47" s="1240"/>
      <c r="AU47" s="1240"/>
      <c r="AV47" s="1240"/>
      <c r="AW47" s="1240"/>
      <c r="AX47" s="1240"/>
      <c r="AY47" s="1240"/>
      <c r="AZ47" s="1240"/>
      <c r="BA47" s="1240"/>
      <c r="BB47" s="1240"/>
      <c r="BC47" s="1240"/>
      <c r="BD47" s="1240"/>
      <c r="BE47" s="1240"/>
      <c r="BF47" s="1240"/>
      <c r="BG47" s="1240"/>
      <c r="BH47" s="1240"/>
      <c r="BI47" s="1240"/>
      <c r="BJ47" s="1240"/>
      <c r="BK47" s="1240"/>
      <c r="BL47" s="1240"/>
      <c r="BM47" s="1240"/>
      <c r="BN47" s="1240"/>
      <c r="BO47" s="1240"/>
      <c r="BP47" s="1240"/>
      <c r="BQ47" s="1240"/>
      <c r="BR47" s="1240"/>
      <c r="BS47" s="1240"/>
      <c r="BT47" s="1240"/>
      <c r="BU47" s="1240"/>
      <c r="BV47" s="1240"/>
      <c r="BW47" s="1240"/>
      <c r="BX47" s="1240"/>
      <c r="BY47" s="1240"/>
      <c r="BZ47" s="1240"/>
      <c r="CA47" s="1240"/>
      <c r="CB47" s="1240"/>
      <c r="CC47" s="1240"/>
      <c r="CD47" s="1240"/>
      <c r="CE47" s="1240"/>
      <c r="CF47" s="1240"/>
      <c r="CG47" s="1240"/>
      <c r="CH47" s="1240"/>
      <c r="CI47" s="1240"/>
      <c r="CJ47" s="1240"/>
      <c r="CK47" s="1240"/>
      <c r="CL47" s="1240"/>
      <c r="CM47" s="1240"/>
      <c r="CN47" s="1240"/>
      <c r="CO47" s="1240"/>
      <c r="CP47" s="1240"/>
      <c r="CQ47" s="1240"/>
      <c r="CR47" s="1240"/>
      <c r="CS47" s="1240"/>
      <c r="CT47" s="1240"/>
      <c r="CU47" s="1240"/>
      <c r="CV47" s="1240"/>
      <c r="CW47" s="1240"/>
      <c r="CX47" s="1240"/>
      <c r="CY47" s="1240"/>
      <c r="CZ47" s="1240"/>
      <c r="DA47" s="1240"/>
      <c r="DB47" s="1240"/>
      <c r="DC47" s="1241"/>
    </row>
    <row r="48" spans="2:109" x14ac:dyDescent="0.15">
      <c r="B48" s="1224"/>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x14ac:dyDescent="0.15">
      <c r="B49" s="1224"/>
      <c r="AN49" s="1218" t="s">
        <v>601</v>
      </c>
    </row>
    <row r="50" spans="1:109" x14ac:dyDescent="0.15">
      <c r="B50" s="1224"/>
      <c r="G50" s="1243"/>
      <c r="H50" s="1243"/>
      <c r="I50" s="1243"/>
      <c r="J50" s="1243"/>
      <c r="K50" s="1244"/>
      <c r="L50" s="1244"/>
      <c r="M50" s="1245"/>
      <c r="N50" s="1245"/>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49" t="s">
        <v>562</v>
      </c>
      <c r="BQ50" s="1249"/>
      <c r="BR50" s="1249"/>
      <c r="BS50" s="1249"/>
      <c r="BT50" s="1249"/>
      <c r="BU50" s="1249"/>
      <c r="BV50" s="1249"/>
      <c r="BW50" s="1249"/>
      <c r="BX50" s="1249" t="s">
        <v>563</v>
      </c>
      <c r="BY50" s="1249"/>
      <c r="BZ50" s="1249"/>
      <c r="CA50" s="1249"/>
      <c r="CB50" s="1249"/>
      <c r="CC50" s="1249"/>
      <c r="CD50" s="1249"/>
      <c r="CE50" s="1249"/>
      <c r="CF50" s="1249" t="s">
        <v>564</v>
      </c>
      <c r="CG50" s="1249"/>
      <c r="CH50" s="1249"/>
      <c r="CI50" s="1249"/>
      <c r="CJ50" s="1249"/>
      <c r="CK50" s="1249"/>
      <c r="CL50" s="1249"/>
      <c r="CM50" s="1249"/>
      <c r="CN50" s="1249" t="s">
        <v>565</v>
      </c>
      <c r="CO50" s="1249"/>
      <c r="CP50" s="1249"/>
      <c r="CQ50" s="1249"/>
      <c r="CR50" s="1249"/>
      <c r="CS50" s="1249"/>
      <c r="CT50" s="1249"/>
      <c r="CU50" s="1249"/>
      <c r="CV50" s="1249" t="s">
        <v>566</v>
      </c>
      <c r="CW50" s="1249"/>
      <c r="CX50" s="1249"/>
      <c r="CY50" s="1249"/>
      <c r="CZ50" s="1249"/>
      <c r="DA50" s="1249"/>
      <c r="DB50" s="1249"/>
      <c r="DC50" s="1249"/>
    </row>
    <row r="51" spans="1:109" ht="13.5" customHeight="1" x14ac:dyDescent="0.15">
      <c r="B51" s="1224"/>
      <c r="G51" s="1250"/>
      <c r="H51" s="1250"/>
      <c r="I51" s="1251"/>
      <c r="J51" s="1251"/>
      <c r="K51" s="1252"/>
      <c r="L51" s="1252"/>
      <c r="M51" s="1252"/>
      <c r="N51" s="1252"/>
      <c r="AM51" s="1242"/>
      <c r="AN51" s="1253" t="s">
        <v>602</v>
      </c>
      <c r="AO51" s="1253"/>
      <c r="AP51" s="1253"/>
      <c r="AQ51" s="1253"/>
      <c r="AR51" s="1253"/>
      <c r="AS51" s="1253"/>
      <c r="AT51" s="1253"/>
      <c r="AU51" s="1253"/>
      <c r="AV51" s="1253"/>
      <c r="AW51" s="1253"/>
      <c r="AX51" s="1253"/>
      <c r="AY51" s="1253"/>
      <c r="AZ51" s="1253"/>
      <c r="BA51" s="1253"/>
      <c r="BB51" s="1253" t="s">
        <v>603</v>
      </c>
      <c r="BC51" s="1253"/>
      <c r="BD51" s="1253"/>
      <c r="BE51" s="1253"/>
      <c r="BF51" s="1253"/>
      <c r="BG51" s="1253"/>
      <c r="BH51" s="1253"/>
      <c r="BI51" s="1253"/>
      <c r="BJ51" s="1253"/>
      <c r="BK51" s="1253"/>
      <c r="BL51" s="1253"/>
      <c r="BM51" s="1253"/>
      <c r="BN51" s="1253"/>
      <c r="BO51" s="1253"/>
      <c r="BP51" s="1254">
        <v>78.400000000000006</v>
      </c>
      <c r="BQ51" s="1254"/>
      <c r="BR51" s="1254"/>
      <c r="BS51" s="1254"/>
      <c r="BT51" s="1254"/>
      <c r="BU51" s="1254"/>
      <c r="BV51" s="1254"/>
      <c r="BW51" s="1254"/>
      <c r="BX51" s="1254">
        <v>74.7</v>
      </c>
      <c r="BY51" s="1254"/>
      <c r="BZ51" s="1254"/>
      <c r="CA51" s="1254"/>
      <c r="CB51" s="1254"/>
      <c r="CC51" s="1254"/>
      <c r="CD51" s="1254"/>
      <c r="CE51" s="1254"/>
      <c r="CF51" s="1254">
        <v>56.3</v>
      </c>
      <c r="CG51" s="1254"/>
      <c r="CH51" s="1254"/>
      <c r="CI51" s="1254"/>
      <c r="CJ51" s="1254"/>
      <c r="CK51" s="1254"/>
      <c r="CL51" s="1254"/>
      <c r="CM51" s="1254"/>
      <c r="CN51" s="1254">
        <v>35</v>
      </c>
      <c r="CO51" s="1254"/>
      <c r="CP51" s="1254"/>
      <c r="CQ51" s="1254"/>
      <c r="CR51" s="1254"/>
      <c r="CS51" s="1254"/>
      <c r="CT51" s="1254"/>
      <c r="CU51" s="1254"/>
      <c r="CV51" s="1254">
        <v>4.9000000000000004</v>
      </c>
      <c r="CW51" s="1254"/>
      <c r="CX51" s="1254"/>
      <c r="CY51" s="1254"/>
      <c r="CZ51" s="1254"/>
      <c r="DA51" s="1254"/>
      <c r="DB51" s="1254"/>
      <c r="DC51" s="1254"/>
    </row>
    <row r="52" spans="1:109" x14ac:dyDescent="0.15">
      <c r="B52" s="1224"/>
      <c r="G52" s="1250"/>
      <c r="H52" s="1250"/>
      <c r="I52" s="1251"/>
      <c r="J52" s="1251"/>
      <c r="K52" s="1252"/>
      <c r="L52" s="1252"/>
      <c r="M52" s="1252"/>
      <c r="N52" s="1252"/>
      <c r="AM52" s="1242"/>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x14ac:dyDescent="0.15">
      <c r="A53" s="1232"/>
      <c r="B53" s="1224"/>
      <c r="G53" s="1250"/>
      <c r="H53" s="1250"/>
      <c r="I53" s="1243"/>
      <c r="J53" s="1243"/>
      <c r="K53" s="1252"/>
      <c r="L53" s="1252"/>
      <c r="M53" s="1252"/>
      <c r="N53" s="1252"/>
      <c r="AM53" s="1242"/>
      <c r="AN53" s="1253"/>
      <c r="AO53" s="1253"/>
      <c r="AP53" s="1253"/>
      <c r="AQ53" s="1253"/>
      <c r="AR53" s="1253"/>
      <c r="AS53" s="1253"/>
      <c r="AT53" s="1253"/>
      <c r="AU53" s="1253"/>
      <c r="AV53" s="1253"/>
      <c r="AW53" s="1253"/>
      <c r="AX53" s="1253"/>
      <c r="AY53" s="1253"/>
      <c r="AZ53" s="1253"/>
      <c r="BA53" s="1253"/>
      <c r="BB53" s="1253" t="s">
        <v>604</v>
      </c>
      <c r="BC53" s="1253"/>
      <c r="BD53" s="1253"/>
      <c r="BE53" s="1253"/>
      <c r="BF53" s="1253"/>
      <c r="BG53" s="1253"/>
      <c r="BH53" s="1253"/>
      <c r="BI53" s="1253"/>
      <c r="BJ53" s="1253"/>
      <c r="BK53" s="1253"/>
      <c r="BL53" s="1253"/>
      <c r="BM53" s="1253"/>
      <c r="BN53" s="1253"/>
      <c r="BO53" s="1253"/>
      <c r="BP53" s="1254">
        <v>62</v>
      </c>
      <c r="BQ53" s="1254"/>
      <c r="BR53" s="1254"/>
      <c r="BS53" s="1254"/>
      <c r="BT53" s="1254"/>
      <c r="BU53" s="1254"/>
      <c r="BV53" s="1254"/>
      <c r="BW53" s="1254"/>
      <c r="BX53" s="1254">
        <v>63.5</v>
      </c>
      <c r="BY53" s="1254"/>
      <c r="BZ53" s="1254"/>
      <c r="CA53" s="1254"/>
      <c r="CB53" s="1254"/>
      <c r="CC53" s="1254"/>
      <c r="CD53" s="1254"/>
      <c r="CE53" s="1254"/>
      <c r="CF53" s="1254">
        <v>64.599999999999994</v>
      </c>
      <c r="CG53" s="1254"/>
      <c r="CH53" s="1254"/>
      <c r="CI53" s="1254"/>
      <c r="CJ53" s="1254"/>
      <c r="CK53" s="1254"/>
      <c r="CL53" s="1254"/>
      <c r="CM53" s="1254"/>
      <c r="CN53" s="1254">
        <v>65.7</v>
      </c>
      <c r="CO53" s="1254"/>
      <c r="CP53" s="1254"/>
      <c r="CQ53" s="1254"/>
      <c r="CR53" s="1254"/>
      <c r="CS53" s="1254"/>
      <c r="CT53" s="1254"/>
      <c r="CU53" s="1254"/>
      <c r="CV53" s="1254">
        <v>67.2</v>
      </c>
      <c r="CW53" s="1254"/>
      <c r="CX53" s="1254"/>
      <c r="CY53" s="1254"/>
      <c r="CZ53" s="1254"/>
      <c r="DA53" s="1254"/>
      <c r="DB53" s="1254"/>
      <c r="DC53" s="1254"/>
    </row>
    <row r="54" spans="1:109" x14ac:dyDescent="0.15">
      <c r="A54" s="1232"/>
      <c r="B54" s="1224"/>
      <c r="G54" s="1250"/>
      <c r="H54" s="1250"/>
      <c r="I54" s="1243"/>
      <c r="J54" s="1243"/>
      <c r="K54" s="1252"/>
      <c r="L54" s="1252"/>
      <c r="M54" s="1252"/>
      <c r="N54" s="1252"/>
      <c r="AM54" s="1242"/>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x14ac:dyDescent="0.15">
      <c r="A55" s="1232"/>
      <c r="B55" s="1224"/>
      <c r="G55" s="1243"/>
      <c r="H55" s="1243"/>
      <c r="I55" s="1243"/>
      <c r="J55" s="1243"/>
      <c r="K55" s="1252"/>
      <c r="L55" s="1252"/>
      <c r="M55" s="1252"/>
      <c r="N55" s="1252"/>
      <c r="AN55" s="1249" t="s">
        <v>605</v>
      </c>
      <c r="AO55" s="1249"/>
      <c r="AP55" s="1249"/>
      <c r="AQ55" s="1249"/>
      <c r="AR55" s="1249"/>
      <c r="AS55" s="1249"/>
      <c r="AT55" s="1249"/>
      <c r="AU55" s="1249"/>
      <c r="AV55" s="1249"/>
      <c r="AW55" s="1249"/>
      <c r="AX55" s="1249"/>
      <c r="AY55" s="1249"/>
      <c r="AZ55" s="1249"/>
      <c r="BA55" s="1249"/>
      <c r="BB55" s="1253" t="s">
        <v>603</v>
      </c>
      <c r="BC55" s="1253"/>
      <c r="BD55" s="1253"/>
      <c r="BE55" s="1253"/>
      <c r="BF55" s="1253"/>
      <c r="BG55" s="1253"/>
      <c r="BH55" s="1253"/>
      <c r="BI55" s="1253"/>
      <c r="BJ55" s="1253"/>
      <c r="BK55" s="1253"/>
      <c r="BL55" s="1253"/>
      <c r="BM55" s="1253"/>
      <c r="BN55" s="1253"/>
      <c r="BO55" s="1253"/>
      <c r="BP55" s="1254">
        <v>37.9</v>
      </c>
      <c r="BQ55" s="1254"/>
      <c r="BR55" s="1254"/>
      <c r="BS55" s="1254"/>
      <c r="BT55" s="1254"/>
      <c r="BU55" s="1254"/>
      <c r="BV55" s="1254"/>
      <c r="BW55" s="1254"/>
      <c r="BX55" s="1254">
        <v>38.700000000000003</v>
      </c>
      <c r="BY55" s="1254"/>
      <c r="BZ55" s="1254"/>
      <c r="CA55" s="1254"/>
      <c r="CB55" s="1254"/>
      <c r="CC55" s="1254"/>
      <c r="CD55" s="1254"/>
      <c r="CE55" s="1254"/>
      <c r="CF55" s="1254">
        <v>32.5</v>
      </c>
      <c r="CG55" s="1254"/>
      <c r="CH55" s="1254"/>
      <c r="CI55" s="1254"/>
      <c r="CJ55" s="1254"/>
      <c r="CK55" s="1254"/>
      <c r="CL55" s="1254"/>
      <c r="CM55" s="1254"/>
      <c r="CN55" s="1254">
        <v>23</v>
      </c>
      <c r="CO55" s="1254"/>
      <c r="CP55" s="1254"/>
      <c r="CQ55" s="1254"/>
      <c r="CR55" s="1254"/>
      <c r="CS55" s="1254"/>
      <c r="CT55" s="1254"/>
      <c r="CU55" s="1254"/>
      <c r="CV55" s="1254">
        <v>15.5</v>
      </c>
      <c r="CW55" s="1254"/>
      <c r="CX55" s="1254"/>
      <c r="CY55" s="1254"/>
      <c r="CZ55" s="1254"/>
      <c r="DA55" s="1254"/>
      <c r="DB55" s="1254"/>
      <c r="DC55" s="1254"/>
    </row>
    <row r="56" spans="1:109" x14ac:dyDescent="0.15">
      <c r="A56" s="1232"/>
      <c r="B56" s="1224"/>
      <c r="G56" s="1243"/>
      <c r="H56" s="1243"/>
      <c r="I56" s="1243"/>
      <c r="J56" s="1243"/>
      <c r="K56" s="1252"/>
      <c r="L56" s="1252"/>
      <c r="M56" s="1252"/>
      <c r="N56" s="1252"/>
      <c r="AN56" s="1249"/>
      <c r="AO56" s="1249"/>
      <c r="AP56" s="1249"/>
      <c r="AQ56" s="1249"/>
      <c r="AR56" s="1249"/>
      <c r="AS56" s="1249"/>
      <c r="AT56" s="1249"/>
      <c r="AU56" s="1249"/>
      <c r="AV56" s="1249"/>
      <c r="AW56" s="1249"/>
      <c r="AX56" s="1249"/>
      <c r="AY56" s="1249"/>
      <c r="AZ56" s="1249"/>
      <c r="BA56" s="1249"/>
      <c r="BB56" s="1253"/>
      <c r="BC56" s="1253"/>
      <c r="BD56" s="1253"/>
      <c r="BE56" s="1253"/>
      <c r="BF56" s="1253"/>
      <c r="BG56" s="1253"/>
      <c r="BH56" s="1253"/>
      <c r="BI56" s="1253"/>
      <c r="BJ56" s="1253"/>
      <c r="BK56" s="1253"/>
      <c r="BL56" s="1253"/>
      <c r="BM56" s="1253"/>
      <c r="BN56" s="1253"/>
      <c r="BO56" s="1253"/>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1232" customFormat="1" x14ac:dyDescent="0.15">
      <c r="B57" s="1255"/>
      <c r="G57" s="1243"/>
      <c r="H57" s="1243"/>
      <c r="I57" s="1256"/>
      <c r="J57" s="1256"/>
      <c r="K57" s="1252"/>
      <c r="L57" s="1252"/>
      <c r="M57" s="1252"/>
      <c r="N57" s="1252"/>
      <c r="AM57" s="1218"/>
      <c r="AN57" s="1249"/>
      <c r="AO57" s="1249"/>
      <c r="AP57" s="1249"/>
      <c r="AQ57" s="1249"/>
      <c r="AR57" s="1249"/>
      <c r="AS57" s="1249"/>
      <c r="AT57" s="1249"/>
      <c r="AU57" s="1249"/>
      <c r="AV57" s="1249"/>
      <c r="AW57" s="1249"/>
      <c r="AX57" s="1249"/>
      <c r="AY57" s="1249"/>
      <c r="AZ57" s="1249"/>
      <c r="BA57" s="1249"/>
      <c r="BB57" s="1253" t="s">
        <v>604</v>
      </c>
      <c r="BC57" s="1253"/>
      <c r="BD57" s="1253"/>
      <c r="BE57" s="1253"/>
      <c r="BF57" s="1253"/>
      <c r="BG57" s="1253"/>
      <c r="BH57" s="1253"/>
      <c r="BI57" s="1253"/>
      <c r="BJ57" s="1253"/>
      <c r="BK57" s="1253"/>
      <c r="BL57" s="1253"/>
      <c r="BM57" s="1253"/>
      <c r="BN57" s="1253"/>
      <c r="BO57" s="1253"/>
      <c r="BP57" s="1254">
        <v>60.7</v>
      </c>
      <c r="BQ57" s="1254"/>
      <c r="BR57" s="1254"/>
      <c r="BS57" s="1254"/>
      <c r="BT57" s="1254"/>
      <c r="BU57" s="1254"/>
      <c r="BV57" s="1254"/>
      <c r="BW57" s="1254"/>
      <c r="BX57" s="1254">
        <v>61.4</v>
      </c>
      <c r="BY57" s="1254"/>
      <c r="BZ57" s="1254"/>
      <c r="CA57" s="1254"/>
      <c r="CB57" s="1254"/>
      <c r="CC57" s="1254"/>
      <c r="CD57" s="1254"/>
      <c r="CE57" s="1254"/>
      <c r="CF57" s="1254">
        <v>62.6</v>
      </c>
      <c r="CG57" s="1254"/>
      <c r="CH57" s="1254"/>
      <c r="CI57" s="1254"/>
      <c r="CJ57" s="1254"/>
      <c r="CK57" s="1254"/>
      <c r="CL57" s="1254"/>
      <c r="CM57" s="1254"/>
      <c r="CN57" s="1254">
        <v>62.8</v>
      </c>
      <c r="CO57" s="1254"/>
      <c r="CP57" s="1254"/>
      <c r="CQ57" s="1254"/>
      <c r="CR57" s="1254"/>
      <c r="CS57" s="1254"/>
      <c r="CT57" s="1254"/>
      <c r="CU57" s="1254"/>
      <c r="CV57" s="1254">
        <v>63.9</v>
      </c>
      <c r="CW57" s="1254"/>
      <c r="CX57" s="1254"/>
      <c r="CY57" s="1254"/>
      <c r="CZ57" s="1254"/>
      <c r="DA57" s="1254"/>
      <c r="DB57" s="1254"/>
      <c r="DC57" s="1254"/>
      <c r="DD57" s="1257"/>
      <c r="DE57" s="1255"/>
    </row>
    <row r="58" spans="1:109" s="1232" customFormat="1" x14ac:dyDescent="0.15">
      <c r="A58" s="1218"/>
      <c r="B58" s="1255"/>
      <c r="G58" s="1243"/>
      <c r="H58" s="1243"/>
      <c r="I58" s="1256"/>
      <c r="J58" s="1256"/>
      <c r="K58" s="1252"/>
      <c r="L58" s="1252"/>
      <c r="M58" s="1252"/>
      <c r="N58" s="1252"/>
      <c r="AM58" s="1218"/>
      <c r="AN58" s="1249"/>
      <c r="AO58" s="1249"/>
      <c r="AP58" s="1249"/>
      <c r="AQ58" s="1249"/>
      <c r="AR58" s="1249"/>
      <c r="AS58" s="1249"/>
      <c r="AT58" s="1249"/>
      <c r="AU58" s="1249"/>
      <c r="AV58" s="1249"/>
      <c r="AW58" s="1249"/>
      <c r="AX58" s="1249"/>
      <c r="AY58" s="1249"/>
      <c r="AZ58" s="1249"/>
      <c r="BA58" s="1249"/>
      <c r="BB58" s="1253"/>
      <c r="BC58" s="1253"/>
      <c r="BD58" s="1253"/>
      <c r="BE58" s="1253"/>
      <c r="BF58" s="1253"/>
      <c r="BG58" s="1253"/>
      <c r="BH58" s="1253"/>
      <c r="BI58" s="1253"/>
      <c r="BJ58" s="1253"/>
      <c r="BK58" s="1253"/>
      <c r="BL58" s="1253"/>
      <c r="BM58" s="1253"/>
      <c r="BN58" s="1253"/>
      <c r="BO58" s="1253"/>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1257"/>
      <c r="DE58" s="1255"/>
    </row>
    <row r="59" spans="1:109" s="1232" customFormat="1" x14ac:dyDescent="0.15">
      <c r="A59" s="1218"/>
      <c r="B59" s="1255"/>
      <c r="K59" s="1258"/>
      <c r="L59" s="1258"/>
      <c r="M59" s="1258"/>
      <c r="N59" s="1258"/>
      <c r="AQ59" s="1258"/>
      <c r="AR59" s="1258"/>
      <c r="AS59" s="1258"/>
      <c r="AT59" s="1258"/>
      <c r="BC59" s="1258"/>
      <c r="BD59" s="1258"/>
      <c r="BE59" s="1258"/>
      <c r="BF59" s="1258"/>
      <c r="BO59" s="1258"/>
      <c r="BP59" s="1258"/>
      <c r="BQ59" s="1258"/>
      <c r="BR59" s="1258"/>
      <c r="CA59" s="1258"/>
      <c r="CB59" s="1258"/>
      <c r="CC59" s="1258"/>
      <c r="CD59" s="1258"/>
      <c r="CM59" s="1258"/>
      <c r="CN59" s="1258"/>
      <c r="CO59" s="1258"/>
      <c r="CP59" s="1258"/>
      <c r="CY59" s="1258"/>
      <c r="CZ59" s="1258"/>
      <c r="DA59" s="1258"/>
      <c r="DB59" s="1258"/>
      <c r="DC59" s="1258"/>
      <c r="DD59" s="1257"/>
      <c r="DE59" s="1255"/>
    </row>
    <row r="60" spans="1:109" s="1232" customFormat="1" x14ac:dyDescent="0.15">
      <c r="A60" s="1218"/>
      <c r="B60" s="1255"/>
      <c r="K60" s="1258"/>
      <c r="L60" s="1258"/>
      <c r="M60" s="1258"/>
      <c r="N60" s="1258"/>
      <c r="AQ60" s="1258"/>
      <c r="AR60" s="1258"/>
      <c r="AS60" s="1258"/>
      <c r="AT60" s="1258"/>
      <c r="BC60" s="1258"/>
      <c r="BD60" s="1258"/>
      <c r="BE60" s="1258"/>
      <c r="BF60" s="1258"/>
      <c r="BO60" s="1258"/>
      <c r="BP60" s="1258"/>
      <c r="BQ60" s="1258"/>
      <c r="BR60" s="1258"/>
      <c r="CA60" s="1258"/>
      <c r="CB60" s="1258"/>
      <c r="CC60" s="1258"/>
      <c r="CD60" s="1258"/>
      <c r="CM60" s="1258"/>
      <c r="CN60" s="1258"/>
      <c r="CO60" s="1258"/>
      <c r="CP60" s="1258"/>
      <c r="CY60" s="1258"/>
      <c r="CZ60" s="1258"/>
      <c r="DA60" s="1258"/>
      <c r="DB60" s="1258"/>
      <c r="DC60" s="1258"/>
      <c r="DD60" s="1257"/>
      <c r="DE60" s="1255"/>
    </row>
    <row r="61" spans="1:109" s="1232" customFormat="1" x14ac:dyDescent="0.15">
      <c r="A61" s="1218"/>
      <c r="B61" s="1259"/>
      <c r="C61" s="1260"/>
      <c r="D61" s="1260"/>
      <c r="E61" s="1260"/>
      <c r="F61" s="1260"/>
      <c r="G61" s="1260"/>
      <c r="H61" s="1260"/>
      <c r="I61" s="1260"/>
      <c r="J61" s="1260"/>
      <c r="K61" s="1260"/>
      <c r="L61" s="1260"/>
      <c r="M61" s="1261"/>
      <c r="N61" s="1261"/>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1"/>
      <c r="AT61" s="1261"/>
      <c r="AU61" s="1260"/>
      <c r="AV61" s="1260"/>
      <c r="AW61" s="1260"/>
      <c r="AX61" s="1260"/>
      <c r="AY61" s="1260"/>
      <c r="AZ61" s="1260"/>
      <c r="BA61" s="1260"/>
      <c r="BB61" s="1260"/>
      <c r="BC61" s="1260"/>
      <c r="BD61" s="1260"/>
      <c r="BE61" s="1261"/>
      <c r="BF61" s="1261"/>
      <c r="BG61" s="1260"/>
      <c r="BH61" s="1260"/>
      <c r="BI61" s="1260"/>
      <c r="BJ61" s="1260"/>
      <c r="BK61" s="1260"/>
      <c r="BL61" s="1260"/>
      <c r="BM61" s="1260"/>
      <c r="BN61" s="1260"/>
      <c r="BO61" s="1260"/>
      <c r="BP61" s="1260"/>
      <c r="BQ61" s="1261"/>
      <c r="BR61" s="1261"/>
      <c r="BS61" s="1260"/>
      <c r="BT61" s="1260"/>
      <c r="BU61" s="1260"/>
      <c r="BV61" s="1260"/>
      <c r="BW61" s="1260"/>
      <c r="BX61" s="1260"/>
      <c r="BY61" s="1260"/>
      <c r="BZ61" s="1260"/>
      <c r="CA61" s="1260"/>
      <c r="CB61" s="1260"/>
      <c r="CC61" s="1261"/>
      <c r="CD61" s="1261"/>
      <c r="CE61" s="1260"/>
      <c r="CF61" s="1260"/>
      <c r="CG61" s="1260"/>
      <c r="CH61" s="1260"/>
      <c r="CI61" s="1260"/>
      <c r="CJ61" s="1260"/>
      <c r="CK61" s="1260"/>
      <c r="CL61" s="1260"/>
      <c r="CM61" s="1260"/>
      <c r="CN61" s="1260"/>
      <c r="CO61" s="1261"/>
      <c r="CP61" s="1261"/>
      <c r="CQ61" s="1260"/>
      <c r="CR61" s="1260"/>
      <c r="CS61" s="1260"/>
      <c r="CT61" s="1260"/>
      <c r="CU61" s="1260"/>
      <c r="CV61" s="1260"/>
      <c r="CW61" s="1260"/>
      <c r="CX61" s="1260"/>
      <c r="CY61" s="1260"/>
      <c r="CZ61" s="1260"/>
      <c r="DA61" s="1261"/>
      <c r="DB61" s="1261"/>
      <c r="DC61" s="1261"/>
      <c r="DD61" s="1262"/>
      <c r="DE61" s="1255"/>
    </row>
    <row r="62" spans="1:109" x14ac:dyDescent="0.15">
      <c r="B62" s="1229"/>
      <c r="C62" s="1229"/>
      <c r="D62" s="1229"/>
      <c r="E62" s="1229"/>
      <c r="F62" s="1229"/>
      <c r="G62" s="1229"/>
      <c r="H62" s="1229"/>
      <c r="I62" s="1229"/>
      <c r="J62" s="1229"/>
      <c r="K62" s="1229"/>
      <c r="L62" s="1229"/>
      <c r="M62" s="1229"/>
      <c r="N62" s="1229"/>
      <c r="O62" s="1229"/>
      <c r="P62" s="1229"/>
      <c r="Q62" s="1229"/>
      <c r="R62" s="1229"/>
      <c r="S62" s="1229"/>
      <c r="T62" s="1229"/>
      <c r="U62" s="1229"/>
      <c r="V62" s="1229"/>
      <c r="W62" s="1229"/>
      <c r="X62" s="1229"/>
      <c r="Y62" s="1229"/>
      <c r="Z62" s="1229"/>
      <c r="AA62" s="1229"/>
      <c r="AB62" s="1229"/>
      <c r="AC62" s="1229"/>
      <c r="AD62" s="1229"/>
      <c r="AE62" s="1229"/>
      <c r="AF62" s="1229"/>
      <c r="AG62" s="1229"/>
      <c r="AH62" s="1229"/>
      <c r="AI62" s="1229"/>
      <c r="AJ62" s="1229"/>
      <c r="AK62" s="1229"/>
      <c r="AL62" s="1229"/>
      <c r="AM62" s="1229"/>
      <c r="AN62" s="1229"/>
      <c r="AO62" s="1229"/>
      <c r="AP62" s="1229"/>
      <c r="AQ62" s="1229"/>
      <c r="AR62" s="1229"/>
      <c r="AS62" s="1229"/>
      <c r="AT62" s="1229"/>
      <c r="AU62" s="1229"/>
      <c r="AV62" s="1229"/>
      <c r="AW62" s="1229"/>
      <c r="AX62" s="1229"/>
      <c r="AY62" s="1229"/>
      <c r="AZ62" s="1229"/>
      <c r="BA62" s="1229"/>
      <c r="BB62" s="1229"/>
      <c r="BC62" s="1229"/>
      <c r="BD62" s="1229"/>
      <c r="BE62" s="1229"/>
      <c r="BF62" s="1229"/>
      <c r="BG62" s="1229"/>
      <c r="BH62" s="1229"/>
      <c r="BI62" s="1229"/>
      <c r="BJ62" s="1229"/>
      <c r="BK62" s="1229"/>
      <c r="BL62" s="1229"/>
      <c r="BM62" s="1229"/>
      <c r="BN62" s="1229"/>
      <c r="BO62" s="1229"/>
      <c r="BP62" s="1229"/>
      <c r="BQ62" s="1229"/>
      <c r="BR62" s="1229"/>
      <c r="BS62" s="1229"/>
      <c r="BT62" s="1229"/>
      <c r="BU62" s="1229"/>
      <c r="BV62" s="1229"/>
      <c r="BW62" s="1229"/>
      <c r="BX62" s="1229"/>
      <c r="BY62" s="1229"/>
      <c r="BZ62" s="1229"/>
      <c r="CA62" s="1229"/>
      <c r="CB62" s="1229"/>
      <c r="CC62" s="1229"/>
      <c r="CD62" s="1229"/>
      <c r="CE62" s="1229"/>
      <c r="CF62" s="1229"/>
      <c r="CG62" s="1229"/>
      <c r="CH62" s="1229"/>
      <c r="CI62" s="1229"/>
      <c r="CJ62" s="1229"/>
      <c r="CK62" s="1229"/>
      <c r="CL62" s="1229"/>
      <c r="CM62" s="1229"/>
      <c r="CN62" s="1229"/>
      <c r="CO62" s="1229"/>
      <c r="CP62" s="1229"/>
      <c r="CQ62" s="1229"/>
      <c r="CR62" s="1229"/>
      <c r="CS62" s="1229"/>
      <c r="CT62" s="1229"/>
      <c r="CU62" s="1229"/>
      <c r="CV62" s="1229"/>
      <c r="CW62" s="1229"/>
      <c r="CX62" s="1229"/>
      <c r="CY62" s="1229"/>
      <c r="CZ62" s="1229"/>
      <c r="DA62" s="1229"/>
      <c r="DB62" s="1229"/>
      <c r="DC62" s="1229"/>
      <c r="DD62" s="1229"/>
      <c r="DE62" s="1218"/>
    </row>
    <row r="63" spans="1:109" ht="17.25" x14ac:dyDescent="0.15">
      <c r="B63" s="1263" t="s">
        <v>606</v>
      </c>
    </row>
    <row r="64" spans="1:109" x14ac:dyDescent="0.15">
      <c r="B64" s="1224"/>
      <c r="G64" s="1231"/>
      <c r="I64" s="1264"/>
      <c r="J64" s="1264"/>
      <c r="K64" s="1264"/>
      <c r="L64" s="1264"/>
      <c r="M64" s="1264"/>
      <c r="N64" s="1265"/>
      <c r="AM64" s="1231"/>
      <c r="AN64" s="1231" t="s">
        <v>599</v>
      </c>
      <c r="AP64" s="1232"/>
      <c r="AQ64" s="1232"/>
      <c r="AR64" s="1232"/>
      <c r="AY64" s="1231"/>
      <c r="BA64" s="1232"/>
      <c r="BB64" s="1232"/>
      <c r="BC64" s="1232"/>
      <c r="BK64" s="1231"/>
      <c r="BM64" s="1232"/>
      <c r="BN64" s="1232"/>
      <c r="BO64" s="1232"/>
      <c r="BW64" s="1231"/>
      <c r="BY64" s="1232"/>
      <c r="BZ64" s="1232"/>
      <c r="CA64" s="1232"/>
      <c r="CI64" s="1231"/>
      <c r="CK64" s="1232"/>
      <c r="CL64" s="1232"/>
      <c r="CM64" s="1232"/>
      <c r="CU64" s="1231"/>
      <c r="CW64" s="1232"/>
      <c r="CX64" s="1232"/>
      <c r="CY64" s="1232"/>
    </row>
    <row r="65" spans="2:107" x14ac:dyDescent="0.15">
      <c r="B65" s="1224"/>
      <c r="AN65" s="1233" t="s">
        <v>607</v>
      </c>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c r="CB65" s="1234"/>
      <c r="CC65" s="1234"/>
      <c r="CD65" s="1234"/>
      <c r="CE65" s="1234"/>
      <c r="CF65" s="1234"/>
      <c r="CG65" s="1234"/>
      <c r="CH65" s="1234"/>
      <c r="CI65" s="1234"/>
      <c r="CJ65" s="1234"/>
      <c r="CK65" s="1234"/>
      <c r="CL65" s="1234"/>
      <c r="CM65" s="1234"/>
      <c r="CN65" s="1234"/>
      <c r="CO65" s="1234"/>
      <c r="CP65" s="1234"/>
      <c r="CQ65" s="1234"/>
      <c r="CR65" s="1234"/>
      <c r="CS65" s="1234"/>
      <c r="CT65" s="1234"/>
      <c r="CU65" s="1234"/>
      <c r="CV65" s="1234"/>
      <c r="CW65" s="1234"/>
      <c r="CX65" s="1234"/>
      <c r="CY65" s="1234"/>
      <c r="CZ65" s="1234"/>
      <c r="DA65" s="1234"/>
      <c r="DB65" s="1234"/>
      <c r="DC65" s="1235"/>
    </row>
    <row r="66" spans="2:107" x14ac:dyDescent="0.15">
      <c r="B66" s="1224"/>
      <c r="AN66" s="1236"/>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c r="CB66" s="1237"/>
      <c r="CC66" s="1237"/>
      <c r="CD66" s="1237"/>
      <c r="CE66" s="1237"/>
      <c r="CF66" s="1237"/>
      <c r="CG66" s="1237"/>
      <c r="CH66" s="1237"/>
      <c r="CI66" s="1237"/>
      <c r="CJ66" s="1237"/>
      <c r="CK66" s="1237"/>
      <c r="CL66" s="1237"/>
      <c r="CM66" s="1237"/>
      <c r="CN66" s="1237"/>
      <c r="CO66" s="1237"/>
      <c r="CP66" s="1237"/>
      <c r="CQ66" s="1237"/>
      <c r="CR66" s="1237"/>
      <c r="CS66" s="1237"/>
      <c r="CT66" s="1237"/>
      <c r="CU66" s="1237"/>
      <c r="CV66" s="1237"/>
      <c r="CW66" s="1237"/>
      <c r="CX66" s="1237"/>
      <c r="CY66" s="1237"/>
      <c r="CZ66" s="1237"/>
      <c r="DA66" s="1237"/>
      <c r="DB66" s="1237"/>
      <c r="DC66" s="1238"/>
    </row>
    <row r="67" spans="2:107" x14ac:dyDescent="0.15">
      <c r="B67" s="1224"/>
      <c r="AN67" s="1236"/>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c r="CB67" s="1237"/>
      <c r="CC67" s="1237"/>
      <c r="CD67" s="1237"/>
      <c r="CE67" s="1237"/>
      <c r="CF67" s="1237"/>
      <c r="CG67" s="1237"/>
      <c r="CH67" s="1237"/>
      <c r="CI67" s="1237"/>
      <c r="CJ67" s="1237"/>
      <c r="CK67" s="1237"/>
      <c r="CL67" s="1237"/>
      <c r="CM67" s="1237"/>
      <c r="CN67" s="1237"/>
      <c r="CO67" s="1237"/>
      <c r="CP67" s="1237"/>
      <c r="CQ67" s="1237"/>
      <c r="CR67" s="1237"/>
      <c r="CS67" s="1237"/>
      <c r="CT67" s="1237"/>
      <c r="CU67" s="1237"/>
      <c r="CV67" s="1237"/>
      <c r="CW67" s="1237"/>
      <c r="CX67" s="1237"/>
      <c r="CY67" s="1237"/>
      <c r="CZ67" s="1237"/>
      <c r="DA67" s="1237"/>
      <c r="DB67" s="1237"/>
      <c r="DC67" s="1238"/>
    </row>
    <row r="68" spans="2:107" x14ac:dyDescent="0.15">
      <c r="B68" s="1224"/>
      <c r="AN68" s="1236"/>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c r="CB68" s="1237"/>
      <c r="CC68" s="1237"/>
      <c r="CD68" s="1237"/>
      <c r="CE68" s="1237"/>
      <c r="CF68" s="1237"/>
      <c r="CG68" s="1237"/>
      <c r="CH68" s="1237"/>
      <c r="CI68" s="1237"/>
      <c r="CJ68" s="1237"/>
      <c r="CK68" s="1237"/>
      <c r="CL68" s="1237"/>
      <c r="CM68" s="1237"/>
      <c r="CN68" s="1237"/>
      <c r="CO68" s="1237"/>
      <c r="CP68" s="1237"/>
      <c r="CQ68" s="1237"/>
      <c r="CR68" s="1237"/>
      <c r="CS68" s="1237"/>
      <c r="CT68" s="1237"/>
      <c r="CU68" s="1237"/>
      <c r="CV68" s="1237"/>
      <c r="CW68" s="1237"/>
      <c r="CX68" s="1237"/>
      <c r="CY68" s="1237"/>
      <c r="CZ68" s="1237"/>
      <c r="DA68" s="1237"/>
      <c r="DB68" s="1237"/>
      <c r="DC68" s="1238"/>
    </row>
    <row r="69" spans="2:107" x14ac:dyDescent="0.15">
      <c r="B69" s="1224"/>
      <c r="AN69" s="1239"/>
      <c r="AO69" s="1240"/>
      <c r="AP69" s="1240"/>
      <c r="AQ69" s="1240"/>
      <c r="AR69" s="1240"/>
      <c r="AS69" s="1240"/>
      <c r="AT69" s="1240"/>
      <c r="AU69" s="1240"/>
      <c r="AV69" s="1240"/>
      <c r="AW69" s="1240"/>
      <c r="AX69" s="1240"/>
      <c r="AY69" s="1240"/>
      <c r="AZ69" s="1240"/>
      <c r="BA69" s="1240"/>
      <c r="BB69" s="1240"/>
      <c r="BC69" s="1240"/>
      <c r="BD69" s="1240"/>
      <c r="BE69" s="1240"/>
      <c r="BF69" s="1240"/>
      <c r="BG69" s="1240"/>
      <c r="BH69" s="1240"/>
      <c r="BI69" s="1240"/>
      <c r="BJ69" s="1240"/>
      <c r="BK69" s="1240"/>
      <c r="BL69" s="1240"/>
      <c r="BM69" s="1240"/>
      <c r="BN69" s="1240"/>
      <c r="BO69" s="1240"/>
      <c r="BP69" s="1240"/>
      <c r="BQ69" s="1240"/>
      <c r="BR69" s="1240"/>
      <c r="BS69" s="1240"/>
      <c r="BT69" s="1240"/>
      <c r="BU69" s="1240"/>
      <c r="BV69" s="1240"/>
      <c r="BW69" s="1240"/>
      <c r="BX69" s="1240"/>
      <c r="BY69" s="1240"/>
      <c r="BZ69" s="1240"/>
      <c r="CA69" s="1240"/>
      <c r="CB69" s="1240"/>
      <c r="CC69" s="1240"/>
      <c r="CD69" s="1240"/>
      <c r="CE69" s="1240"/>
      <c r="CF69" s="1240"/>
      <c r="CG69" s="1240"/>
      <c r="CH69" s="1240"/>
      <c r="CI69" s="1240"/>
      <c r="CJ69" s="1240"/>
      <c r="CK69" s="1240"/>
      <c r="CL69" s="1240"/>
      <c r="CM69" s="1240"/>
      <c r="CN69" s="1240"/>
      <c r="CO69" s="1240"/>
      <c r="CP69" s="1240"/>
      <c r="CQ69" s="1240"/>
      <c r="CR69" s="1240"/>
      <c r="CS69" s="1240"/>
      <c r="CT69" s="1240"/>
      <c r="CU69" s="1240"/>
      <c r="CV69" s="1240"/>
      <c r="CW69" s="1240"/>
      <c r="CX69" s="1240"/>
      <c r="CY69" s="1240"/>
      <c r="CZ69" s="1240"/>
      <c r="DA69" s="1240"/>
      <c r="DB69" s="1240"/>
      <c r="DC69" s="1241"/>
    </row>
    <row r="70" spans="2:107" x14ac:dyDescent="0.15">
      <c r="B70" s="1224"/>
      <c r="H70" s="1266"/>
      <c r="I70" s="1266"/>
      <c r="J70" s="1267"/>
      <c r="K70" s="1267"/>
      <c r="L70" s="1268"/>
      <c r="M70" s="1267"/>
      <c r="N70" s="1268"/>
      <c r="AN70" s="1242"/>
      <c r="AO70" s="1242"/>
      <c r="AP70" s="1242"/>
      <c r="AZ70" s="1242"/>
      <c r="BA70" s="1242"/>
      <c r="BB70" s="1242"/>
      <c r="BL70" s="1242"/>
      <c r="BM70" s="1242"/>
      <c r="BN70" s="1242"/>
      <c r="BX70" s="1242"/>
      <c r="BY70" s="1242"/>
      <c r="BZ70" s="1242"/>
      <c r="CJ70" s="1242"/>
      <c r="CK70" s="1242"/>
      <c r="CL70" s="1242"/>
      <c r="CV70" s="1242"/>
      <c r="CW70" s="1242"/>
      <c r="CX70" s="1242"/>
    </row>
    <row r="71" spans="2:107" x14ac:dyDescent="0.15">
      <c r="B71" s="1224"/>
      <c r="G71" s="1269"/>
      <c r="I71" s="1270"/>
      <c r="J71" s="1267"/>
      <c r="K71" s="1267"/>
      <c r="L71" s="1268"/>
      <c r="M71" s="1267"/>
      <c r="N71" s="1268"/>
      <c r="AM71" s="1269"/>
      <c r="AN71" s="1218" t="s">
        <v>601</v>
      </c>
    </row>
    <row r="72" spans="2:107" x14ac:dyDescent="0.15">
      <c r="B72" s="1224"/>
      <c r="G72" s="1243"/>
      <c r="H72" s="1243"/>
      <c r="I72" s="1243"/>
      <c r="J72" s="1243"/>
      <c r="K72" s="1244"/>
      <c r="L72" s="1244"/>
      <c r="M72" s="1245"/>
      <c r="N72" s="1245"/>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49" t="s">
        <v>562</v>
      </c>
      <c r="BQ72" s="1249"/>
      <c r="BR72" s="1249"/>
      <c r="BS72" s="1249"/>
      <c r="BT72" s="1249"/>
      <c r="BU72" s="1249"/>
      <c r="BV72" s="1249"/>
      <c r="BW72" s="1249"/>
      <c r="BX72" s="1249" t="s">
        <v>563</v>
      </c>
      <c r="BY72" s="1249"/>
      <c r="BZ72" s="1249"/>
      <c r="CA72" s="1249"/>
      <c r="CB72" s="1249"/>
      <c r="CC72" s="1249"/>
      <c r="CD72" s="1249"/>
      <c r="CE72" s="1249"/>
      <c r="CF72" s="1249" t="s">
        <v>564</v>
      </c>
      <c r="CG72" s="1249"/>
      <c r="CH72" s="1249"/>
      <c r="CI72" s="1249"/>
      <c r="CJ72" s="1249"/>
      <c r="CK72" s="1249"/>
      <c r="CL72" s="1249"/>
      <c r="CM72" s="1249"/>
      <c r="CN72" s="1249" t="s">
        <v>565</v>
      </c>
      <c r="CO72" s="1249"/>
      <c r="CP72" s="1249"/>
      <c r="CQ72" s="1249"/>
      <c r="CR72" s="1249"/>
      <c r="CS72" s="1249"/>
      <c r="CT72" s="1249"/>
      <c r="CU72" s="1249"/>
      <c r="CV72" s="1249" t="s">
        <v>566</v>
      </c>
      <c r="CW72" s="1249"/>
      <c r="CX72" s="1249"/>
      <c r="CY72" s="1249"/>
      <c r="CZ72" s="1249"/>
      <c r="DA72" s="1249"/>
      <c r="DB72" s="1249"/>
      <c r="DC72" s="1249"/>
    </row>
    <row r="73" spans="2:107" x14ac:dyDescent="0.15">
      <c r="B73" s="1224"/>
      <c r="G73" s="1250"/>
      <c r="H73" s="1250"/>
      <c r="I73" s="1250"/>
      <c r="J73" s="1250"/>
      <c r="K73" s="1271"/>
      <c r="L73" s="1271"/>
      <c r="M73" s="1271"/>
      <c r="N73" s="1271"/>
      <c r="AM73" s="1242"/>
      <c r="AN73" s="1253" t="s">
        <v>602</v>
      </c>
      <c r="AO73" s="1253"/>
      <c r="AP73" s="1253"/>
      <c r="AQ73" s="1253"/>
      <c r="AR73" s="1253"/>
      <c r="AS73" s="1253"/>
      <c r="AT73" s="1253"/>
      <c r="AU73" s="1253"/>
      <c r="AV73" s="1253"/>
      <c r="AW73" s="1253"/>
      <c r="AX73" s="1253"/>
      <c r="AY73" s="1253"/>
      <c r="AZ73" s="1253"/>
      <c r="BA73" s="1253"/>
      <c r="BB73" s="1253" t="s">
        <v>603</v>
      </c>
      <c r="BC73" s="1253"/>
      <c r="BD73" s="1253"/>
      <c r="BE73" s="1253"/>
      <c r="BF73" s="1253"/>
      <c r="BG73" s="1253"/>
      <c r="BH73" s="1253"/>
      <c r="BI73" s="1253"/>
      <c r="BJ73" s="1253"/>
      <c r="BK73" s="1253"/>
      <c r="BL73" s="1253"/>
      <c r="BM73" s="1253"/>
      <c r="BN73" s="1253"/>
      <c r="BO73" s="1253"/>
      <c r="BP73" s="1254">
        <v>78.400000000000006</v>
      </c>
      <c r="BQ73" s="1254"/>
      <c r="BR73" s="1254"/>
      <c r="BS73" s="1254"/>
      <c r="BT73" s="1254"/>
      <c r="BU73" s="1254"/>
      <c r="BV73" s="1254"/>
      <c r="BW73" s="1254"/>
      <c r="BX73" s="1254">
        <v>74.7</v>
      </c>
      <c r="BY73" s="1254"/>
      <c r="BZ73" s="1254"/>
      <c r="CA73" s="1254"/>
      <c r="CB73" s="1254"/>
      <c r="CC73" s="1254"/>
      <c r="CD73" s="1254"/>
      <c r="CE73" s="1254"/>
      <c r="CF73" s="1254">
        <v>56.3</v>
      </c>
      <c r="CG73" s="1254"/>
      <c r="CH73" s="1254"/>
      <c r="CI73" s="1254"/>
      <c r="CJ73" s="1254"/>
      <c r="CK73" s="1254"/>
      <c r="CL73" s="1254"/>
      <c r="CM73" s="1254"/>
      <c r="CN73" s="1254">
        <v>35</v>
      </c>
      <c r="CO73" s="1254"/>
      <c r="CP73" s="1254"/>
      <c r="CQ73" s="1254"/>
      <c r="CR73" s="1254"/>
      <c r="CS73" s="1254"/>
      <c r="CT73" s="1254"/>
      <c r="CU73" s="1254"/>
      <c r="CV73" s="1254">
        <v>4.9000000000000004</v>
      </c>
      <c r="CW73" s="1254"/>
      <c r="CX73" s="1254"/>
      <c r="CY73" s="1254"/>
      <c r="CZ73" s="1254"/>
      <c r="DA73" s="1254"/>
      <c r="DB73" s="1254"/>
      <c r="DC73" s="1254"/>
    </row>
    <row r="74" spans="2:107" x14ac:dyDescent="0.15">
      <c r="B74" s="1224"/>
      <c r="G74" s="1250"/>
      <c r="H74" s="1250"/>
      <c r="I74" s="1250"/>
      <c r="J74" s="1250"/>
      <c r="K74" s="1271"/>
      <c r="L74" s="1271"/>
      <c r="M74" s="1271"/>
      <c r="N74" s="1271"/>
      <c r="AM74" s="1242"/>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x14ac:dyDescent="0.15">
      <c r="B75" s="1224"/>
      <c r="G75" s="1250"/>
      <c r="H75" s="1250"/>
      <c r="I75" s="1243"/>
      <c r="J75" s="1243"/>
      <c r="K75" s="1252"/>
      <c r="L75" s="1252"/>
      <c r="M75" s="1252"/>
      <c r="N75" s="1252"/>
      <c r="AM75" s="1242"/>
      <c r="AN75" s="1253"/>
      <c r="AO75" s="1253"/>
      <c r="AP75" s="1253"/>
      <c r="AQ75" s="1253"/>
      <c r="AR75" s="1253"/>
      <c r="AS75" s="1253"/>
      <c r="AT75" s="1253"/>
      <c r="AU75" s="1253"/>
      <c r="AV75" s="1253"/>
      <c r="AW75" s="1253"/>
      <c r="AX75" s="1253"/>
      <c r="AY75" s="1253"/>
      <c r="AZ75" s="1253"/>
      <c r="BA75" s="1253"/>
      <c r="BB75" s="1253" t="s">
        <v>608</v>
      </c>
      <c r="BC75" s="1253"/>
      <c r="BD75" s="1253"/>
      <c r="BE75" s="1253"/>
      <c r="BF75" s="1253"/>
      <c r="BG75" s="1253"/>
      <c r="BH75" s="1253"/>
      <c r="BI75" s="1253"/>
      <c r="BJ75" s="1253"/>
      <c r="BK75" s="1253"/>
      <c r="BL75" s="1253"/>
      <c r="BM75" s="1253"/>
      <c r="BN75" s="1253"/>
      <c r="BO75" s="1253"/>
      <c r="BP75" s="1254">
        <v>14</v>
      </c>
      <c r="BQ75" s="1254"/>
      <c r="BR75" s="1254"/>
      <c r="BS75" s="1254"/>
      <c r="BT75" s="1254"/>
      <c r="BU75" s="1254"/>
      <c r="BV75" s="1254"/>
      <c r="BW75" s="1254"/>
      <c r="BX75" s="1254">
        <v>14.3</v>
      </c>
      <c r="BY75" s="1254"/>
      <c r="BZ75" s="1254"/>
      <c r="CA75" s="1254"/>
      <c r="CB75" s="1254"/>
      <c r="CC75" s="1254"/>
      <c r="CD75" s="1254"/>
      <c r="CE75" s="1254"/>
      <c r="CF75" s="1254">
        <v>12.5</v>
      </c>
      <c r="CG75" s="1254"/>
      <c r="CH75" s="1254"/>
      <c r="CI75" s="1254"/>
      <c r="CJ75" s="1254"/>
      <c r="CK75" s="1254"/>
      <c r="CL75" s="1254"/>
      <c r="CM75" s="1254"/>
      <c r="CN75" s="1254">
        <v>10.9</v>
      </c>
      <c r="CO75" s="1254"/>
      <c r="CP75" s="1254"/>
      <c r="CQ75" s="1254"/>
      <c r="CR75" s="1254"/>
      <c r="CS75" s="1254"/>
      <c r="CT75" s="1254"/>
      <c r="CU75" s="1254"/>
      <c r="CV75" s="1254">
        <v>9.4</v>
      </c>
      <c r="CW75" s="1254"/>
      <c r="CX75" s="1254"/>
      <c r="CY75" s="1254"/>
      <c r="CZ75" s="1254"/>
      <c r="DA75" s="1254"/>
      <c r="DB75" s="1254"/>
      <c r="DC75" s="1254"/>
    </row>
    <row r="76" spans="2:107" x14ac:dyDescent="0.15">
      <c r="B76" s="1224"/>
      <c r="G76" s="1250"/>
      <c r="H76" s="1250"/>
      <c r="I76" s="1243"/>
      <c r="J76" s="1243"/>
      <c r="K76" s="1252"/>
      <c r="L76" s="1252"/>
      <c r="M76" s="1252"/>
      <c r="N76" s="1252"/>
      <c r="AM76" s="1242"/>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x14ac:dyDescent="0.15">
      <c r="B77" s="1224"/>
      <c r="G77" s="1243"/>
      <c r="H77" s="1243"/>
      <c r="I77" s="1243"/>
      <c r="J77" s="1243"/>
      <c r="K77" s="1271"/>
      <c r="L77" s="1271"/>
      <c r="M77" s="1271"/>
      <c r="N77" s="1271"/>
      <c r="AN77" s="1249" t="s">
        <v>605</v>
      </c>
      <c r="AO77" s="1249"/>
      <c r="AP77" s="1249"/>
      <c r="AQ77" s="1249"/>
      <c r="AR77" s="1249"/>
      <c r="AS77" s="1249"/>
      <c r="AT77" s="1249"/>
      <c r="AU77" s="1249"/>
      <c r="AV77" s="1249"/>
      <c r="AW77" s="1249"/>
      <c r="AX77" s="1249"/>
      <c r="AY77" s="1249"/>
      <c r="AZ77" s="1249"/>
      <c r="BA77" s="1249"/>
      <c r="BB77" s="1253" t="s">
        <v>603</v>
      </c>
      <c r="BC77" s="1253"/>
      <c r="BD77" s="1253"/>
      <c r="BE77" s="1253"/>
      <c r="BF77" s="1253"/>
      <c r="BG77" s="1253"/>
      <c r="BH77" s="1253"/>
      <c r="BI77" s="1253"/>
      <c r="BJ77" s="1253"/>
      <c r="BK77" s="1253"/>
      <c r="BL77" s="1253"/>
      <c r="BM77" s="1253"/>
      <c r="BN77" s="1253"/>
      <c r="BO77" s="1253"/>
      <c r="BP77" s="1254">
        <v>37.9</v>
      </c>
      <c r="BQ77" s="1254"/>
      <c r="BR77" s="1254"/>
      <c r="BS77" s="1254"/>
      <c r="BT77" s="1254"/>
      <c r="BU77" s="1254"/>
      <c r="BV77" s="1254"/>
      <c r="BW77" s="1254"/>
      <c r="BX77" s="1254">
        <v>38.700000000000003</v>
      </c>
      <c r="BY77" s="1254"/>
      <c r="BZ77" s="1254"/>
      <c r="CA77" s="1254"/>
      <c r="CB77" s="1254"/>
      <c r="CC77" s="1254"/>
      <c r="CD77" s="1254"/>
      <c r="CE77" s="1254"/>
      <c r="CF77" s="1254">
        <v>32.5</v>
      </c>
      <c r="CG77" s="1254"/>
      <c r="CH77" s="1254"/>
      <c r="CI77" s="1254"/>
      <c r="CJ77" s="1254"/>
      <c r="CK77" s="1254"/>
      <c r="CL77" s="1254"/>
      <c r="CM77" s="1254"/>
      <c r="CN77" s="1254">
        <v>23</v>
      </c>
      <c r="CO77" s="1254"/>
      <c r="CP77" s="1254"/>
      <c r="CQ77" s="1254"/>
      <c r="CR77" s="1254"/>
      <c r="CS77" s="1254"/>
      <c r="CT77" s="1254"/>
      <c r="CU77" s="1254"/>
      <c r="CV77" s="1254">
        <v>15.5</v>
      </c>
      <c r="CW77" s="1254"/>
      <c r="CX77" s="1254"/>
      <c r="CY77" s="1254"/>
      <c r="CZ77" s="1254"/>
      <c r="DA77" s="1254"/>
      <c r="DB77" s="1254"/>
      <c r="DC77" s="1254"/>
    </row>
    <row r="78" spans="2:107" x14ac:dyDescent="0.15">
      <c r="B78" s="1224"/>
      <c r="G78" s="1243"/>
      <c r="H78" s="1243"/>
      <c r="I78" s="1243"/>
      <c r="J78" s="1243"/>
      <c r="K78" s="1271"/>
      <c r="L78" s="1271"/>
      <c r="M78" s="1271"/>
      <c r="N78" s="1271"/>
      <c r="AN78" s="1249"/>
      <c r="AO78" s="1249"/>
      <c r="AP78" s="1249"/>
      <c r="AQ78" s="1249"/>
      <c r="AR78" s="1249"/>
      <c r="AS78" s="1249"/>
      <c r="AT78" s="1249"/>
      <c r="AU78" s="1249"/>
      <c r="AV78" s="1249"/>
      <c r="AW78" s="1249"/>
      <c r="AX78" s="1249"/>
      <c r="AY78" s="1249"/>
      <c r="AZ78" s="1249"/>
      <c r="BA78" s="1249"/>
      <c r="BB78" s="1253"/>
      <c r="BC78" s="1253"/>
      <c r="BD78" s="1253"/>
      <c r="BE78" s="1253"/>
      <c r="BF78" s="1253"/>
      <c r="BG78" s="1253"/>
      <c r="BH78" s="1253"/>
      <c r="BI78" s="1253"/>
      <c r="BJ78" s="1253"/>
      <c r="BK78" s="1253"/>
      <c r="BL78" s="1253"/>
      <c r="BM78" s="1253"/>
      <c r="BN78" s="1253"/>
      <c r="BO78" s="1253"/>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x14ac:dyDescent="0.15">
      <c r="B79" s="1224"/>
      <c r="G79" s="1243"/>
      <c r="H79" s="1243"/>
      <c r="I79" s="1256"/>
      <c r="J79" s="1256"/>
      <c r="K79" s="1272"/>
      <c r="L79" s="1272"/>
      <c r="M79" s="1272"/>
      <c r="N79" s="1272"/>
      <c r="AN79" s="1249"/>
      <c r="AO79" s="1249"/>
      <c r="AP79" s="1249"/>
      <c r="AQ79" s="1249"/>
      <c r="AR79" s="1249"/>
      <c r="AS79" s="1249"/>
      <c r="AT79" s="1249"/>
      <c r="AU79" s="1249"/>
      <c r="AV79" s="1249"/>
      <c r="AW79" s="1249"/>
      <c r="AX79" s="1249"/>
      <c r="AY79" s="1249"/>
      <c r="AZ79" s="1249"/>
      <c r="BA79" s="1249"/>
      <c r="BB79" s="1253" t="s">
        <v>608</v>
      </c>
      <c r="BC79" s="1253"/>
      <c r="BD79" s="1253"/>
      <c r="BE79" s="1253"/>
      <c r="BF79" s="1253"/>
      <c r="BG79" s="1253"/>
      <c r="BH79" s="1253"/>
      <c r="BI79" s="1253"/>
      <c r="BJ79" s="1253"/>
      <c r="BK79" s="1253"/>
      <c r="BL79" s="1253"/>
      <c r="BM79" s="1253"/>
      <c r="BN79" s="1253"/>
      <c r="BO79" s="1253"/>
      <c r="BP79" s="1254">
        <v>8.6999999999999993</v>
      </c>
      <c r="BQ79" s="1254"/>
      <c r="BR79" s="1254"/>
      <c r="BS79" s="1254"/>
      <c r="BT79" s="1254"/>
      <c r="BU79" s="1254"/>
      <c r="BV79" s="1254"/>
      <c r="BW79" s="1254"/>
      <c r="BX79" s="1254">
        <v>8.8000000000000007</v>
      </c>
      <c r="BY79" s="1254"/>
      <c r="BZ79" s="1254"/>
      <c r="CA79" s="1254"/>
      <c r="CB79" s="1254"/>
      <c r="CC79" s="1254"/>
      <c r="CD79" s="1254"/>
      <c r="CE79" s="1254"/>
      <c r="CF79" s="1254">
        <v>8.6999999999999993</v>
      </c>
      <c r="CG79" s="1254"/>
      <c r="CH79" s="1254"/>
      <c r="CI79" s="1254"/>
      <c r="CJ79" s="1254"/>
      <c r="CK79" s="1254"/>
      <c r="CL79" s="1254"/>
      <c r="CM79" s="1254"/>
      <c r="CN79" s="1254">
        <v>8.1999999999999993</v>
      </c>
      <c r="CO79" s="1254"/>
      <c r="CP79" s="1254"/>
      <c r="CQ79" s="1254"/>
      <c r="CR79" s="1254"/>
      <c r="CS79" s="1254"/>
      <c r="CT79" s="1254"/>
      <c r="CU79" s="1254"/>
      <c r="CV79" s="1254">
        <v>8</v>
      </c>
      <c r="CW79" s="1254"/>
      <c r="CX79" s="1254"/>
      <c r="CY79" s="1254"/>
      <c r="CZ79" s="1254"/>
      <c r="DA79" s="1254"/>
      <c r="DB79" s="1254"/>
      <c r="DC79" s="1254"/>
    </row>
    <row r="80" spans="2:107" x14ac:dyDescent="0.15">
      <c r="B80" s="1224"/>
      <c r="G80" s="1243"/>
      <c r="H80" s="1243"/>
      <c r="I80" s="1256"/>
      <c r="J80" s="1256"/>
      <c r="K80" s="1272"/>
      <c r="L80" s="1272"/>
      <c r="M80" s="1272"/>
      <c r="N80" s="1272"/>
      <c r="AN80" s="1249"/>
      <c r="AO80" s="1249"/>
      <c r="AP80" s="1249"/>
      <c r="AQ80" s="1249"/>
      <c r="AR80" s="1249"/>
      <c r="AS80" s="1249"/>
      <c r="AT80" s="1249"/>
      <c r="AU80" s="1249"/>
      <c r="AV80" s="1249"/>
      <c r="AW80" s="1249"/>
      <c r="AX80" s="1249"/>
      <c r="AY80" s="1249"/>
      <c r="AZ80" s="1249"/>
      <c r="BA80" s="1249"/>
      <c r="BB80" s="1253"/>
      <c r="BC80" s="1253"/>
      <c r="BD80" s="1253"/>
      <c r="BE80" s="1253"/>
      <c r="BF80" s="1253"/>
      <c r="BG80" s="1253"/>
      <c r="BH80" s="1253"/>
      <c r="BI80" s="1253"/>
      <c r="BJ80" s="1253"/>
      <c r="BK80" s="1253"/>
      <c r="BL80" s="1253"/>
      <c r="BM80" s="1253"/>
      <c r="BN80" s="1253"/>
      <c r="BO80" s="1253"/>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x14ac:dyDescent="0.15">
      <c r="B81" s="1224"/>
    </row>
    <row r="82" spans="2:109" ht="17.25" x14ac:dyDescent="0.15">
      <c r="B82" s="1224"/>
      <c r="K82" s="1273"/>
      <c r="L82" s="1273"/>
      <c r="M82" s="1273"/>
      <c r="N82" s="1273"/>
      <c r="AQ82" s="1273"/>
      <c r="AR82" s="1273"/>
      <c r="AS82" s="1273"/>
      <c r="AT82" s="1273"/>
      <c r="BC82" s="1273"/>
      <c r="BD82" s="1273"/>
      <c r="BE82" s="1273"/>
      <c r="BF82" s="1273"/>
      <c r="BO82" s="1273"/>
      <c r="BP82" s="1273"/>
      <c r="BQ82" s="1273"/>
      <c r="BR82" s="1273"/>
      <c r="CA82" s="1273"/>
      <c r="CB82" s="1273"/>
      <c r="CC82" s="1273"/>
      <c r="CD82" s="1273"/>
      <c r="CM82" s="1273"/>
      <c r="CN82" s="1273"/>
      <c r="CO82" s="1273"/>
      <c r="CP82" s="1273"/>
      <c r="CY82" s="1273"/>
      <c r="CZ82" s="1273"/>
      <c r="DA82" s="1273"/>
      <c r="DB82" s="1273"/>
      <c r="DC82" s="1273"/>
    </row>
    <row r="83" spans="2:109" x14ac:dyDescent="0.15">
      <c r="B83" s="1226"/>
      <c r="C83" s="1227"/>
      <c r="D83" s="1227"/>
      <c r="E83" s="1227"/>
      <c r="F83" s="1227"/>
      <c r="G83" s="1227"/>
      <c r="H83" s="1227"/>
      <c r="I83" s="1227"/>
      <c r="J83" s="1227"/>
      <c r="K83" s="1227"/>
      <c r="L83" s="1227"/>
      <c r="M83" s="1227"/>
      <c r="N83" s="1227"/>
      <c r="O83" s="1227"/>
      <c r="P83" s="1227"/>
      <c r="Q83" s="1227"/>
      <c r="R83" s="1227"/>
      <c r="S83" s="1227"/>
      <c r="T83" s="1227"/>
      <c r="U83" s="1227"/>
      <c r="V83" s="1227"/>
      <c r="W83" s="1227"/>
      <c r="X83" s="1227"/>
      <c r="Y83" s="1227"/>
      <c r="Z83" s="1227"/>
      <c r="AA83" s="1227"/>
      <c r="AB83" s="1227"/>
      <c r="AC83" s="1227"/>
      <c r="AD83" s="1227"/>
      <c r="AE83" s="1227"/>
      <c r="AF83" s="1227"/>
      <c r="AG83" s="1227"/>
      <c r="AH83" s="1227"/>
      <c r="AI83" s="1227"/>
      <c r="AJ83" s="1227"/>
      <c r="AK83" s="1227"/>
      <c r="AL83" s="1227"/>
      <c r="AM83" s="1227"/>
      <c r="AN83" s="1227"/>
      <c r="AO83" s="1227"/>
      <c r="AP83" s="1227"/>
      <c r="AQ83" s="1227"/>
      <c r="AR83" s="1227"/>
      <c r="AS83" s="1227"/>
      <c r="AT83" s="1227"/>
      <c r="AU83" s="1227"/>
      <c r="AV83" s="1227"/>
      <c r="AW83" s="1227"/>
      <c r="AX83" s="1227"/>
      <c r="AY83" s="1227"/>
      <c r="AZ83" s="1227"/>
      <c r="BA83" s="1227"/>
      <c r="BB83" s="1227"/>
      <c r="BC83" s="1227"/>
      <c r="BD83" s="1227"/>
      <c r="BE83" s="1227"/>
      <c r="BF83" s="1227"/>
      <c r="BG83" s="1227"/>
      <c r="BH83" s="1227"/>
      <c r="BI83" s="1227"/>
      <c r="BJ83" s="1227"/>
      <c r="BK83" s="1227"/>
      <c r="BL83" s="1227"/>
      <c r="BM83" s="1227"/>
      <c r="BN83" s="1227"/>
      <c r="BO83" s="1227"/>
      <c r="BP83" s="1227"/>
      <c r="BQ83" s="1227"/>
      <c r="BR83" s="1227"/>
      <c r="BS83" s="1227"/>
      <c r="BT83" s="1227"/>
      <c r="BU83" s="1227"/>
      <c r="BV83" s="1227"/>
      <c r="BW83" s="1227"/>
      <c r="BX83" s="1227"/>
      <c r="BY83" s="1227"/>
      <c r="BZ83" s="1227"/>
      <c r="CA83" s="1227"/>
      <c r="CB83" s="1227"/>
      <c r="CC83" s="1227"/>
      <c r="CD83" s="1227"/>
      <c r="CE83" s="1227"/>
      <c r="CF83" s="1227"/>
      <c r="CG83" s="1227"/>
      <c r="CH83" s="1227"/>
      <c r="CI83" s="1227"/>
      <c r="CJ83" s="1227"/>
      <c r="CK83" s="1227"/>
      <c r="CL83" s="1227"/>
      <c r="CM83" s="1227"/>
      <c r="CN83" s="1227"/>
      <c r="CO83" s="1227"/>
      <c r="CP83" s="1227"/>
      <c r="CQ83" s="1227"/>
      <c r="CR83" s="1227"/>
      <c r="CS83" s="1227"/>
      <c r="CT83" s="1227"/>
      <c r="CU83" s="1227"/>
      <c r="CV83" s="1227"/>
      <c r="CW83" s="1227"/>
      <c r="CX83" s="1227"/>
      <c r="CY83" s="1227"/>
      <c r="CZ83" s="1227"/>
      <c r="DA83" s="1227"/>
      <c r="DB83" s="1227"/>
      <c r="DC83" s="1227"/>
      <c r="DD83" s="1228"/>
    </row>
    <row r="84" spans="2:109" x14ac:dyDescent="0.15">
      <c r="DD84" s="1218"/>
      <c r="DE84" s="1218"/>
    </row>
    <row r="85" spans="2:109" x14ac:dyDescent="0.15">
      <c r="DD85" s="1218"/>
      <c r="DE85" s="1218"/>
    </row>
  </sheetData>
  <sheetProtection algorithmName="SHA-512" hashValue="IYdHJB2FqY3Ck1Wp4BKFASUTNb4jkMHRpMerzQM7u1NA+M4QBO93x85RKSewQ9gIg8W1GCEQGFtcKNPlTv4Q7Q==" saltValue="st/g6MbFvSQA/PmLXnpQZ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60" zoomScaleNormal="60" zoomScaleSheetLayoutView="70" workbookViewId="0">
      <selection activeCell="AN51" activeCellId="1" sqref="AN77:BA80 AN51:BA54"/>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nLMM6fwwoESQG7xFYHJbj42Wd9aXr0ECiHpdLt4+EcvgdiVj44m4fw26NyQ6UOZnDvRzyF5n7XZb32rFauxIVg==" saltValue="Hihy+W8+JXDSFGLgoW9Ko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78" zoomScale="55" zoomScaleNormal="55" zoomScaleSheetLayoutView="55" workbookViewId="0">
      <selection activeCell="AN51" activeCellId="1" sqref="AN77:BA80 AN51:BA54"/>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DRg9zBwp5BqwYB8wXl033mADRj8wtYoRrcMHgwT0AYSdL8iiBxP6PX522o5oGZGlX6fbPiCfjuPOGRqKbS7FgA==" saltValue="4yjMVS8CFhBMDU/B8PXLb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559</v>
      </c>
      <c r="G2" s="151"/>
      <c r="H2" s="152"/>
    </row>
    <row r="3" spans="1:8" x14ac:dyDescent="0.15">
      <c r="A3" s="148" t="s">
        <v>552</v>
      </c>
      <c r="B3" s="153"/>
      <c r="C3" s="154"/>
      <c r="D3" s="155">
        <v>50146</v>
      </c>
      <c r="E3" s="156"/>
      <c r="F3" s="157">
        <v>65080</v>
      </c>
      <c r="G3" s="158"/>
      <c r="H3" s="159"/>
    </row>
    <row r="4" spans="1:8" x14ac:dyDescent="0.15">
      <c r="A4" s="160"/>
      <c r="B4" s="161"/>
      <c r="C4" s="162"/>
      <c r="D4" s="163">
        <v>35903</v>
      </c>
      <c r="E4" s="164"/>
      <c r="F4" s="165">
        <v>38201</v>
      </c>
      <c r="G4" s="166"/>
      <c r="H4" s="167"/>
    </row>
    <row r="5" spans="1:8" x14ac:dyDescent="0.15">
      <c r="A5" s="148" t="s">
        <v>554</v>
      </c>
      <c r="B5" s="153"/>
      <c r="C5" s="154"/>
      <c r="D5" s="155">
        <v>50406</v>
      </c>
      <c r="E5" s="156"/>
      <c r="F5" s="157">
        <v>79288</v>
      </c>
      <c r="G5" s="158"/>
      <c r="H5" s="159"/>
    </row>
    <row r="6" spans="1:8" x14ac:dyDescent="0.15">
      <c r="A6" s="160"/>
      <c r="B6" s="161"/>
      <c r="C6" s="162"/>
      <c r="D6" s="163">
        <v>26008</v>
      </c>
      <c r="E6" s="164"/>
      <c r="F6" s="165">
        <v>41870</v>
      </c>
      <c r="G6" s="166"/>
      <c r="H6" s="167"/>
    </row>
    <row r="7" spans="1:8" x14ac:dyDescent="0.15">
      <c r="A7" s="148" t="s">
        <v>555</v>
      </c>
      <c r="B7" s="153"/>
      <c r="C7" s="154"/>
      <c r="D7" s="155">
        <v>81641</v>
      </c>
      <c r="E7" s="156"/>
      <c r="F7" s="157">
        <v>84962</v>
      </c>
      <c r="G7" s="158"/>
      <c r="H7" s="159"/>
    </row>
    <row r="8" spans="1:8" x14ac:dyDescent="0.15">
      <c r="A8" s="160"/>
      <c r="B8" s="161"/>
      <c r="C8" s="162"/>
      <c r="D8" s="163">
        <v>46239</v>
      </c>
      <c r="E8" s="164"/>
      <c r="F8" s="165">
        <v>42793</v>
      </c>
      <c r="G8" s="166"/>
      <c r="H8" s="167"/>
    </row>
    <row r="9" spans="1:8" x14ac:dyDescent="0.15">
      <c r="A9" s="148" t="s">
        <v>556</v>
      </c>
      <c r="B9" s="153"/>
      <c r="C9" s="154"/>
      <c r="D9" s="155">
        <v>91724</v>
      </c>
      <c r="E9" s="156"/>
      <c r="F9" s="157">
        <v>71279</v>
      </c>
      <c r="G9" s="158"/>
      <c r="H9" s="159"/>
    </row>
    <row r="10" spans="1:8" x14ac:dyDescent="0.15">
      <c r="A10" s="160"/>
      <c r="B10" s="161"/>
      <c r="C10" s="162"/>
      <c r="D10" s="163">
        <v>26813</v>
      </c>
      <c r="E10" s="164"/>
      <c r="F10" s="165">
        <v>36731</v>
      </c>
      <c r="G10" s="166"/>
      <c r="H10" s="167"/>
    </row>
    <row r="11" spans="1:8" x14ac:dyDescent="0.15">
      <c r="A11" s="148" t="s">
        <v>557</v>
      </c>
      <c r="B11" s="153"/>
      <c r="C11" s="154"/>
      <c r="D11" s="155">
        <v>56404</v>
      </c>
      <c r="E11" s="156"/>
      <c r="F11" s="157">
        <v>74994</v>
      </c>
      <c r="G11" s="158"/>
      <c r="H11" s="159"/>
    </row>
    <row r="12" spans="1:8" x14ac:dyDescent="0.15">
      <c r="A12" s="160"/>
      <c r="B12" s="161"/>
      <c r="C12" s="168"/>
      <c r="D12" s="163">
        <v>20999</v>
      </c>
      <c r="E12" s="164"/>
      <c r="F12" s="165">
        <v>36188</v>
      </c>
      <c r="G12" s="166"/>
      <c r="H12" s="167"/>
    </row>
    <row r="13" spans="1:8" x14ac:dyDescent="0.15">
      <c r="A13" s="148"/>
      <c r="B13" s="153"/>
      <c r="C13" s="169"/>
      <c r="D13" s="170">
        <v>66064</v>
      </c>
      <c r="E13" s="171"/>
      <c r="F13" s="172">
        <v>75121</v>
      </c>
      <c r="G13" s="173"/>
      <c r="H13" s="159"/>
    </row>
    <row r="14" spans="1:8" x14ac:dyDescent="0.15">
      <c r="A14" s="160"/>
      <c r="B14" s="161"/>
      <c r="C14" s="162"/>
      <c r="D14" s="163">
        <v>31192</v>
      </c>
      <c r="E14" s="164"/>
      <c r="F14" s="165">
        <v>39157</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2.88</v>
      </c>
      <c r="C19" s="174">
        <f>ROUND(VALUE(SUBSTITUTE(実質収支比率等に係る経年分析!G$48,"▲","-")),2)</f>
        <v>3.9</v>
      </c>
      <c r="D19" s="174">
        <f>ROUND(VALUE(SUBSTITUTE(実質収支比率等に係る経年分析!H$48,"▲","-")),2)</f>
        <v>3.8</v>
      </c>
      <c r="E19" s="174">
        <f>ROUND(VALUE(SUBSTITUTE(実質収支比率等に係る経年分析!I$48,"▲","-")),2)</f>
        <v>7.24</v>
      </c>
      <c r="F19" s="174">
        <f>ROUND(VALUE(SUBSTITUTE(実質収支比率等に係る経年分析!J$48,"▲","-")),2)</f>
        <v>6.11</v>
      </c>
    </row>
    <row r="20" spans="1:11" x14ac:dyDescent="0.15">
      <c r="A20" s="174" t="s">
        <v>56</v>
      </c>
      <c r="B20" s="174">
        <f>ROUND(VALUE(SUBSTITUTE(実質収支比率等に係る経年分析!F$47,"▲","-")),2)</f>
        <v>17.62</v>
      </c>
      <c r="C20" s="174">
        <f>ROUND(VALUE(SUBSTITUTE(実質収支比率等に係る経年分析!G$47,"▲","-")),2)</f>
        <v>14.55</v>
      </c>
      <c r="D20" s="174">
        <f>ROUND(VALUE(SUBSTITUTE(実質収支比率等に係る経年分析!H$47,"▲","-")),2)</f>
        <v>16.149999999999999</v>
      </c>
      <c r="E20" s="174">
        <f>ROUND(VALUE(SUBSTITUTE(実質収支比率等に係る経年分析!I$47,"▲","-")),2)</f>
        <v>17.399999999999999</v>
      </c>
      <c r="F20" s="174">
        <f>ROUND(VALUE(SUBSTITUTE(実質収支比率等に係る経年分析!J$47,"▲","-")),2)</f>
        <v>21.94</v>
      </c>
    </row>
    <row r="21" spans="1:11" x14ac:dyDescent="0.15">
      <c r="A21" s="174" t="s">
        <v>57</v>
      </c>
      <c r="B21" s="174">
        <f>IF(ISNUMBER(VALUE(SUBSTITUTE(実質収支比率等に係る経年分析!F$49,"▲","-"))),ROUND(VALUE(SUBSTITUTE(実質収支比率等に係る経年分析!F$49,"▲","-")),2),NA())</f>
        <v>-5.9</v>
      </c>
      <c r="C21" s="174">
        <f>IF(ISNUMBER(VALUE(SUBSTITUTE(実質収支比率等に係る経年分析!G$49,"▲","-"))),ROUND(VALUE(SUBSTITUTE(実質収支比率等に係る経年分析!G$49,"▲","-")),2),NA())</f>
        <v>2.38</v>
      </c>
      <c r="D21" s="174">
        <f>IF(ISNUMBER(VALUE(SUBSTITUTE(実質収支比率等に係る経年分析!H$49,"▲","-"))),ROUND(VALUE(SUBSTITUTE(実質収支比率等に係る経年分析!H$49,"▲","-")),2),NA())</f>
        <v>1.89</v>
      </c>
      <c r="E21" s="174">
        <f>IF(ISNUMBER(VALUE(SUBSTITUTE(実質収支比率等に係る経年分析!I$49,"▲","-"))),ROUND(VALUE(SUBSTITUTE(実質収支比率等に係る経年分析!I$49,"▲","-")),2),NA())</f>
        <v>5.41</v>
      </c>
      <c r="F21" s="174">
        <f>IF(ISNUMBER(VALUE(SUBSTITUTE(実質収支比率等に係る経年分析!J$49,"▲","-"))),ROUND(VALUE(SUBSTITUTE(実質収支比率等に係る経年分析!J$49,"▲","-")),2),NA())</f>
        <v>2.71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港湾事業特別会計(臨海除く)</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3.78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3.61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6.11</v>
      </c>
    </row>
    <row r="36" spans="1:16" x14ac:dyDescent="0.15">
      <c r="A36" s="175" t="str">
        <f>IF(連結実質赤字比率に係る赤字・黒字の構成分析!C$34="",NA(),連結実質赤字比率に係る赤字・黒字の構成分析!C$34)</f>
        <v>病院事業会計</v>
      </c>
      <c r="B36" s="175">
        <f>IF(ROUND(VALUE(SUBSTITUTE(連結実質赤字比率に係る赤字・黒字の構成分析!F$34,"▲", "-")), 2) &lt; 0, ABS(ROUND(VALUE(SUBSTITUTE(連結実質赤字比率に係る赤字・黒字の構成分析!F$34,"▲", "-")), 2)), NA())</f>
        <v>4.7</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5.91</v>
      </c>
      <c r="E36" s="175" t="e">
        <f>IF(ROUND(VALUE(SUBSTITUTE(連結実質赤字比率に係る赤字・黒字の構成分析!G$34,"▲", "-")), 2) &gt;= 0, ABS(ROUND(VALUE(SUBSTITUTE(連結実質赤字比率に係る赤字・黒字の構成分析!G$34,"▲", "-")), 2)), NA())</f>
        <v>#N/A</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11.23</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1690</v>
      </c>
      <c r="E42" s="176"/>
      <c r="F42" s="176"/>
      <c r="G42" s="176">
        <f>'実質公債費比率（分子）の構造'!L$52</f>
        <v>1633</v>
      </c>
      <c r="H42" s="176"/>
      <c r="I42" s="176"/>
      <c r="J42" s="176">
        <f>'実質公債費比率（分子）の構造'!M$52</f>
        <v>1587</v>
      </c>
      <c r="K42" s="176"/>
      <c r="L42" s="176"/>
      <c r="M42" s="176">
        <f>'実質公債費比率（分子）の構造'!N$52</f>
        <v>1577</v>
      </c>
      <c r="N42" s="176"/>
      <c r="O42" s="176"/>
      <c r="P42" s="176">
        <f>'実質公債費比率（分子）の構造'!O$52</f>
        <v>1582</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67</v>
      </c>
      <c r="B45" s="176">
        <f>'実質公債費比率（分子）の構造'!K$49</f>
        <v>110</v>
      </c>
      <c r="C45" s="176"/>
      <c r="D45" s="176"/>
      <c r="E45" s="176">
        <f>'実質公債費比率（分子）の構造'!L$49</f>
        <v>92</v>
      </c>
      <c r="F45" s="176"/>
      <c r="G45" s="176"/>
      <c r="H45" s="176">
        <f>'実質公債費比率（分子）の構造'!M$49</f>
        <v>91</v>
      </c>
      <c r="I45" s="176"/>
      <c r="J45" s="176"/>
      <c r="K45" s="176">
        <f>'実質公債費比率（分子）の構造'!N$49</f>
        <v>91</v>
      </c>
      <c r="L45" s="176"/>
      <c r="M45" s="176"/>
      <c r="N45" s="176">
        <f>'実質公債費比率（分子）の構造'!O$49</f>
        <v>91</v>
      </c>
      <c r="O45" s="176"/>
      <c r="P45" s="176"/>
    </row>
    <row r="46" spans="1:16" x14ac:dyDescent="0.15">
      <c r="A46" s="176" t="s">
        <v>68</v>
      </c>
      <c r="B46" s="176">
        <f>'実質公債費比率（分子）の構造'!K$48</f>
        <v>800</v>
      </c>
      <c r="C46" s="176"/>
      <c r="D46" s="176"/>
      <c r="E46" s="176">
        <f>'実質公債費比率（分子）の構造'!L$48</f>
        <v>813</v>
      </c>
      <c r="F46" s="176"/>
      <c r="G46" s="176"/>
      <c r="H46" s="176">
        <f>'実質公債費比率（分子）の構造'!M$48</f>
        <v>804</v>
      </c>
      <c r="I46" s="176"/>
      <c r="J46" s="176"/>
      <c r="K46" s="176">
        <f>'実質公債費比率（分子）の構造'!N$48</f>
        <v>838</v>
      </c>
      <c r="L46" s="176"/>
      <c r="M46" s="176"/>
      <c r="N46" s="176">
        <f>'実質公債費比率（分子）の構造'!O$48</f>
        <v>870</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1646</v>
      </c>
      <c r="C49" s="176"/>
      <c r="D49" s="176"/>
      <c r="E49" s="176">
        <f>'実質公債費比率（分子）の構造'!L$45</f>
        <v>1599</v>
      </c>
      <c r="F49" s="176"/>
      <c r="G49" s="176"/>
      <c r="H49" s="176">
        <f>'実質公債費比率（分子）の構造'!M$45</f>
        <v>1248</v>
      </c>
      <c r="I49" s="176"/>
      <c r="J49" s="176"/>
      <c r="K49" s="176">
        <f>'実質公債費比率（分子）の構造'!N$45</f>
        <v>1273</v>
      </c>
      <c r="L49" s="176"/>
      <c r="M49" s="176"/>
      <c r="N49" s="176">
        <f>'実質公債費比率（分子）の構造'!O$45</f>
        <v>1243</v>
      </c>
      <c r="O49" s="176"/>
      <c r="P49" s="176"/>
    </row>
    <row r="50" spans="1:16" x14ac:dyDescent="0.15">
      <c r="A50" s="176" t="s">
        <v>72</v>
      </c>
      <c r="B50" s="176" t="e">
        <f>NA()</f>
        <v>#N/A</v>
      </c>
      <c r="C50" s="176">
        <f>IF(ISNUMBER('実質公債費比率（分子）の構造'!K$53),'実質公債費比率（分子）の構造'!K$53,NA())</f>
        <v>866</v>
      </c>
      <c r="D50" s="176" t="e">
        <f>NA()</f>
        <v>#N/A</v>
      </c>
      <c r="E50" s="176" t="e">
        <f>NA()</f>
        <v>#N/A</v>
      </c>
      <c r="F50" s="176">
        <f>IF(ISNUMBER('実質公債費比率（分子）の構造'!L$53),'実質公債費比率（分子）の構造'!L$53,NA())</f>
        <v>871</v>
      </c>
      <c r="G50" s="176" t="e">
        <f>NA()</f>
        <v>#N/A</v>
      </c>
      <c r="H50" s="176" t="e">
        <f>NA()</f>
        <v>#N/A</v>
      </c>
      <c r="I50" s="176">
        <f>IF(ISNUMBER('実質公債費比率（分子）の構造'!M$53),'実質公債費比率（分子）の構造'!M$53,NA())</f>
        <v>556</v>
      </c>
      <c r="J50" s="176" t="e">
        <f>NA()</f>
        <v>#N/A</v>
      </c>
      <c r="K50" s="176" t="e">
        <f>NA()</f>
        <v>#N/A</v>
      </c>
      <c r="L50" s="176">
        <f>IF(ISNUMBER('実質公債費比率（分子）の構造'!N$53),'実質公債費比率（分子）の構造'!N$53,NA())</f>
        <v>625</v>
      </c>
      <c r="M50" s="176" t="e">
        <f>NA()</f>
        <v>#N/A</v>
      </c>
      <c r="N50" s="176" t="e">
        <f>NA()</f>
        <v>#N/A</v>
      </c>
      <c r="O50" s="176">
        <f>IF(ISNUMBER('実質公債費比率（分子）の構造'!O$53),'実質公債費比率（分子）の構造'!O$53,NA())</f>
        <v>622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15435</v>
      </c>
      <c r="E56" s="175"/>
      <c r="F56" s="175"/>
      <c r="G56" s="175">
        <f>'将来負担比率（分子）の構造'!J$52</f>
        <v>15363</v>
      </c>
      <c r="H56" s="175"/>
      <c r="I56" s="175"/>
      <c r="J56" s="175">
        <f>'将来負担比率（分子）の構造'!K$52</f>
        <v>15324</v>
      </c>
      <c r="K56" s="175"/>
      <c r="L56" s="175"/>
      <c r="M56" s="175">
        <f>'将来負担比率（分子）の構造'!L$52</f>
        <v>14965</v>
      </c>
      <c r="N56" s="175"/>
      <c r="O56" s="175"/>
      <c r="P56" s="175">
        <f>'将来負担比率（分子）の構造'!M$52</f>
        <v>14432</v>
      </c>
    </row>
    <row r="57" spans="1:16" x14ac:dyDescent="0.15">
      <c r="A57" s="175" t="s">
        <v>43</v>
      </c>
      <c r="B57" s="175"/>
      <c r="C57" s="175"/>
      <c r="D57" s="175">
        <f>'将来負担比率（分子）の構造'!I$51</f>
        <v>2330</v>
      </c>
      <c r="E57" s="175"/>
      <c r="F57" s="175"/>
      <c r="G57" s="175">
        <f>'将来負担比率（分子）の構造'!J$51</f>
        <v>2090</v>
      </c>
      <c r="H57" s="175"/>
      <c r="I57" s="175"/>
      <c r="J57" s="175">
        <f>'将来負担比率（分子）の構造'!K$51</f>
        <v>2058</v>
      </c>
      <c r="K57" s="175"/>
      <c r="L57" s="175"/>
      <c r="M57" s="175">
        <f>'将来負担比率（分子）の構造'!L$51</f>
        <v>2013</v>
      </c>
      <c r="N57" s="175"/>
      <c r="O57" s="175"/>
      <c r="P57" s="175">
        <f>'将来負担比率（分子）の構造'!M$51</f>
        <v>1920</v>
      </c>
    </row>
    <row r="58" spans="1:16" x14ac:dyDescent="0.15">
      <c r="A58" s="175" t="s">
        <v>42</v>
      </c>
      <c r="B58" s="175"/>
      <c r="C58" s="175"/>
      <c r="D58" s="175">
        <f>'将来負担比率（分子）の構造'!I$50</f>
        <v>3142</v>
      </c>
      <c r="E58" s="175"/>
      <c r="F58" s="175"/>
      <c r="G58" s="175">
        <f>'将来負担比率（分子）の構造'!J$50</f>
        <v>2669</v>
      </c>
      <c r="H58" s="175"/>
      <c r="I58" s="175"/>
      <c r="J58" s="175">
        <f>'将来負担比率（分子）の構造'!K$50</f>
        <v>3492</v>
      </c>
      <c r="K58" s="175"/>
      <c r="L58" s="175"/>
      <c r="M58" s="175">
        <f>'将来負担比率（分子）の構造'!L$50</f>
        <v>4387</v>
      </c>
      <c r="N58" s="175"/>
      <c r="O58" s="175"/>
      <c r="P58" s="175">
        <f>'将来負担比率（分子）の構造'!M$50</f>
        <v>5794</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259</v>
      </c>
      <c r="C61" s="175"/>
      <c r="D61" s="175"/>
      <c r="E61" s="175">
        <f>'将来負担比率（分子）の構造'!J$46</f>
        <v>194</v>
      </c>
      <c r="F61" s="175"/>
      <c r="G61" s="175"/>
      <c r="H61" s="175">
        <f>'将来負担比率（分子）の構造'!K$46</f>
        <v>144</v>
      </c>
      <c r="I61" s="175"/>
      <c r="J61" s="175"/>
      <c r="K61" s="175">
        <f>'将来負担比率（分子）の構造'!L$46</f>
        <v>56</v>
      </c>
      <c r="L61" s="175"/>
      <c r="M61" s="175"/>
      <c r="N61" s="175" t="str">
        <f>'将来負担比率（分子）の構造'!M$46</f>
        <v>-</v>
      </c>
      <c r="O61" s="175"/>
      <c r="P61" s="175"/>
    </row>
    <row r="62" spans="1:16" x14ac:dyDescent="0.15">
      <c r="A62" s="175" t="s">
        <v>36</v>
      </c>
      <c r="B62" s="175">
        <f>'将来負担比率（分子）の構造'!I$45</f>
        <v>1882</v>
      </c>
      <c r="C62" s="175"/>
      <c r="D62" s="175"/>
      <c r="E62" s="175">
        <f>'将来負担比率（分子）の構造'!J$45</f>
        <v>1784</v>
      </c>
      <c r="F62" s="175"/>
      <c r="G62" s="175"/>
      <c r="H62" s="175">
        <f>'将来負担比率（分子）の構造'!K$45</f>
        <v>1781</v>
      </c>
      <c r="I62" s="175"/>
      <c r="J62" s="175"/>
      <c r="K62" s="175">
        <f>'将来負担比率（分子）の構造'!L$45</f>
        <v>1668</v>
      </c>
      <c r="L62" s="175"/>
      <c r="M62" s="175"/>
      <c r="N62" s="175">
        <f>'将来負担比率（分子）の構造'!M$45</f>
        <v>1679</v>
      </c>
      <c r="O62" s="175"/>
      <c r="P62" s="175"/>
    </row>
    <row r="63" spans="1:16" x14ac:dyDescent="0.15">
      <c r="A63" s="175" t="s">
        <v>35</v>
      </c>
      <c r="B63" s="175">
        <f>'将来負担比率（分子）の構造'!I$44</f>
        <v>849</v>
      </c>
      <c r="C63" s="175"/>
      <c r="D63" s="175"/>
      <c r="E63" s="175">
        <f>'将来負担比率（分子）の構造'!J$44</f>
        <v>757</v>
      </c>
      <c r="F63" s="175"/>
      <c r="G63" s="175"/>
      <c r="H63" s="175">
        <f>'将来負担比率（分子）の構造'!K$44</f>
        <v>666</v>
      </c>
      <c r="I63" s="175"/>
      <c r="J63" s="175"/>
      <c r="K63" s="175">
        <f>'将来負担比率（分子）の構造'!L$44</f>
        <v>575</v>
      </c>
      <c r="L63" s="175"/>
      <c r="M63" s="175"/>
      <c r="N63" s="175">
        <f>'将来負担比率（分子）の構造'!M$44</f>
        <v>484</v>
      </c>
      <c r="O63" s="175"/>
      <c r="P63" s="175"/>
    </row>
    <row r="64" spans="1:16" x14ac:dyDescent="0.15">
      <c r="A64" s="175" t="s">
        <v>34</v>
      </c>
      <c r="B64" s="175">
        <f>'将来負担比率（分子）の構造'!I$43</f>
        <v>9682</v>
      </c>
      <c r="C64" s="175"/>
      <c r="D64" s="175"/>
      <c r="E64" s="175">
        <f>'将来負担比率（分子）の構造'!J$43</f>
        <v>9848</v>
      </c>
      <c r="F64" s="175"/>
      <c r="G64" s="175"/>
      <c r="H64" s="175">
        <f>'将来負担比率（分子）の構造'!K$43</f>
        <v>9390</v>
      </c>
      <c r="I64" s="175"/>
      <c r="J64" s="175"/>
      <c r="K64" s="175">
        <f>'将来負担比率（分子）の構造'!L$43</f>
        <v>8940</v>
      </c>
      <c r="L64" s="175"/>
      <c r="M64" s="175"/>
      <c r="N64" s="175">
        <f>'将来負担比率（分子）の構造'!M$43</f>
        <v>8290</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12984</v>
      </c>
      <c r="C66" s="175"/>
      <c r="D66" s="175"/>
      <c r="E66" s="175">
        <f>'将来負担比率（分子）の構造'!J$41</f>
        <v>12080</v>
      </c>
      <c r="F66" s="175"/>
      <c r="G66" s="175"/>
      <c r="H66" s="175">
        <f>'将来負担比率（分子）の構造'!K$41</f>
        <v>12392</v>
      </c>
      <c r="I66" s="175"/>
      <c r="J66" s="175"/>
      <c r="K66" s="175">
        <f>'将来負担比率（分子）の構造'!L$41</f>
        <v>12404</v>
      </c>
      <c r="L66" s="175"/>
      <c r="M66" s="175"/>
      <c r="N66" s="175">
        <f>'将来負担比率（分子）の構造'!M$41</f>
        <v>12005</v>
      </c>
      <c r="O66" s="175"/>
      <c r="P66" s="175"/>
    </row>
    <row r="67" spans="1:16" x14ac:dyDescent="0.15">
      <c r="A67" s="175" t="s">
        <v>76</v>
      </c>
      <c r="B67" s="175" t="e">
        <f>NA()</f>
        <v>#N/A</v>
      </c>
      <c r="C67" s="175">
        <f>IF(ISNUMBER('将来負担比率（分子）の構造'!I$53), IF('将来負担比率（分子）の構造'!I$53 &lt; 0, 0, '将来負担比率（分子）の構造'!I$53), NA())</f>
        <v>4749</v>
      </c>
      <c r="D67" s="175" t="e">
        <f>NA()</f>
        <v>#N/A</v>
      </c>
      <c r="E67" s="175" t="e">
        <f>NA()</f>
        <v>#N/A</v>
      </c>
      <c r="F67" s="175">
        <f>IF(ISNUMBER('将来負担比率（分子）の構造'!J$53), IF('将来負担比率（分子）の構造'!J$53 &lt; 0, 0, '将来負担比率（分子）の構造'!J$53), NA())</f>
        <v>4542</v>
      </c>
      <c r="G67" s="175" t="e">
        <f>NA()</f>
        <v>#N/A</v>
      </c>
      <c r="H67" s="175" t="e">
        <f>NA()</f>
        <v>#N/A</v>
      </c>
      <c r="I67" s="175">
        <f>IF(ISNUMBER('将来負担比率（分子）の構造'!K$53), IF('将来負担比率（分子）の構造'!K$53 &lt; 0, 0, '将来負担比率（分子）の構造'!K$53), NA())</f>
        <v>3499</v>
      </c>
      <c r="J67" s="175" t="e">
        <f>NA()</f>
        <v>#N/A</v>
      </c>
      <c r="K67" s="175" t="e">
        <f>NA()</f>
        <v>#N/A</v>
      </c>
      <c r="L67" s="175">
        <f>IF(ISNUMBER('将来負担比率（分子）の構造'!L$53), IF('将来負担比率（分子）の構造'!L$53 &lt; 0, 0, '将来負担比率（分子）の構造'!L$53), NA())</f>
        <v>2278</v>
      </c>
      <c r="M67" s="175" t="e">
        <f>NA()</f>
        <v>#N/A</v>
      </c>
      <c r="N67" s="175" t="e">
        <f>NA()</f>
        <v>#N/A</v>
      </c>
      <c r="O67" s="175">
        <f>IF(ISNUMBER('将来負担比率（分子）の構造'!M$53), IF('将来負担比率（分子）の構造'!M$53 &lt; 0, 0, '将来負担比率（分子）の構造'!M$53), NA())</f>
        <v>311</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1231</v>
      </c>
      <c r="C72" s="179">
        <f>基金残高に係る経年分析!G55</f>
        <v>1376</v>
      </c>
      <c r="D72" s="179">
        <f>基金残高に係る経年分析!H55</f>
        <v>1688</v>
      </c>
    </row>
    <row r="73" spans="1:16" x14ac:dyDescent="0.15">
      <c r="A73" s="178" t="s">
        <v>79</v>
      </c>
      <c r="B73" s="179">
        <f>基金残高に係る経年分析!F56</f>
        <v>34</v>
      </c>
      <c r="C73" s="179">
        <f>基金残高に係る経年分析!G56</f>
        <v>34</v>
      </c>
      <c r="D73" s="179">
        <f>基金残高に係る経年分析!H56</f>
        <v>100</v>
      </c>
    </row>
    <row r="74" spans="1:16" x14ac:dyDescent="0.15">
      <c r="A74" s="178" t="s">
        <v>80</v>
      </c>
      <c r="B74" s="179">
        <f>基金残高に係る経年分析!F57</f>
        <v>1942</v>
      </c>
      <c r="C74" s="179">
        <f>基金残高に係る経年分析!G57</f>
        <v>2647</v>
      </c>
      <c r="D74" s="179">
        <f>基金残高に係る経年分析!H57</f>
        <v>3621</v>
      </c>
    </row>
  </sheetData>
  <sheetProtection algorithmName="SHA-512" hashValue="B7GCY0ReZ4ZK4RlBJb7OShnSYwhkAoN8ScG4icWjlWPGE2a2QRudOCUE9ZEIn0Y/3Zct2390Nig+0pRdZggTXQ==" saltValue="TDqAengSnx2cgt+ylssR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