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FileServer\04_総務部\03_財務課\03_財政係\99_財政係\★受付\☆R05\照会関係\R060306　【照会：31２（火）、325（月）〆】令和４年度財政状況資料集の作成及び提出について\回答\0322様式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F88" i="12"/>
  <c r="AA69" i="12"/>
  <c r="AA6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<sst xmlns="http://schemas.openxmlformats.org/spreadsheetml/2006/main" count="1061" uniqueCount="601">
  <si>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</si>
  <si>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</si>
  <si>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</si>
  <si>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</si>
  <si>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</si>
  <si>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</si>
  <si>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</si>
  <si>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</si>
  <si>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</si>
  <si>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</si>
  <si>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</si>
  <si>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</si>
  <si>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</si>
  <si>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</si>
  <si>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</si>
  <si>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</si>
  <si>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</si>
  <si>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</si>
  <si>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</si>
  <si>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</si>
  <si>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</si>
  <si>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</si>
  <si>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</si>
  <si>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</si>
  <si>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</si>
  <si>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</si>
  <si>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</si>
  <si>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</si>
  <si>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</si>
  <si>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</si>
  <si>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</si>
  <si>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</si>
  <si>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</si>
  <si>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</si>
  <si>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</si>
  <si>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</si>
  <si>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</si>
  <si>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</si>
  <si>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</si>
  <si>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</si>
  <si>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</si>
  <si>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</si>
  <si>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</si>
  <si>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</si>
  <si>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</si>
  <si>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</si>
  <si>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</si>
  <si>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</si>
  <si>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</si>
  <si>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</si>
  <si>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</si>
  <si>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</si>
  <si>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</si>
  <si>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</si>
  <si>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</si>
  <si>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</si>
  <si>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</si>
  <si>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</si>
  <si>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</si>
  <si>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</si>
  <si>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</si>
  <si>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</si>
  <si>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</si>
  <si>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</si>
  <si>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</si>
  <si>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</si>
  <si>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</si>
  <si>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</si>
  <si>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</si>
  <si>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</si>
  <si>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</si>
  <si>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</si>
  <si>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</si>
  <si>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</si>
  <si>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</si>
  <si>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</si>
  <si>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</si>
  <si>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</si>
  <si>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</si>
  <si>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</si>
  <si>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</si>
  <si>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</si>
  <si>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</si>
  <si>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</si>
  <si>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</si>
  <si>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</si>
  <si>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</si>
  <si>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</si>
  <si>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</si>
  <si>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</si>
  <si>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</si>
  <si>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</si>
  <si>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</si>
  <si>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</si>
  <si>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</si>
  <si>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</si>
  <si>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</si>
  <si>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</si>
  <si>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</si>
  <si>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</si>
  <si>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</si>
  <si>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</si>
  <si>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</si>
  <si>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</si>
  <si>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</si>
  <si>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</si>
  <si>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</si>
  <si>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</si>
  <si>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</si>
  <si>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</si>
  <si>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</si>
  <si>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</si>
  <si>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</si>
  <si>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</si>
  <si>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</si>
  <si>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</si>
  <si>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</si>
  <si>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</si>
  <si>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</si>
  <si>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</si>
  <si>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</si>
  <si>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</si>
  <si>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</si>
  <si>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</si>
  <si>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</si>
  <si>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</si>
  <si>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</si>
  <si>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</si>
  <si>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</si>
  <si>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</si>
  <si>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</si>
  <si>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</si>
  <si>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</si>
  <si>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</si>
  <si>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</si>
  <si>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</si>
  <si>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</si>
  <si>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</si>
  <si>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</si>
  <si>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</si>
  <si>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</si>
  <si>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</si>
  <si>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</si>
  <si>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</si>
  <si>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</si>
  <si>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</si>
  <si>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</si>
  <si>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</si>
  <si>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</si>
  <si>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</si>
  <si>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</si>
  <si>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</si>
  <si>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</si>
  <si>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</si>
  <si>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</si>
  <si>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</si>
  <si>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</si>
  <si>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</si>
  <si>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</si>
  <si>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</si>
  <si>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</si>
  <si>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</si>
  <si>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</si>
  <si>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</si>
  <si>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</si>
  <si>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</si>
  <si>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</si>
  <si>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</si>
  <si>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</si>
  <si>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</si>
  <si>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</si>
  <si>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</si>
  <si>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</si>
  <si>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</si>
  <si>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</si>
  <si>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</si>
  <si>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</si>
  <si>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</si>
  <si>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</si>
  <si>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</si>
  <si>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</si>
  <si>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</si>
  <si>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</si>
  <si>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</si>
  <si>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</si>
  <si>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</si>
  <si>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</si>
  <si>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</si>
  <si>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</si>
  <si>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</si>
  <si>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</si>
  <si>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</si>
  <si>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</si>
  <si>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</si>
  <si>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</si>
  <si>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</si>
  <si>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</si>
  <si>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</si>
  <si>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</si>
  <si>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</si>
  <si>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</si>
  <si>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</si>
  <si>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</si>
  <si>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</si>
  <si>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</si>
  <si>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</si>
  <si>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</si>
  <si>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</si>
  <si>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</si>
  <si>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</si>
  <si>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</si>
  <si>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</si>
  <si>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</si>
  <si>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</si>
  <si>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</si>
  <si>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</si>
  <si>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</si>
  <si>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</si>
  <si>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</si>
  <si>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</si>
  <si>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北海道留萌市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</si>
  <si>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</si>
  <si>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</si>
  <si>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</si>
  <si>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</si>
  <si>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</si>
  <si>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</si>
  <si>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</si>
  <si>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</si>
  <si>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</si>
  <si>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</si>
  <si>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</si>
  <si>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</si>
  <si>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</si>
  <si>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</si>
  <si>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</si>
  <si>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</si>
  <si>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</si>
  <si>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</si>
  <si>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</si>
  <si>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</si>
  <si>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</si>
  <si>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</si>
  <si>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</si>
  <si>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</si>
  <si>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</si>
  <si>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</si>
  <si>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</si>
  <si>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</si>
  <si>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</si>
  <si>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</si>
  <si>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</si>
  <si>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</si>
  <si>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</si>
  <si>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</si>
  <si>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</si>
  <si>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</si>
  <si>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</si>
  <si>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</si>
  <si>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</si>
  <si>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</si>
  <si>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</si>
  <si>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</si>
  <si>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</si>
  <si>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</si>
  <si>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</si>
  <si>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</si>
  <si>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</si>
  <si>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</si>
  <si>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</si>
  <si>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</si>
  <si>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</si>
  <si>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</si>
  <si>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</si>
  <si>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</si>
  <si>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</si>
  <si>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</si>
  <si>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</si>
  <si>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</si>
  <si>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</si>
  <si>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</si>
  <si>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</si>
  <si>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</si>
  <si>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</si>
  <si>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</si>
  <si>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</si>
  <si>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</si>
  <si>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</si>
  <si>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</si>
  <si>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</si>
  <si>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</si>
  <si>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</si>
  <si>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</si>
  <si>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</si>
  <si>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</si>
  <si>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</si>
  <si>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</si>
  <si>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</si>
  <si>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</si>
  <si>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</si>
  <si>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</si>
  <si>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</si>
  <si>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</si>
  <si>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</si>
  <si>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</si>
  <si>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</si>
  <si>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</si>
  <si>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</si>
  <si>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</si>
  <si>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</si>
  <si>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</si>
  <si>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</si>
  <si>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</si>
  <si>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</si>
  <si>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</si>
  <si>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</si>
  <si>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</si>
  <si>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</si>
  <si>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</si>
  <si>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</si>
  <si>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</si>
  <si>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</si>
  <si>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</si>
  <si>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</si>
  <si>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</si>
  <si>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</si>
  <si>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</si>
  <si>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</si>
  <si>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</si>
  <si>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</si>
  <si>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</si>
  <si>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</si>
  <si>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</si>
  <si>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</si>
  <si>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</si>
  <si>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</si>
  <si>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</si>
  <si>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</si>
  <si>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</si>
  <si>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</si>
  <si>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</si>
  <si>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</si>
  <si>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</si>
  <si>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</si>
  <si>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</si>
  <si>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</si>
  <si>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</si>
  <si>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</si>
  <si>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</si>
  <si>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</si>
  <si>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</si>
  <si>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</si>
  <si>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</si>
  <si>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</si>
  <si>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</si>
  <si>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</si>
  <si>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</si>
  <si>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</si>
  <si>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</si>
  <si>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</si>
  <si>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</si>
  <si>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</si>
  <si>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</si>
  <si>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</si>
  <si>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</si>
  <si>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</si>
  <si>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</si>
  <si>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</si>
  <si>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</si>
  <si>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</si>
  <si>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</si>
  <si>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</si>
  <si>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</si>
  <si>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</si>
  <si>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北海道留萌市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</si>
  <si>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</si>
  <si>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</si>
  <si>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</si>
  <si>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</si>
  <si>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</si>
  <si>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</si>
  <si>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</si>
  <si>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</si>
  <si>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</si>
  <si>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</si>
  <si>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</si>
  <si>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</si>
  <si>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</si>
  <si>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</si>
  <si>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</si>
  <si>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</si>
  <si>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</si>
  <si>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</si>
  <si>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</si>
  <si>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</si>
  <si>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</si>
  <si>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</si>
  <si>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</si>
  <si>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</si>
  <si>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</si>
  <si>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</si>
  <si>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</si>
  <si>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</si>
  <si>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</si>
  <si>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</si>
  <si>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</si>
  <si>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</si>
  <si>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</si>
  <si>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</si>
  <si>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</si>
  <si>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</si>
  <si>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</si>
  <si>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</si>
  <si>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</si>
  <si>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</si>
  <si>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下水道事業特別会計</t>
    <phoneticPr fontId="5"/>
  </si>
  <si>
    <t>-</t>
    <phoneticPr fontId="5"/>
  </si>
  <si>
    <t>法非適用企業</t>
    <phoneticPr fontId="5"/>
  </si>
  <si>
    <t>港湾事業特別会計(臨海除く)</t>
    <phoneticPr fontId="5"/>
  </si>
  <si>
    <t>-</t>
    <phoneticPr fontId="5"/>
  </si>
  <si>
    <t>法非適用企業</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</si>
  <si>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</si>
  <si>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</si>
  <si>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</si>
  <si>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</si>
  <si>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</si>
  <si>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</si>
  <si>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</si>
  <si>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</si>
  <si>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</si>
  <si>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</si>
  <si>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</si>
  <si>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</si>
  <si>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</si>
  <si>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</si>
  <si>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</si>
  <si>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</si>
  <si>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</si>
  <si>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</si>
  <si>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</si>
  <si>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</si>
  <si>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</si>
  <si>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</si>
  <si>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</si>
  <si>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</si>
  <si>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</si>
  <si>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</si>
  <si>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</si>
  <si>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</si>
  <si>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</si>
  <si>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</si>
  <si>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</si>
  <si>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</si>
  <si>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</si>
  <si>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</si>
  <si>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</si>
  <si>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</si>
  <si>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</si>
  <si>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</si>
  <si>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</si>
  <si>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</si>
  <si>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</si>
  <si>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</si>
  <si>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</si>
  <si>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</si>
  <si>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</si>
  <si>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</si>
  <si>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</si>
  <si>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</si>
  <si>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</si>
  <si>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</si>
  <si>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</si>
  <si>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</si>
  <si>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</si>
  <si>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</si>
  <si>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</si>
  <si>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</si>
  <si>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</si>
  <si>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</si>
  <si>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</si>
  <si>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</si>
  <si>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</si>
  <si>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</si>
  <si>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</si>
  <si>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</si>
  <si>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</si>
  <si>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</si>
  <si>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</si>
  <si>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</si>
  <si>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</si>
  <si>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</si>
  <si>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</si>
  <si>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</si>
  <si>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</si>
  <si>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</si>
  <si>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</si>
  <si>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</si>
  <si>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</si>
  <si>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</si>
  <si>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</si>
  <si>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</si>
  <si>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</si>
  <si>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</si>
  <si>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</si>
  <si>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</si>
  <si>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</si>
  <si>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</si>
  <si>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</si>
  <si>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</si>
  <si>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</si>
  <si>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</si>
  <si>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</si>
  <si>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</si>
  <si>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</si>
  <si>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</si>
  <si>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</si>
  <si>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</si>
  <si>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</si>
  <si>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</si>
  <si>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</si>
  <si>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</si>
  <si>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</si>
  <si>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</si>
  <si>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</si>
  <si>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</si>
  <si>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</si>
  <si>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</si>
  <si>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</si>
  <si>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</si>
  <si>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</si>
  <si>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</si>
  <si>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</si>
  <si>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</si>
  <si>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</si>
  <si>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</si>
  <si>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</si>
  <si>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</si>
  <si>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</si>
  <si>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</si>
  <si>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</si>
  <si>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</si>
  <si>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</si>
  <si>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</si>
  <si>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</si>
  <si>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</si>
  <si>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</si>
  <si>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</si>
  <si>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</si>
  <si>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</si>
  <si>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</si>
  <si>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</si>
  <si>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</si>
  <si>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</si>
  <si>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</si>
  <si>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</si>
  <si>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</si>
  <si>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</si>
  <si>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</si>
  <si>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</si>
  <si>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</si>
  <si>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</si>
  <si>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</si>
  <si>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</si>
  <si>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</si>
  <si>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</si>
  <si>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</si>
  <si>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</si>
  <si>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</si>
  <si>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</si>
  <si>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</si>
  <si>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</si>
  <si>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</si>
  <si>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</si>
  <si>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</si>
  <si>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</si>
  <si>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</si>
  <si>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</si>
  <si>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</si>
  <si>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5.90</t>
  </si>
  <si>
    <t>病院事業会計</t>
  </si>
  <si>
    <t>▲ 4.70</t>
  </si>
  <si>
    <t>▲ 5.91</t>
  </si>
  <si>
    <t>一般会計</t>
  </si>
  <si>
    <t>水道事業会計</t>
  </si>
  <si>
    <t>介護保険事業特別会計</t>
  </si>
  <si>
    <t>国民健康保険事業特別会計</t>
  </si>
  <si>
    <t>後期高齢者医療事業特別会計</t>
  </si>
  <si>
    <t>下水道事業特別会計</t>
  </si>
  <si>
    <t>港湾事業特別会計(臨海除く)</t>
  </si>
  <si>
    <t>その他会計（赤字）</t>
  </si>
  <si>
    <t>その他会計（黒字）</t>
  </si>
  <si>
    <t>（百万円）</t>
    <phoneticPr fontId="5"/>
  </si>
  <si>
    <t>H30</t>
    <phoneticPr fontId="5"/>
  </si>
  <si>
    <t>R01</t>
    <phoneticPr fontId="5"/>
  </si>
  <si>
    <t>R02</t>
    <phoneticPr fontId="5"/>
  </si>
  <si>
    <t>R03</t>
    <phoneticPr fontId="5"/>
  </si>
  <si>
    <t>R04</t>
    <phoneticPr fontId="5"/>
  </si>
  <si>
    <t>留萌南部衛生組合</t>
  </si>
  <si>
    <t>留萌消防組合</t>
  </si>
  <si>
    <t>〇</t>
  </si>
  <si>
    <t>留萌市土地開発公社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</si>
</sst>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5D72-41B2-A1A9-8DC8C99AD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50146</c:v>
                </c:pt>
                <c:pt idx="1">
                  <c:v>50406</c:v>
                </c:pt>
                <c:pt idx="2">
                  <c:v>81641</c:v>
                </c:pt>
                <c:pt idx="3">
                  <c:v>91724</c:v>
                </c:pt>
                <c:pt idx="4">
                  <c:v>56404</c:v>
                </c:pt>
              </c:numCache>
            </c:numRef>
          </c:val>
          <c:smooth val="0"/>
          <c:extLst>
            <c:ext xmlns:c16="http://schemas.microsoft.com/office/drawing/2014/chart" uri="{C3380CC4-5D6E-409C-BE32-E72D297353CC}">
              <c16:uniqueId val="{00000001-5D72-41B2-A1A9-8DC8C99AD3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3.9</c:v>
                </c:pt>
                <c:pt idx="2">
                  <c:v>3.8</c:v>
                </c:pt>
                <c:pt idx="3">
                  <c:v>7.24</c:v>
                </c:pt>
                <c:pt idx="4">
                  <c:v>6.11</c:v>
                </c:pt>
              </c:numCache>
            </c:numRef>
          </c:val>
          <c:extLst>
            <c:ext xmlns:c16="http://schemas.microsoft.com/office/drawing/2014/chart" uri="{C3380CC4-5D6E-409C-BE32-E72D297353CC}">
              <c16:uniqueId val="{00000000-EE59-493B-8D4D-6E30FC5C6E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17.62</c:v>
                </c:pt>
                <c:pt idx="1">
                  <c:v>14.55</c:v>
                </c:pt>
                <c:pt idx="2">
                  <c:v>16.149999999999999</c:v>
                </c:pt>
                <c:pt idx="3">
                  <c:v>17.399999999999999</c:v>
                </c:pt>
                <c:pt idx="4">
                  <c:v>21.94</c:v>
                </c:pt>
              </c:numCache>
            </c:numRef>
          </c:val>
          <c:extLst>
            <c:ext xmlns:c16="http://schemas.microsoft.com/office/drawing/2014/chart" uri="{C3380CC4-5D6E-409C-BE32-E72D297353CC}">
              <c16:uniqueId val="{00000001-EE59-493B-8D4D-6E30FC5C6E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-5.9</c:v>
                </c:pt>
                <c:pt idx="1">
                  <c:v>2.38</c:v>
                </c:pt>
                <c:pt idx="2">
                  <c:v>1.89</c:v>
                </c:pt>
                <c:pt idx="3">
                  <c:v>5.41</c:v>
                </c:pt>
                <c:pt idx="4">
                  <c:v>2.71</c:v>
                </c:pt>
              </c:numCache>
            </c:numRef>
          </c:val>
          <c:smooth val="0"/>
          <c:extLst>
            <c:ext xmlns:c16="http://schemas.microsoft.com/office/drawing/2014/chart" uri="{C3380CC4-5D6E-409C-BE32-E72D297353CC}">
              <c16:uniqueId val="{00000002-EE59-493B-8D4D-6E30FC5C6E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A6-4635-81AD-7865C1E242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A6-4635-81AD-7865C1E242E1}"/>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A6-4635-81AD-7865C1E242E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AA6-4635-81AD-7865C1E242E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AA6-4635-81AD-7865C1E242E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0.4</c:v>
                </c:pt>
                <c:pt idx="4">
                  <c:v>#N/A</c:v>
                </c:pt>
                <c:pt idx="5">
                  <c:v>0.45</c:v>
                </c:pt>
                <c:pt idx="6">
                  <c:v>#N/A</c:v>
                </c:pt>
                <c:pt idx="7">
                  <c:v>0.32</c:v>
                </c:pt>
                <c:pt idx="8">
                  <c:v>#N/A</c:v>
                </c:pt>
                <c:pt idx="9">
                  <c:v>0.17</c:v>
                </c:pt>
              </c:numCache>
            </c:numRef>
          </c:val>
          <c:extLst>
            <c:ext xmlns:c16="http://schemas.microsoft.com/office/drawing/2014/chart" uri="{C3380CC4-5D6E-409C-BE32-E72D297353CC}">
              <c16:uniqueId val="{00000005-AAA6-4635-81AD-7865C1E242E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0.94</c:v>
                </c:pt>
                <c:pt idx="4">
                  <c:v>#N/A</c:v>
                </c:pt>
                <c:pt idx="5">
                  <c:v>0.79</c:v>
                </c:pt>
                <c:pt idx="6">
                  <c:v>#N/A</c:v>
                </c:pt>
                <c:pt idx="7">
                  <c:v>0.98</c:v>
                </c:pt>
                <c:pt idx="8">
                  <c:v>#N/A</c:v>
                </c:pt>
                <c:pt idx="9">
                  <c:v>1.4</c:v>
                </c:pt>
              </c:numCache>
            </c:numRef>
          </c:val>
          <c:extLst>
            <c:ext xmlns:c16="http://schemas.microsoft.com/office/drawing/2014/chart" uri="{C3380CC4-5D6E-409C-BE32-E72D297353CC}">
              <c16:uniqueId val="{00000006-AAA6-4635-81AD-7865C1E242E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3.78</c:v>
                </c:pt>
                <c:pt idx="2">
                  <c:v>#N/A</c:v>
                </c:pt>
                <c:pt idx="3">
                  <c:v>3.61</c:v>
                </c:pt>
                <c:pt idx="4">
                  <c:v>#N/A</c:v>
                </c:pt>
                <c:pt idx="5">
                  <c:v>3.1</c:v>
                </c:pt>
                <c:pt idx="6">
                  <c:v>#N/A</c:v>
                </c:pt>
                <c:pt idx="7">
                  <c:v>2.59</c:v>
                </c:pt>
                <c:pt idx="8">
                  <c:v>#N/A</c:v>
                </c:pt>
                <c:pt idx="9">
                  <c:v>2.37</c:v>
                </c:pt>
              </c:numCache>
            </c:numRef>
          </c:val>
          <c:extLst>
            <c:ext xmlns:c16="http://schemas.microsoft.com/office/drawing/2014/chart" uri="{C3380CC4-5D6E-409C-BE32-E72D297353CC}">
              <c16:uniqueId val="{00000007-AAA6-4635-81AD-7865C1E242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2.88</c:v>
                </c:pt>
                <c:pt idx="2">
                  <c:v>#N/A</c:v>
                </c:pt>
                <c:pt idx="3">
                  <c:v>3.9</c:v>
                </c:pt>
                <c:pt idx="4">
                  <c:v>#N/A</c:v>
                </c:pt>
                <c:pt idx="5">
                  <c:v>3.8</c:v>
                </c:pt>
                <c:pt idx="6">
                  <c:v>#N/A</c:v>
                </c:pt>
                <c:pt idx="7">
                  <c:v>7.23</c:v>
                </c:pt>
                <c:pt idx="8">
                  <c:v>#N/A</c:v>
                </c:pt>
                <c:pt idx="9">
                  <c:v>6.11</c:v>
                </c:pt>
              </c:numCache>
            </c:numRef>
          </c:val>
          <c:extLst>
            <c:ext xmlns:c16="http://schemas.microsoft.com/office/drawing/2014/chart" uri="{C3380CC4-5D6E-409C-BE32-E72D297353CC}">
              <c16:uniqueId val="{00000008-AAA6-4635-81AD-7865C1E242E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4.7</c:v>
                </c:pt>
                <c:pt idx="1">
                  <c:v>#N/A</c:v>
                </c:pt>
                <c:pt idx="2">
                  <c:v>5.91</c:v>
                </c:pt>
                <c:pt idx="3">
                  <c:v>#N/A</c:v>
                </c:pt>
                <c:pt idx="4">
                  <c:v>#N/A</c:v>
                </c:pt>
                <c:pt idx="5">
                  <c:v>4.25</c:v>
                </c:pt>
                <c:pt idx="6">
                  <c:v>#N/A</c:v>
                </c:pt>
                <c:pt idx="7">
                  <c:v>9.41</c:v>
                </c:pt>
                <c:pt idx="8">
                  <c:v>#N/A</c:v>
                </c:pt>
                <c:pt idx="9">
                  <c:v>11.23</c:v>
                </c:pt>
              </c:numCache>
            </c:numRef>
          </c:val>
          <c:extLst>
            <c:ext xmlns:c16="http://schemas.microsoft.com/office/drawing/2014/chart" uri="{C3380CC4-5D6E-409C-BE32-E72D297353CC}">
              <c16:uniqueId val="{00000009-AAA6-4635-81AD-7865C1E242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1690</c:v>
                </c:pt>
                <c:pt idx="5">
                  <c:v>1633</c:v>
                </c:pt>
                <c:pt idx="8">
                  <c:v>1587</c:v>
                </c:pt>
                <c:pt idx="11">
                  <c:v>1577</c:v>
                </c:pt>
                <c:pt idx="14">
                  <c:v>1582</c:v>
                </c:pt>
              </c:numCache>
            </c:numRef>
          </c:val>
          <c:extLst>
            <c:ext xmlns:c16="http://schemas.microsoft.com/office/drawing/2014/chart" uri="{C3380CC4-5D6E-409C-BE32-E72D297353CC}">
              <c16:uniqueId val="{00000000-B2B5-49E1-B69F-7A669D396A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5-49E1-B69F-7A669D396A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5-49E1-B69F-7A669D396A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110</c:v>
                </c:pt>
                <c:pt idx="3">
                  <c:v>92</c:v>
                </c:pt>
                <c:pt idx="6">
                  <c:v>91</c:v>
                </c:pt>
                <c:pt idx="9">
                  <c:v>91</c:v>
                </c:pt>
                <c:pt idx="12">
                  <c:v>91</c:v>
                </c:pt>
              </c:numCache>
            </c:numRef>
          </c:val>
          <c:extLst>
            <c:ext xmlns:c16="http://schemas.microsoft.com/office/drawing/2014/chart" uri="{C3380CC4-5D6E-409C-BE32-E72D297353CC}">
              <c16:uniqueId val="{00000003-B2B5-49E1-B69F-7A669D396A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800</c:v>
                </c:pt>
                <c:pt idx="3">
                  <c:v>813</c:v>
                </c:pt>
                <c:pt idx="6">
                  <c:v>804</c:v>
                </c:pt>
                <c:pt idx="9">
                  <c:v>838</c:v>
                </c:pt>
                <c:pt idx="12">
                  <c:v>870</c:v>
                </c:pt>
              </c:numCache>
            </c:numRef>
          </c:val>
          <c:extLst>
            <c:ext xmlns:c16="http://schemas.microsoft.com/office/drawing/2014/chart" uri="{C3380CC4-5D6E-409C-BE32-E72D297353CC}">
              <c16:uniqueId val="{00000004-B2B5-49E1-B69F-7A669D396A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5-49E1-B69F-7A669D396A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5-49E1-B69F-7A669D396A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1646</c:v>
                </c:pt>
                <c:pt idx="3">
                  <c:v>1599</c:v>
                </c:pt>
                <c:pt idx="6">
                  <c:v>1248</c:v>
                </c:pt>
                <c:pt idx="9">
                  <c:v>1273</c:v>
                </c:pt>
                <c:pt idx="12">
                  <c:v>1243</c:v>
                </c:pt>
              </c:numCache>
            </c:numRef>
          </c:val>
          <c:extLst>
            <c:ext xmlns:c16="http://schemas.microsoft.com/office/drawing/2014/chart" uri="{C3380CC4-5D6E-409C-BE32-E72D297353CC}">
              <c16:uniqueId val="{00000007-B2B5-49E1-B69F-7A669D396A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866</c:v>
                </c:pt>
                <c:pt idx="2">
                  <c:v>#N/A</c:v>
                </c:pt>
                <c:pt idx="3">
                  <c:v>#N/A</c:v>
                </c:pt>
                <c:pt idx="4">
                  <c:v>871</c:v>
                </c:pt>
                <c:pt idx="5">
                  <c:v>#N/A</c:v>
                </c:pt>
                <c:pt idx="6">
                  <c:v>#N/A</c:v>
                </c:pt>
                <c:pt idx="7">
                  <c:v>556</c:v>
                </c:pt>
                <c:pt idx="8">
                  <c:v>#N/A</c:v>
                </c:pt>
                <c:pt idx="9">
                  <c:v>#N/A</c:v>
                </c:pt>
                <c:pt idx="10">
                  <c:v>625</c:v>
                </c:pt>
                <c:pt idx="11">
                  <c:v>#N/A</c:v>
                </c:pt>
                <c:pt idx="12">
                  <c:v>#N/A</c:v>
                </c:pt>
                <c:pt idx="13">
                  <c:v>622</c:v>
                </c:pt>
                <c:pt idx="14">
                  <c:v>#N/A</c:v>
                </c:pt>
              </c:numCache>
            </c:numRef>
          </c:val>
          <c:smooth val="0"/>
          <c:extLst>
            <c:ext xmlns:c16="http://schemas.microsoft.com/office/drawing/2014/chart" uri="{C3380CC4-5D6E-409C-BE32-E72D297353CC}">
              <c16:uniqueId val="{00000008-B2B5-49E1-B69F-7A669D396A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15435</c:v>
                </c:pt>
                <c:pt idx="5">
                  <c:v>15363</c:v>
                </c:pt>
                <c:pt idx="8">
                  <c:v>15324</c:v>
                </c:pt>
                <c:pt idx="11">
                  <c:v>14965</c:v>
                </c:pt>
                <c:pt idx="14">
                  <c:v>14432</c:v>
                </c:pt>
              </c:numCache>
            </c:numRef>
          </c:val>
          <c:extLst>
            <c:ext xmlns:c16="http://schemas.microsoft.com/office/drawing/2014/chart" uri="{C3380CC4-5D6E-409C-BE32-E72D297353CC}">
              <c16:uniqueId val="{00000000-E6CD-4057-9FF7-CB65C30493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2330</c:v>
                </c:pt>
                <c:pt idx="5">
                  <c:v>2090</c:v>
                </c:pt>
                <c:pt idx="8">
                  <c:v>2058</c:v>
                </c:pt>
                <c:pt idx="11">
                  <c:v>2013</c:v>
                </c:pt>
                <c:pt idx="14">
                  <c:v>1920</c:v>
                </c:pt>
              </c:numCache>
            </c:numRef>
          </c:val>
          <c:extLst>
            <c:ext xmlns:c16="http://schemas.microsoft.com/office/drawing/2014/chart" uri="{C3380CC4-5D6E-409C-BE32-E72D297353CC}">
              <c16:uniqueId val="{00000001-E6CD-4057-9FF7-CB65C30493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3142</c:v>
                </c:pt>
                <c:pt idx="5">
                  <c:v>2669</c:v>
                </c:pt>
                <c:pt idx="8">
                  <c:v>3492</c:v>
                </c:pt>
                <c:pt idx="11">
                  <c:v>4387</c:v>
                </c:pt>
                <c:pt idx="14">
                  <c:v>5794</c:v>
                </c:pt>
              </c:numCache>
            </c:numRef>
          </c:val>
          <c:extLst>
            <c:ext xmlns:c16="http://schemas.microsoft.com/office/drawing/2014/chart" uri="{C3380CC4-5D6E-409C-BE32-E72D297353CC}">
              <c16:uniqueId val="{00000002-E6CD-4057-9FF7-CB65C30493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D-4057-9FF7-CB65C30493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CD-4057-9FF7-CB65C30493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259</c:v>
                </c:pt>
                <c:pt idx="3">
                  <c:v>194</c:v>
                </c:pt>
                <c:pt idx="6">
                  <c:v>144</c:v>
                </c:pt>
                <c:pt idx="9">
                  <c:v>56</c:v>
                </c:pt>
                <c:pt idx="12">
                  <c:v>0</c:v>
                </c:pt>
              </c:numCache>
            </c:numRef>
          </c:val>
          <c:extLst>
            <c:ext xmlns:c16="http://schemas.microsoft.com/office/drawing/2014/chart" uri="{C3380CC4-5D6E-409C-BE32-E72D297353CC}">
              <c16:uniqueId val="{00000005-E6CD-4057-9FF7-CB65C30493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1882</c:v>
                </c:pt>
                <c:pt idx="3">
                  <c:v>1784</c:v>
                </c:pt>
                <c:pt idx="6">
                  <c:v>1781</c:v>
                </c:pt>
                <c:pt idx="9">
                  <c:v>1668</c:v>
                </c:pt>
                <c:pt idx="12">
                  <c:v>1679</c:v>
                </c:pt>
              </c:numCache>
            </c:numRef>
          </c:val>
          <c:extLst>
            <c:ext xmlns:c16="http://schemas.microsoft.com/office/drawing/2014/chart" uri="{C3380CC4-5D6E-409C-BE32-E72D297353CC}">
              <c16:uniqueId val="{00000006-E6CD-4057-9FF7-CB65C30493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849</c:v>
                </c:pt>
                <c:pt idx="3">
                  <c:v>757</c:v>
                </c:pt>
                <c:pt idx="6">
                  <c:v>666</c:v>
                </c:pt>
                <c:pt idx="9">
                  <c:v>575</c:v>
                </c:pt>
                <c:pt idx="12">
                  <c:v>484</c:v>
                </c:pt>
              </c:numCache>
            </c:numRef>
          </c:val>
          <c:extLst>
            <c:ext xmlns:c16="http://schemas.microsoft.com/office/drawing/2014/chart" uri="{C3380CC4-5D6E-409C-BE32-E72D297353CC}">
              <c16:uniqueId val="{00000007-E6CD-4057-9FF7-CB65C30493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9682</c:v>
                </c:pt>
                <c:pt idx="3">
                  <c:v>9848</c:v>
                </c:pt>
                <c:pt idx="6">
                  <c:v>9390</c:v>
                </c:pt>
                <c:pt idx="9">
                  <c:v>8940</c:v>
                </c:pt>
                <c:pt idx="12">
                  <c:v>8290</c:v>
                </c:pt>
              </c:numCache>
            </c:numRef>
          </c:val>
          <c:extLst>
            <c:ext xmlns:c16="http://schemas.microsoft.com/office/drawing/2014/chart" uri="{C3380CC4-5D6E-409C-BE32-E72D297353CC}">
              <c16:uniqueId val="{00000008-E6CD-4057-9FF7-CB65C30493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CD-4057-9FF7-CB65C30493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12984</c:v>
                </c:pt>
                <c:pt idx="3">
                  <c:v>12080</c:v>
                </c:pt>
                <c:pt idx="6">
                  <c:v>12392</c:v>
                </c:pt>
                <c:pt idx="9">
                  <c:v>12404</c:v>
                </c:pt>
                <c:pt idx="12">
                  <c:v>12005</c:v>
                </c:pt>
              </c:numCache>
            </c:numRef>
          </c:val>
          <c:extLst>
            <c:ext xmlns:c16="http://schemas.microsoft.com/office/drawing/2014/chart" uri="{C3380CC4-5D6E-409C-BE32-E72D297353CC}">
              <c16:uniqueId val="{0000000A-E6CD-4057-9FF7-CB65C30493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4749</c:v>
                </c:pt>
                <c:pt idx="2">
                  <c:v>#N/A</c:v>
                </c:pt>
                <c:pt idx="3">
                  <c:v>#N/A</c:v>
                </c:pt>
                <c:pt idx="4">
                  <c:v>4542</c:v>
                </c:pt>
                <c:pt idx="5">
                  <c:v>#N/A</c:v>
                </c:pt>
                <c:pt idx="6">
                  <c:v>#N/A</c:v>
                </c:pt>
                <c:pt idx="7">
                  <c:v>3499</c:v>
                </c:pt>
                <c:pt idx="8">
                  <c:v>#N/A</c:v>
                </c:pt>
                <c:pt idx="9">
                  <c:v>#N/A</c:v>
                </c:pt>
                <c:pt idx="10">
                  <c:v>2278</c:v>
                </c:pt>
                <c:pt idx="11">
                  <c:v>#N/A</c:v>
                </c:pt>
                <c:pt idx="12">
                  <c:v>#N/A</c:v>
                </c:pt>
                <c:pt idx="13">
                  <c:v>311</c:v>
                </c:pt>
                <c:pt idx="14">
                  <c:v>#N/A</c:v>
                </c:pt>
              </c:numCache>
            </c:numRef>
          </c:val>
          <c:smooth val="0"/>
          <c:extLst>
            <c:ext xmlns:c16="http://schemas.microsoft.com/office/drawing/2014/chart" uri="{C3380CC4-5D6E-409C-BE32-E72D297353CC}">
              <c16:uniqueId val="{0000000B-E6CD-4057-9FF7-CB65C30493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1231</c:v>
                </c:pt>
                <c:pt idx="1">
                  <c:v>1376</c:v>
                </c:pt>
                <c:pt idx="2">
                  <c:v>1688</c:v>
                </c:pt>
              </c:numCache>
            </c:numRef>
          </c:val>
          <c:extLst>
            <c:ext xmlns:c16="http://schemas.microsoft.com/office/drawing/2014/chart" uri="{C3380CC4-5D6E-409C-BE32-E72D297353CC}">
              <c16:uniqueId val="{00000000-514C-4E04-94DA-451626DCA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c:v>
                </c:pt>
                <c:pt idx="1">
                  <c:v>34</c:v>
                </c:pt>
                <c:pt idx="2">
                  <c:v>100</c:v>
                </c:pt>
              </c:numCache>
            </c:numRef>
          </c:val>
          <c:extLst>
            <c:ext xmlns:c16="http://schemas.microsoft.com/office/drawing/2014/chart" uri="{C3380CC4-5D6E-409C-BE32-E72D297353CC}">
              <c16:uniqueId val="{00000001-514C-4E04-94DA-451626DCA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1942</c:v>
                </c:pt>
                <c:pt idx="1">
                  <c:v>2647</c:v>
                </c:pt>
                <c:pt idx="2">
                  <c:v>3621</c:v>
                </c:pt>
              </c:numCache>
            </c:numRef>
          </c:val>
          <c:extLst>
            <c:ext xmlns:c16="http://schemas.microsoft.com/office/drawing/2014/chart" uri="{C3380CC4-5D6E-409C-BE32-E72D297353CC}">
              <c16:uniqueId val="{00000002-514C-4E04-94DA-451626DCA4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元利償還金については、地方債発行の抑制や繰上償還の実施により減少傾向にある。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発債の抑制や繰上償還の効果により順調に減少しており、財政調整基金や公共施設整備金、留萌市応援基金などの充当可能基金の増加により将来負担比率の分子は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ふるさと納税の増加に伴い留萌市応援基金が増加しており、、また、財政調整基金の前年度繰越金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の積立てやＪＲ留萌線の廃止に伴う、まちづくり支援寄附などの公共施設整備基金への積立てにより、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分の法定積立てを実施しながら、当該年度の財政状況により必要に応じて繰入れを実施し、公共施設整備基金については、老朽化が進む公共施設等の更新等事業に対して必要に応じて繰入れを実施する。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主に公共施設等の整備、留萌市応援寄附金、社会福祉関連事業の各種関連事業への繰入れを実施している。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年度については、主に留萌市応援寄附金の増による積立てにより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百万円の増、公共施設整備基金でＪＲ留萌線の廃止に伴う、まちづくり支援寄附の積立てや収支剰余分の積立てになどにより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百万円の増、ＪＲ留萌線の廃止に伴うＪＲ留萌線代替輸送事業基金の設立で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萌市応援寄附金は増加傾向であり積立ての増加が見込まれるが、他の基金については具体的な積立ての予定がないことから、残高の状況によっては、収支状況も考慮し積み増しも検討しながら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繰り入れについては、それぞれの基金残高を考慮しながら、当該年度の実施事業に対して必要に応じて繰入れを実施する。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年度については、基金の取り崩しを実施せず、前年度繰越金の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年度については、収支剰余金の一部を財源として、将来の市債償還に備え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百万円の積立てを実施したため、残高が増加している。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具体的な積立てや繰入れの予定はない。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19,234
19,072
297.84
16,249,208
15,764,347
469,995
7,691,472
12,004,904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燃料・電気料高騰の影響や特別会計や一部事務組合への繰り出しなどの歳出の増加に対し、市税等の歳入増加が追い付かず、類似団体平均と比較して下回っている。　　</a:t>
          </a:r>
        </a:p>
        <a:p>
          <a:r>
            <a:rPr kumimoji="1" lang="ja-JP" altLang="en-US" sz="1300">
              <a:latin typeface="ＭＳ Ｐゴシック" panose="020B0600070205080204" pitchFamily="50" charset="-128"/>
              <a:ea typeface="ＭＳ Ｐゴシック" panose="020B0600070205080204" pitchFamily="50" charset="-128"/>
            </a:rPr>
            <a:t>  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つの財政規律を守りながら、健全で持続可能な財政運営に取り組むこととしている。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3" name="直線コネクタ 72"/>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6" name="直線コネクタ 75"/>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側では地方交付税及び臨時財政対策債等が減少しており、歳出側では、退職手当や公債費が減少したものの、燃料・電気料高騰の影響に伴う物件費の増加のほか、南部衛生組合負担金や下水道事業特別会計繰出金などの増加により、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ポイント悪化したものの、類似団体との比較においては平均水準となっている。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今後も、社会保障費の増加や市税の減少などにより、財政の硬直化が懸念されるため、更なる経常経費の抑制に努めていく。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144463</xdr:rowOff>
    </xdr:to>
    <xdr:cxnSp macro="">
      <xdr:nvCxnSpPr>
        <xdr:cNvPr id="129" name="直線コネクタ 128"/>
        <xdr:cNvCxnSpPr/>
      </xdr:nvCxnSpPr>
      <xdr:spPr>
        <a:xfrm>
          <a:off x="4114800" y="1083119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99695</xdr:rowOff>
    </xdr:to>
    <xdr:cxnSp macro="">
      <xdr:nvCxnSpPr>
        <xdr:cNvPr id="132" name="直線コネクタ 131"/>
        <xdr:cNvCxnSpPr/>
      </xdr:nvCxnSpPr>
      <xdr:spPr>
        <a:xfrm flipV="1">
          <a:off x="3225800" y="108311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54928</xdr:rowOff>
    </xdr:to>
    <xdr:cxnSp macro="">
      <xdr:nvCxnSpPr>
        <xdr:cNvPr id="135" name="直線コネクタ 134"/>
        <xdr:cNvCxnSpPr/>
      </xdr:nvCxnSpPr>
      <xdr:spPr>
        <a:xfrm flipV="1">
          <a:off x="2336800" y="110724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65</xdr:row>
      <xdr:rowOff>54928</xdr:rowOff>
    </xdr:to>
    <xdr:cxnSp macro="">
      <xdr:nvCxnSpPr>
        <xdr:cNvPr id="138" name="直線コネクタ 137"/>
        <xdr:cNvCxnSpPr/>
      </xdr:nvCxnSpPr>
      <xdr:spPr>
        <a:xfrm>
          <a:off x="1447800" y="1103026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8" name="楕円 147"/>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49" name="財政構造の弾力性該当値テキスト"/>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1" name="テキスト ボックス 150"/>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2" name="楕円 151"/>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3" name="テキスト ボックス 152"/>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4" name="楕円 153"/>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5" name="テキスト ボックス 154"/>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6" name="楕円 155"/>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118445</xdr:rowOff>
    </xdr:from>
    <xdr:ext cx="762000" cy="259045"/>
    <xdr:sp macro="" textlink="">
      <xdr:nvSpPr>
        <xdr:cNvPr id="157" name="テキスト ボックス 156"/>
        <xdr:cNvSpPr txBox="1"/>
      </xdr:nvSpPr>
      <xdr:spPr>
        <a:xfrm>
          <a:off x="1066800" y="107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人件費において定年延長の影響により退職手当が減少しているものの、物件費においては、燃料、電気料をはじめとする物価高騰の影響や施設修繕の増加などにより、前年度と比較すると</a:t>
          </a:r>
          <a:r>
            <a:rPr kumimoji="1" lang="en-US" altLang="ja-JP" sz="1300">
              <a:latin typeface="ＭＳ Ｐゴシック" panose="020B0600070205080204" pitchFamily="50" charset="-128"/>
              <a:ea typeface="ＭＳ Ｐゴシック" panose="020B0600070205080204" pitchFamily="50" charset="-128"/>
            </a:rPr>
            <a:t>17,694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今後も、定員適正化計画に基づき職員数を管理しながら、経常経費を中心とした支出の抑制に努めていく。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93835</xdr:rowOff>
    </xdr:from>
    <xdr:to>
      <xdr:col>23</xdr:col>
      <xdr:colOff>133350</xdr:colOff>
      <xdr:row>82</xdr:row>
      <xdr:rowOff>154829</xdr:rowOff>
    </xdr:to>
    <xdr:cxnSp macro="">
      <xdr:nvCxnSpPr>
        <xdr:cNvPr id="194" name="直線コネクタ 193"/>
        <xdr:cNvCxnSpPr/>
      </xdr:nvCxnSpPr>
      <xdr:spPr>
        <a:xfrm>
          <a:off x="4114800" y="14152735"/>
          <a:ext cx="8382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19507</xdr:rowOff>
    </xdr:from>
    <xdr:to>
      <xdr:col>19</xdr:col>
      <xdr:colOff>133350</xdr:colOff>
      <xdr:row>82</xdr:row>
      <xdr:rowOff>93835</xdr:rowOff>
    </xdr:to>
    <xdr:cxnSp macro="">
      <xdr:nvCxnSpPr>
        <xdr:cNvPr id="197" name="直線コネクタ 196"/>
        <xdr:cNvCxnSpPr/>
      </xdr:nvCxnSpPr>
      <xdr:spPr>
        <a:xfrm>
          <a:off x="3225800" y="14078407"/>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90359</xdr:rowOff>
    </xdr:from>
    <xdr:to>
      <xdr:col>15</xdr:col>
      <xdr:colOff>82550</xdr:colOff>
      <xdr:row>82</xdr:row>
      <xdr:rowOff>19507</xdr:rowOff>
    </xdr:to>
    <xdr:cxnSp macro="">
      <xdr:nvCxnSpPr>
        <xdr:cNvPr id="200" name="直線コネクタ 199"/>
        <xdr:cNvCxnSpPr/>
      </xdr:nvCxnSpPr>
      <xdr:spPr>
        <a:xfrm>
          <a:off x="2336800" y="13977809"/>
          <a:ext cx="889000" cy="1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90359</xdr:rowOff>
    </xdr:from>
    <xdr:to>
      <xdr:col>11</xdr:col>
      <xdr:colOff>31750</xdr:colOff>
      <xdr:row>81</xdr:row>
      <xdr:rowOff>106152</xdr:rowOff>
    </xdr:to>
    <xdr:cxnSp macro="">
      <xdr:nvCxnSpPr>
        <xdr:cNvPr id="203" name="直線コネクタ 202"/>
        <xdr:cNvCxnSpPr/>
      </xdr:nvCxnSpPr>
      <xdr:spPr>
        <a:xfrm flipV="1">
          <a:off x="1447800" y="13977809"/>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104029</xdr:rowOff>
    </xdr:from>
    <xdr:to>
      <xdr:col>23</xdr:col>
      <xdr:colOff>184150</xdr:colOff>
      <xdr:row>83</xdr:row>
      <xdr:rowOff>34179</xdr:rowOff>
    </xdr:to>
    <xdr:sp macro="" textlink="">
      <xdr:nvSpPr>
        <xdr:cNvPr id="213" name="楕円 212"/>
        <xdr:cNvSpPr/>
      </xdr:nvSpPr>
      <xdr:spPr>
        <a:xfrm>
          <a:off x="4902200" y="141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76106</xdr:rowOff>
    </xdr:from>
    <xdr:ext cx="762000" cy="259045"/>
    <xdr:sp macro="" textlink="">
      <xdr:nvSpPr>
        <xdr:cNvPr id="214" name="人件費・物件費等の状況該当値テキスト"/>
        <xdr:cNvSpPr txBox="1"/>
      </xdr:nvSpPr>
      <xdr:spPr>
        <a:xfrm>
          <a:off x="5041900" y="1413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43035</xdr:rowOff>
    </xdr:from>
    <xdr:to>
      <xdr:col>19</xdr:col>
      <xdr:colOff>184150</xdr:colOff>
      <xdr:row>82</xdr:row>
      <xdr:rowOff>144635</xdr:rowOff>
    </xdr:to>
    <xdr:sp macro="" textlink="">
      <xdr:nvSpPr>
        <xdr:cNvPr id="215" name="楕円 214"/>
        <xdr:cNvSpPr/>
      </xdr:nvSpPr>
      <xdr:spPr>
        <a:xfrm>
          <a:off x="4064000" y="141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129412</xdr:rowOff>
    </xdr:from>
    <xdr:ext cx="736600" cy="259045"/>
    <xdr:sp macro="" textlink="">
      <xdr:nvSpPr>
        <xdr:cNvPr id="216" name="テキスト ボックス 215"/>
        <xdr:cNvSpPr txBox="1"/>
      </xdr:nvSpPr>
      <xdr:spPr>
        <a:xfrm>
          <a:off x="3733800" y="1418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140157</xdr:rowOff>
    </xdr:from>
    <xdr:to>
      <xdr:col>15</xdr:col>
      <xdr:colOff>133350</xdr:colOff>
      <xdr:row>82</xdr:row>
      <xdr:rowOff>70307</xdr:rowOff>
    </xdr:to>
    <xdr:sp macro="" textlink="">
      <xdr:nvSpPr>
        <xdr:cNvPr id="217" name="楕円 216"/>
        <xdr:cNvSpPr/>
      </xdr:nvSpPr>
      <xdr:spPr>
        <a:xfrm>
          <a:off x="3175000" y="140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55084</xdr:rowOff>
    </xdr:from>
    <xdr:ext cx="762000" cy="259045"/>
    <xdr:sp macro="" textlink="">
      <xdr:nvSpPr>
        <xdr:cNvPr id="218" name="テキスト ボックス 217"/>
        <xdr:cNvSpPr txBox="1"/>
      </xdr:nvSpPr>
      <xdr:spPr>
        <a:xfrm>
          <a:off x="2844800" y="1411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39559</xdr:rowOff>
    </xdr:from>
    <xdr:to>
      <xdr:col>11</xdr:col>
      <xdr:colOff>82550</xdr:colOff>
      <xdr:row>81</xdr:row>
      <xdr:rowOff>141159</xdr:rowOff>
    </xdr:to>
    <xdr:sp macro="" textlink="">
      <xdr:nvSpPr>
        <xdr:cNvPr id="219" name="楕円 218"/>
        <xdr:cNvSpPr/>
      </xdr:nvSpPr>
      <xdr:spPr>
        <a:xfrm>
          <a:off x="2286000" y="139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125936</xdr:rowOff>
    </xdr:from>
    <xdr:ext cx="762000" cy="259045"/>
    <xdr:sp macro="" textlink="">
      <xdr:nvSpPr>
        <xdr:cNvPr id="220" name="テキスト ボックス 219"/>
        <xdr:cNvSpPr txBox="1"/>
      </xdr:nvSpPr>
      <xdr:spPr>
        <a:xfrm>
          <a:off x="1955800" y="140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55352</xdr:rowOff>
    </xdr:from>
    <xdr:to>
      <xdr:col>7</xdr:col>
      <xdr:colOff>31750</xdr:colOff>
      <xdr:row>81</xdr:row>
      <xdr:rowOff>156952</xdr:rowOff>
    </xdr:to>
    <xdr:sp macro="" textlink="">
      <xdr:nvSpPr>
        <xdr:cNvPr id="221" name="楕円 220"/>
        <xdr:cNvSpPr/>
      </xdr:nvSpPr>
      <xdr:spPr>
        <a:xfrm>
          <a:off x="1397000" y="13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141729</xdr:rowOff>
    </xdr:from>
    <xdr:ext cx="762000" cy="259045"/>
    <xdr:sp macro="" textlink="">
      <xdr:nvSpPr>
        <xdr:cNvPr id="222" name="テキスト ボックス 221"/>
        <xdr:cNvSpPr txBox="1"/>
      </xdr:nvSpPr>
      <xdr:spPr>
        <a:xfrm>
          <a:off x="1066800" y="140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給与制度については国公準拠を基本としているが、給与構造の違いなどにより、全国と比較して低い水準となっている。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114300</xdr:rowOff>
    </xdr:to>
    <xdr:cxnSp macro="">
      <xdr:nvCxnSpPr>
        <xdr:cNvPr id="258" name="直線コネクタ 257"/>
        <xdr:cNvCxnSpPr/>
      </xdr:nvCxnSpPr>
      <xdr:spPr>
        <a:xfrm>
          <a:off x="16179800" y="139845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29029</xdr:rowOff>
    </xdr:to>
    <xdr:cxnSp macro="">
      <xdr:nvCxnSpPr>
        <xdr:cNvPr id="261" name="直線コネクタ 260"/>
        <xdr:cNvCxnSpPr/>
      </xdr:nvCxnSpPr>
      <xdr:spPr>
        <a:xfrm flipV="1">
          <a:off x="15290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82</xdr:row>
      <xdr:rowOff>29029</xdr:rowOff>
    </xdr:to>
    <xdr:cxnSp macro="">
      <xdr:nvCxnSpPr>
        <xdr:cNvPr id="264" name="直線コネクタ 263"/>
        <xdr:cNvCxnSpPr/>
      </xdr:nvCxnSpPr>
      <xdr:spPr>
        <a:xfrm>
          <a:off x="14401800" y="138811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80</xdr:row>
      <xdr:rowOff>165100</xdr:rowOff>
    </xdr:to>
    <xdr:cxnSp macro="">
      <xdr:nvCxnSpPr>
        <xdr:cNvPr id="267" name="直線コネクタ 266"/>
        <xdr:cNvCxnSpPr/>
      </xdr:nvCxnSpPr>
      <xdr:spPr>
        <a:xfrm>
          <a:off x="13512800" y="138638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7" name="楕円 276"/>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8"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9" name="楕円 278"/>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0" name="テキスト ボックス 279"/>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1" name="楕円 280"/>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2" name="テキスト ボックス 281"/>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3" name="楕円 282"/>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4" name="テキスト ボックス 283"/>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5" name="楕円 284"/>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6" name="テキスト ボックス 285"/>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令和元年度からの第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次定員適正化計画に基づき、今後も適正な職員数の確保に努めていく。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62399</xdr:rowOff>
    </xdr:from>
    <xdr:to>
      <xdr:col>81</xdr:col>
      <xdr:colOff>44450</xdr:colOff>
      <xdr:row>60</xdr:row>
      <xdr:rowOff>69638</xdr:rowOff>
    </xdr:to>
    <xdr:cxnSp macro="">
      <xdr:nvCxnSpPr>
        <xdr:cNvPr id="320" name="直線コネクタ 319"/>
        <xdr:cNvCxnSpPr/>
      </xdr:nvCxnSpPr>
      <xdr:spPr>
        <a:xfrm>
          <a:off x="16179800" y="1034939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53149</xdr:rowOff>
    </xdr:from>
    <xdr:to>
      <xdr:col>77</xdr:col>
      <xdr:colOff>44450</xdr:colOff>
      <xdr:row>60</xdr:row>
      <xdr:rowOff>62399</xdr:rowOff>
    </xdr:to>
    <xdr:cxnSp macro="">
      <xdr:nvCxnSpPr>
        <xdr:cNvPr id="323" name="直線コネクタ 322"/>
        <xdr:cNvCxnSpPr/>
      </xdr:nvCxnSpPr>
      <xdr:spPr>
        <a:xfrm>
          <a:off x="15290800" y="10340149"/>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47117</xdr:rowOff>
    </xdr:from>
    <xdr:to>
      <xdr:col>72</xdr:col>
      <xdr:colOff>203200</xdr:colOff>
      <xdr:row>60</xdr:row>
      <xdr:rowOff>53149</xdr:rowOff>
    </xdr:to>
    <xdr:cxnSp macro="">
      <xdr:nvCxnSpPr>
        <xdr:cNvPr id="326" name="直線コネクタ 325"/>
        <xdr:cNvCxnSpPr/>
      </xdr:nvCxnSpPr>
      <xdr:spPr>
        <a:xfrm>
          <a:off x="14401800" y="103341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33845</xdr:rowOff>
    </xdr:from>
    <xdr:to>
      <xdr:col>68</xdr:col>
      <xdr:colOff>152400</xdr:colOff>
      <xdr:row>60</xdr:row>
      <xdr:rowOff>47117</xdr:rowOff>
    </xdr:to>
    <xdr:cxnSp macro="">
      <xdr:nvCxnSpPr>
        <xdr:cNvPr id="329" name="直線コネクタ 328"/>
        <xdr:cNvCxnSpPr/>
      </xdr:nvCxnSpPr>
      <xdr:spPr>
        <a:xfrm>
          <a:off x="13512800" y="10320845"/>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39" name="楕円 338"/>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0"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11599</xdr:rowOff>
    </xdr:from>
    <xdr:to>
      <xdr:col>77</xdr:col>
      <xdr:colOff>95250</xdr:colOff>
      <xdr:row>60</xdr:row>
      <xdr:rowOff>113199</xdr:rowOff>
    </xdr:to>
    <xdr:sp macro="" textlink="">
      <xdr:nvSpPr>
        <xdr:cNvPr id="341" name="楕円 340"/>
        <xdr:cNvSpPr/>
      </xdr:nvSpPr>
      <xdr:spPr>
        <a:xfrm>
          <a:off x="16129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123376</xdr:rowOff>
    </xdr:from>
    <xdr:ext cx="736600" cy="259045"/>
    <xdr:sp macro="" textlink="">
      <xdr:nvSpPr>
        <xdr:cNvPr id="342" name="テキスト ボックス 341"/>
        <xdr:cNvSpPr txBox="1"/>
      </xdr:nvSpPr>
      <xdr:spPr>
        <a:xfrm>
          <a:off x="15798800" y="1006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2349</xdr:rowOff>
    </xdr:from>
    <xdr:to>
      <xdr:col>73</xdr:col>
      <xdr:colOff>44450</xdr:colOff>
      <xdr:row>60</xdr:row>
      <xdr:rowOff>103949</xdr:rowOff>
    </xdr:to>
    <xdr:sp macro="" textlink="">
      <xdr:nvSpPr>
        <xdr:cNvPr id="343" name="楕円 342"/>
        <xdr:cNvSpPr/>
      </xdr:nvSpPr>
      <xdr:spPr>
        <a:xfrm>
          <a:off x="152400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114126</xdr:rowOff>
    </xdr:from>
    <xdr:ext cx="762000" cy="259045"/>
    <xdr:sp macro="" textlink="">
      <xdr:nvSpPr>
        <xdr:cNvPr id="344" name="テキスト ボックス 343"/>
        <xdr:cNvSpPr txBox="1"/>
      </xdr:nvSpPr>
      <xdr:spPr>
        <a:xfrm>
          <a:off x="14909800" y="1005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167767</xdr:rowOff>
    </xdr:from>
    <xdr:to>
      <xdr:col>68</xdr:col>
      <xdr:colOff>203200</xdr:colOff>
      <xdr:row>60</xdr:row>
      <xdr:rowOff>97917</xdr:rowOff>
    </xdr:to>
    <xdr:sp macro="" textlink="">
      <xdr:nvSpPr>
        <xdr:cNvPr id="345" name="楕円 344"/>
        <xdr:cNvSpPr/>
      </xdr:nvSpPr>
      <xdr:spPr>
        <a:xfrm>
          <a:off x="14351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108094</xdr:rowOff>
    </xdr:from>
    <xdr:ext cx="762000" cy="259045"/>
    <xdr:sp macro="" textlink="">
      <xdr:nvSpPr>
        <xdr:cNvPr id="346" name="テキスト ボックス 345"/>
        <xdr:cNvSpPr txBox="1"/>
      </xdr:nvSpPr>
      <xdr:spPr>
        <a:xfrm>
          <a:off x="14020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154495</xdr:rowOff>
    </xdr:from>
    <xdr:to>
      <xdr:col>64</xdr:col>
      <xdr:colOff>152400</xdr:colOff>
      <xdr:row>60</xdr:row>
      <xdr:rowOff>84645</xdr:rowOff>
    </xdr:to>
    <xdr:sp macro="" textlink="">
      <xdr:nvSpPr>
        <xdr:cNvPr id="347" name="楕円 346"/>
        <xdr:cNvSpPr/>
      </xdr:nvSpPr>
      <xdr:spPr>
        <a:xfrm>
          <a:off x="13462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94822</xdr:rowOff>
    </xdr:from>
    <xdr:ext cx="762000" cy="259045"/>
    <xdr:sp macro="" textlink="">
      <xdr:nvSpPr>
        <xdr:cNvPr id="348" name="テキスト ボックス 347"/>
        <xdr:cNvSpPr txBox="1"/>
      </xdr:nvSpPr>
      <xdr:spPr>
        <a:xfrm>
          <a:off x="13131800" y="10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期中期財政計画に基づいた地方債の発行を進めてきたことから元利償還金が減少し、前年度より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ポイント良化したが、類似団体平均と比較して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類似団体平均との差は解消してきており、引き続き、第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期留萌市中期財政計画に基づいた財政運営を進め、比率の改善に努めていく。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112268</xdr:rowOff>
    </xdr:to>
    <xdr:cxnSp macro="">
      <xdr:nvCxnSpPr>
        <xdr:cNvPr id="380" name="直線コネクタ 379"/>
        <xdr:cNvCxnSpPr/>
      </xdr:nvCxnSpPr>
      <xdr:spPr>
        <a:xfrm flipV="1">
          <a:off x="16179800" y="716838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95250</xdr:rowOff>
    </xdr:to>
    <xdr:cxnSp macro="">
      <xdr:nvCxnSpPr>
        <xdr:cNvPr id="383" name="直線コネクタ 382"/>
        <xdr:cNvCxnSpPr/>
      </xdr:nvCxnSpPr>
      <xdr:spPr>
        <a:xfrm flipV="1">
          <a:off x="15290800" y="73131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97536</xdr:rowOff>
    </xdr:to>
    <xdr:cxnSp macro="">
      <xdr:nvCxnSpPr>
        <xdr:cNvPr id="386" name="直線コネクタ 385"/>
        <xdr:cNvCxnSpPr/>
      </xdr:nvCxnSpPr>
      <xdr:spPr>
        <a:xfrm flipV="1">
          <a:off x="14401800" y="74676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97536</xdr:rowOff>
    </xdr:to>
    <xdr:cxnSp macro="">
      <xdr:nvCxnSpPr>
        <xdr:cNvPr id="389" name="直線コネクタ 388"/>
        <xdr:cNvCxnSpPr/>
      </xdr:nvCxnSpPr>
      <xdr:spPr>
        <a:xfrm>
          <a:off x="13512800" y="76123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401" name="楕円 400"/>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402" name="テキスト ボックス 401"/>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46736</xdr:rowOff>
    </xdr:from>
    <xdr:to>
      <xdr:col>68</xdr:col>
      <xdr:colOff>203200</xdr:colOff>
      <xdr:row>44</xdr:row>
      <xdr:rowOff>148336</xdr:rowOff>
    </xdr:to>
    <xdr:sp macro="" textlink="">
      <xdr:nvSpPr>
        <xdr:cNvPr id="405" name="楕円 404"/>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133113</xdr:rowOff>
    </xdr:from>
    <xdr:ext cx="762000" cy="259045"/>
    <xdr:sp macro="" textlink="">
      <xdr:nvSpPr>
        <xdr:cNvPr id="406" name="テキスト ボックス 405"/>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ふるさと納税の増加に伴う留萌市応援基金及びＪＲ留萌線の廃線に伴う鉄道施設撤去費用や代替輸送に関する負担金の公共施設整備基金への積み立てにより充当可能基金が大きく増加し、昨年度よりも</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ポイント良化し、類似団体平均と比較して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類似団体平均との差は解消してきており、引き続き、第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期留萌市中期財政計画に基づいた財政運営を進め、比率の改善に努めていく。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98095</xdr:rowOff>
    </xdr:from>
    <xdr:to>
      <xdr:col>81</xdr:col>
      <xdr:colOff>44450</xdr:colOff>
      <xdr:row>16</xdr:row>
      <xdr:rowOff>45720</xdr:rowOff>
    </xdr:to>
    <xdr:cxnSp macro="">
      <xdr:nvCxnSpPr>
        <xdr:cNvPr id="440" name="直線コネクタ 439"/>
        <xdr:cNvCxnSpPr/>
      </xdr:nvCxnSpPr>
      <xdr:spPr>
        <a:xfrm flipV="1">
          <a:off x="16179800" y="2498395"/>
          <a:ext cx="838200" cy="2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17</xdr:row>
      <xdr:rowOff>79858</xdr:rowOff>
    </xdr:to>
    <xdr:cxnSp macro="">
      <xdr:nvCxnSpPr>
        <xdr:cNvPr id="443" name="直線コネクタ 442"/>
        <xdr:cNvCxnSpPr/>
      </xdr:nvCxnSpPr>
      <xdr:spPr>
        <a:xfrm flipV="1">
          <a:off x="15290800" y="2788920"/>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79858</xdr:rowOff>
    </xdr:from>
    <xdr:to>
      <xdr:col>72</xdr:col>
      <xdr:colOff>203200</xdr:colOff>
      <xdr:row>18</xdr:row>
      <xdr:rowOff>86004</xdr:rowOff>
    </xdr:to>
    <xdr:cxnSp macro="">
      <xdr:nvCxnSpPr>
        <xdr:cNvPr id="446" name="直線コネクタ 445"/>
        <xdr:cNvCxnSpPr/>
      </xdr:nvCxnSpPr>
      <xdr:spPr>
        <a:xfrm flipV="1">
          <a:off x="14401800" y="2994508"/>
          <a:ext cx="889000" cy="1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86004</xdr:rowOff>
    </xdr:from>
    <xdr:to>
      <xdr:col>68</xdr:col>
      <xdr:colOff>152400</xdr:colOff>
      <xdr:row>18</xdr:row>
      <xdr:rowOff>121717</xdr:rowOff>
    </xdr:to>
    <xdr:cxnSp macro="">
      <xdr:nvCxnSpPr>
        <xdr:cNvPr id="449" name="直線コネクタ 448"/>
        <xdr:cNvCxnSpPr/>
      </xdr:nvCxnSpPr>
      <xdr:spPr>
        <a:xfrm flipV="1">
          <a:off x="13512800" y="3172104"/>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47295</xdr:rowOff>
    </xdr:from>
    <xdr:to>
      <xdr:col>81</xdr:col>
      <xdr:colOff>95250</xdr:colOff>
      <xdr:row>14</xdr:row>
      <xdr:rowOff>148895</xdr:rowOff>
    </xdr:to>
    <xdr:sp macro="" textlink="">
      <xdr:nvSpPr>
        <xdr:cNvPr id="459" name="楕円 458"/>
        <xdr:cNvSpPr/>
      </xdr:nvSpPr>
      <xdr:spPr>
        <a:xfrm>
          <a:off x="169672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140022</xdr:rowOff>
    </xdr:from>
    <xdr:ext cx="762000" cy="259045"/>
    <xdr:sp macro="" textlink="">
      <xdr:nvSpPr>
        <xdr:cNvPr id="460" name="将来負担の状況該当値テキスト"/>
        <xdr:cNvSpPr txBox="1"/>
      </xdr:nvSpPr>
      <xdr:spPr>
        <a:xfrm>
          <a:off x="17106900" y="23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1" name="楕円 460"/>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2" name="テキスト ボックス 461"/>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29058</xdr:rowOff>
    </xdr:from>
    <xdr:to>
      <xdr:col>73</xdr:col>
      <xdr:colOff>44450</xdr:colOff>
      <xdr:row>17</xdr:row>
      <xdr:rowOff>130658</xdr:rowOff>
    </xdr:to>
    <xdr:sp macro="" textlink="">
      <xdr:nvSpPr>
        <xdr:cNvPr id="463" name="楕円 462"/>
        <xdr:cNvSpPr/>
      </xdr:nvSpPr>
      <xdr:spPr>
        <a:xfrm>
          <a:off x="15240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115435</xdr:rowOff>
    </xdr:from>
    <xdr:ext cx="762000" cy="259045"/>
    <xdr:sp macro="" textlink="">
      <xdr:nvSpPr>
        <xdr:cNvPr id="464" name="テキスト ボックス 463"/>
        <xdr:cNvSpPr txBox="1"/>
      </xdr:nvSpPr>
      <xdr:spPr>
        <a:xfrm>
          <a:off x="14909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35204</xdr:rowOff>
    </xdr:from>
    <xdr:to>
      <xdr:col>68</xdr:col>
      <xdr:colOff>203200</xdr:colOff>
      <xdr:row>18</xdr:row>
      <xdr:rowOff>136804</xdr:rowOff>
    </xdr:to>
    <xdr:sp macro="" textlink="">
      <xdr:nvSpPr>
        <xdr:cNvPr id="465" name="楕円 464"/>
        <xdr:cNvSpPr/>
      </xdr:nvSpPr>
      <xdr:spPr>
        <a:xfrm>
          <a:off x="14351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121581</xdr:rowOff>
    </xdr:from>
    <xdr:ext cx="762000" cy="259045"/>
    <xdr:sp macro="" textlink="">
      <xdr:nvSpPr>
        <xdr:cNvPr id="466" name="テキスト ボックス 465"/>
        <xdr:cNvSpPr txBox="1"/>
      </xdr:nvSpPr>
      <xdr:spPr>
        <a:xfrm>
          <a:off x="14020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70917</xdr:rowOff>
    </xdr:from>
    <xdr:to>
      <xdr:col>64</xdr:col>
      <xdr:colOff>152400</xdr:colOff>
      <xdr:row>19</xdr:row>
      <xdr:rowOff>1067</xdr:rowOff>
    </xdr:to>
    <xdr:sp macro="" textlink="">
      <xdr:nvSpPr>
        <xdr:cNvPr id="467" name="楕円 466"/>
        <xdr:cNvSpPr/>
      </xdr:nvSpPr>
      <xdr:spPr>
        <a:xfrm>
          <a:off x="13462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157294</xdr:rowOff>
    </xdr:from>
    <xdr:ext cx="762000" cy="259045"/>
    <xdr:sp macro="" textlink="">
      <xdr:nvSpPr>
        <xdr:cNvPr id="468" name="テキスト ボックス 467"/>
        <xdr:cNvSpPr txBox="1"/>
      </xdr:nvSpPr>
      <xdr:spPr>
        <a:xfrm>
          <a:off x="13131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19,234
19,072
297.84
16,249,208
15,764,347
469,995
7,691,472
12,004,904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次定員適正化計画に基づき、適正な職員数の確保に努めているものの、技術職の確保に苦慮していることや給与構造の違いなどにより、類似団体平均・北海道平均・全国平均を下回っている。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156718</xdr:rowOff>
    </xdr:to>
    <xdr:cxnSp macro="">
      <xdr:nvCxnSpPr>
        <xdr:cNvPr id="64" name="直線コネクタ 63"/>
        <xdr:cNvCxnSpPr/>
      </xdr:nvCxnSpPr>
      <xdr:spPr>
        <a:xfrm flipV="1">
          <a:off x="3987800" y="60797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165862</xdr:rowOff>
    </xdr:to>
    <xdr:cxnSp macro="">
      <xdr:nvCxnSpPr>
        <xdr:cNvPr id="67" name="直線コネクタ 66"/>
        <xdr:cNvCxnSpPr/>
      </xdr:nvCxnSpPr>
      <xdr:spPr>
        <a:xfrm flipV="1">
          <a:off x="3098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3556</xdr:rowOff>
    </xdr:to>
    <xdr:cxnSp macro="">
      <xdr:nvCxnSpPr>
        <xdr:cNvPr id="70" name="直線コネクタ 69"/>
        <xdr:cNvCxnSpPr/>
      </xdr:nvCxnSpPr>
      <xdr:spPr>
        <a:xfrm flipV="1">
          <a:off x="2209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xdr:rowOff>
    </xdr:to>
    <xdr:cxnSp macro="">
      <xdr:nvCxnSpPr>
        <xdr:cNvPr id="73" name="直線コネクタ 72"/>
        <xdr:cNvCxnSpPr/>
      </xdr:nvCxnSpPr>
      <xdr:spPr>
        <a:xfrm>
          <a:off x="1320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中期財政計画に基づき、物件費の抑制に努めているが、燃料・電気料の高騰の影響により、前年度と比較して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なお、老朽化施設の修繕等の増加が見込まれることから、引き続き、経常経費の抑制に努めていく。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123190</xdr:rowOff>
    </xdr:to>
    <xdr:cxnSp macro="">
      <xdr:nvCxnSpPr>
        <xdr:cNvPr id="125" name="直線コネクタ 124"/>
        <xdr:cNvCxnSpPr/>
      </xdr:nvCxnSpPr>
      <xdr:spPr>
        <a:xfrm>
          <a:off x="15671800" y="261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28" name="直線コネクタ 127"/>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43180</xdr:rowOff>
    </xdr:to>
    <xdr:cxnSp macro="">
      <xdr:nvCxnSpPr>
        <xdr:cNvPr id="131" name="直線コネクタ 130"/>
        <xdr:cNvCxnSpPr/>
      </xdr:nvCxnSpPr>
      <xdr:spPr>
        <a:xfrm flipV="1">
          <a:off x="13893800" y="266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43180</xdr:rowOff>
    </xdr:to>
    <xdr:cxnSp macro="">
      <xdr:nvCxnSpPr>
        <xdr:cNvPr id="134" name="直線コネクタ 133"/>
        <xdr:cNvCxnSpPr/>
      </xdr:nvCxnSpPr>
      <xdr:spPr>
        <a:xfrm>
          <a:off x="13004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類似団体と比較すると、扶助費に係る経常収支比率に占める割合は少ない状況にある。　　</a:t>
          </a:r>
        </a:p>
        <a:p>
          <a:r>
            <a:rPr kumimoji="1" lang="ja-JP" altLang="en-US" sz="1300">
              <a:latin typeface="ＭＳ Ｐゴシック" panose="020B0600070205080204" pitchFamily="50" charset="-128"/>
              <a:ea typeface="ＭＳ Ｐゴシック" panose="020B0600070205080204" pitchFamily="50" charset="-128"/>
            </a:rPr>
            <a:t>　今後は、少子高齢化に伴う老人世帯の増加などの要因はあるが、人口減少や就労移行などによる生活保護扶助費の減も見込まれ、扶助費全体としては推移は横ばいとなることが見込まれる。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20320</xdr:rowOff>
    </xdr:to>
    <xdr:cxnSp macro="">
      <xdr:nvCxnSpPr>
        <xdr:cNvPr id="185" name="直線コネクタ 184"/>
        <xdr:cNvCxnSpPr/>
      </xdr:nvCxnSpPr>
      <xdr:spPr>
        <a:xfrm>
          <a:off x="3987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161290</xdr:rowOff>
    </xdr:to>
    <xdr:cxnSp macro="">
      <xdr:nvCxnSpPr>
        <xdr:cNvPr id="188" name="直線コネクタ 187"/>
        <xdr:cNvCxnSpPr/>
      </xdr:nvCxnSpPr>
      <xdr:spPr>
        <a:xfrm flipV="1">
          <a:off x="3098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58420</xdr:rowOff>
    </xdr:to>
    <xdr:cxnSp macro="">
      <xdr:nvCxnSpPr>
        <xdr:cNvPr id="191" name="直線コネクタ 190"/>
        <xdr:cNvCxnSpPr/>
      </xdr:nvCxnSpPr>
      <xdr:spPr>
        <a:xfrm flipV="1">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58420</xdr:rowOff>
    </xdr:to>
    <xdr:cxnSp macro="">
      <xdr:nvCxnSpPr>
        <xdr:cNvPr id="194" name="直線コネクタ 193"/>
        <xdr:cNvCxnSpPr/>
      </xdr:nvCxnSpPr>
      <xdr:spPr>
        <a:xfrm>
          <a:off x="1320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4" name="楕円 203"/>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05" name="扶助費該当値テキスト"/>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8" name="楕円 207"/>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9" name="テキスト ボックス 208"/>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0" name="楕円 209"/>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1" name="テキスト ボックス 210"/>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2" name="楕円 211"/>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3" name="テキスト ボックス 212"/>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港湾事業特別会計を有していることや下水道事業会計特別会計への繰出しが増加傾向にあり、前年度と比較して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ポイント悪化し、依然として類似団体を上回る水準となっている。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113393</xdr:rowOff>
    </xdr:from>
    <xdr:to>
      <xdr:col>82</xdr:col>
      <xdr:colOff>107950</xdr:colOff>
      <xdr:row>62</xdr:row>
      <xdr:rowOff>61685</xdr:rowOff>
    </xdr:to>
    <xdr:cxnSp macro="">
      <xdr:nvCxnSpPr>
        <xdr:cNvPr id="248" name="直線コネクタ 247"/>
        <xdr:cNvCxnSpPr/>
      </xdr:nvCxnSpPr>
      <xdr:spPr>
        <a:xfrm>
          <a:off x="15671800" y="10571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113393</xdr:rowOff>
    </xdr:from>
    <xdr:to>
      <xdr:col>78</xdr:col>
      <xdr:colOff>69850</xdr:colOff>
      <xdr:row>62</xdr:row>
      <xdr:rowOff>105228</xdr:rowOff>
    </xdr:to>
    <xdr:cxnSp macro="">
      <xdr:nvCxnSpPr>
        <xdr:cNvPr id="251" name="直線コネクタ 250"/>
        <xdr:cNvCxnSpPr/>
      </xdr:nvCxnSpPr>
      <xdr:spPr>
        <a:xfrm flipV="1">
          <a:off x="14782800" y="10571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56243</xdr:rowOff>
    </xdr:from>
    <xdr:to>
      <xdr:col>73</xdr:col>
      <xdr:colOff>180975</xdr:colOff>
      <xdr:row>62</xdr:row>
      <xdr:rowOff>105228</xdr:rowOff>
    </xdr:to>
    <xdr:cxnSp macro="">
      <xdr:nvCxnSpPr>
        <xdr:cNvPr id="254" name="直線コネクタ 253"/>
        <xdr:cNvCxnSpPr/>
      </xdr:nvCxnSpPr>
      <xdr:spPr>
        <a:xfrm>
          <a:off x="13893800" y="10343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60</xdr:row>
      <xdr:rowOff>56243</xdr:rowOff>
    </xdr:to>
    <xdr:cxnSp macro="">
      <xdr:nvCxnSpPr>
        <xdr:cNvPr id="257" name="直線コネクタ 256"/>
        <xdr:cNvCxnSpPr/>
      </xdr:nvCxnSpPr>
      <xdr:spPr>
        <a:xfrm>
          <a:off x="13004800" y="10212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10885</xdr:rowOff>
    </xdr:from>
    <xdr:to>
      <xdr:col>82</xdr:col>
      <xdr:colOff>158750</xdr:colOff>
      <xdr:row>62</xdr:row>
      <xdr:rowOff>112485</xdr:rowOff>
    </xdr:to>
    <xdr:sp macro="" textlink="">
      <xdr:nvSpPr>
        <xdr:cNvPr id="267" name="楕円 266"/>
        <xdr:cNvSpPr/>
      </xdr:nvSpPr>
      <xdr:spPr>
        <a:xfrm>
          <a:off x="16459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90912</xdr:rowOff>
    </xdr:from>
    <xdr:ext cx="762000" cy="259045"/>
    <xdr:sp macro="" textlink="">
      <xdr:nvSpPr>
        <xdr:cNvPr id="268" name="その他該当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62593</xdr:rowOff>
    </xdr:from>
    <xdr:to>
      <xdr:col>78</xdr:col>
      <xdr:colOff>120650</xdr:colOff>
      <xdr:row>61</xdr:row>
      <xdr:rowOff>164193</xdr:rowOff>
    </xdr:to>
    <xdr:sp macro="" textlink="">
      <xdr:nvSpPr>
        <xdr:cNvPr id="269" name="楕円 268"/>
        <xdr:cNvSpPr/>
      </xdr:nvSpPr>
      <xdr:spPr>
        <a:xfrm>
          <a:off x="15621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148970</xdr:rowOff>
    </xdr:from>
    <xdr:ext cx="736600" cy="259045"/>
    <xdr:sp macro="" textlink="">
      <xdr:nvSpPr>
        <xdr:cNvPr id="270" name="テキスト ボックス 269"/>
        <xdr:cNvSpPr txBox="1"/>
      </xdr:nvSpPr>
      <xdr:spPr>
        <a:xfrm>
          <a:off x="15290800" y="1060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54428</xdr:rowOff>
    </xdr:from>
    <xdr:to>
      <xdr:col>74</xdr:col>
      <xdr:colOff>31750</xdr:colOff>
      <xdr:row>62</xdr:row>
      <xdr:rowOff>156028</xdr:rowOff>
    </xdr:to>
    <xdr:sp macro="" textlink="">
      <xdr:nvSpPr>
        <xdr:cNvPr id="271" name="楕円 270"/>
        <xdr:cNvSpPr/>
      </xdr:nvSpPr>
      <xdr:spPr>
        <a:xfrm>
          <a:off x="14732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140805</xdr:rowOff>
    </xdr:from>
    <xdr:ext cx="762000" cy="259045"/>
    <xdr:sp macro="" textlink="">
      <xdr:nvSpPr>
        <xdr:cNvPr id="272" name="テキスト ボックス 271"/>
        <xdr:cNvSpPr txBox="1"/>
      </xdr:nvSpPr>
      <xdr:spPr>
        <a:xfrm>
          <a:off x="14401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3" name="楕円 272"/>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4" name="テキスト ボックス 273"/>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75" name="楕円 274"/>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76" name="テキスト ボックス 275"/>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病院事業会計への繰出金が大きな影響を与えているほか、留萌南部衛生組合への負担金についても、燃料・電気料の価格高騰の影響などにより増加しており、前年度と比較して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コロナ終息後の病院経営について、引き続き注視していく必要がある。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127000</xdr:rowOff>
    </xdr:to>
    <xdr:cxnSp macro="">
      <xdr:nvCxnSpPr>
        <xdr:cNvPr id="306" name="直線コネクタ 305"/>
        <xdr:cNvCxnSpPr/>
      </xdr:nvCxnSpPr>
      <xdr:spPr>
        <a:xfrm>
          <a:off x="15671800" y="6605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140716</xdr:rowOff>
    </xdr:to>
    <xdr:cxnSp macro="">
      <xdr:nvCxnSpPr>
        <xdr:cNvPr id="309" name="直線コネクタ 308"/>
        <xdr:cNvCxnSpPr/>
      </xdr:nvCxnSpPr>
      <xdr:spPr>
        <a:xfrm flipV="1">
          <a:off x="14782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140716</xdr:rowOff>
    </xdr:to>
    <xdr:cxnSp macro="">
      <xdr:nvCxnSpPr>
        <xdr:cNvPr id="312" name="直線コネクタ 311"/>
        <xdr:cNvCxnSpPr/>
      </xdr:nvCxnSpPr>
      <xdr:spPr>
        <a:xfrm>
          <a:off x="13893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90424</xdr:rowOff>
    </xdr:to>
    <xdr:cxnSp macro="">
      <xdr:nvCxnSpPr>
        <xdr:cNvPr id="315" name="直線コネクタ 314"/>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5" name="楕円 324"/>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6"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7" name="楕円 326"/>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8" name="テキスト ボックス 327"/>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9" name="楕円 328"/>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30" name="テキスト ボックス 329"/>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1" name="楕円 330"/>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2" name="テキスト ボックス 331"/>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3" name="楕円 332"/>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4" name="テキスト ボックス 333"/>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これまで、地方債発行の抑制や繰上償還の実施など、公債費圧縮に取り組んできており、経常収支比率に占める割合は類似団体平均を下回る状況にある。</a:t>
          </a:r>
        </a:p>
        <a:p>
          <a:r>
            <a:rPr kumimoji="1" lang="ja-JP" altLang="en-US" sz="1300">
              <a:latin typeface="ＭＳ Ｐゴシック" panose="020B0600070205080204" pitchFamily="50" charset="-128"/>
              <a:ea typeface="ＭＳ Ｐゴシック" panose="020B0600070205080204" pitchFamily="50" charset="-128"/>
            </a:rPr>
            <a:t>　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期留萌市中期財政計画に基づいた財政運営を進めていく。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99786</xdr:rowOff>
    </xdr:to>
    <xdr:cxnSp macro="">
      <xdr:nvCxnSpPr>
        <xdr:cNvPr id="369" name="直線コネクタ 368"/>
        <xdr:cNvCxnSpPr/>
      </xdr:nvCxnSpPr>
      <xdr:spPr>
        <a:xfrm>
          <a:off x="3987800" y="13119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132443</xdr:rowOff>
    </xdr:to>
    <xdr:cxnSp macro="">
      <xdr:nvCxnSpPr>
        <xdr:cNvPr id="372" name="直線コネクタ 371"/>
        <xdr:cNvCxnSpPr/>
      </xdr:nvCxnSpPr>
      <xdr:spPr>
        <a:xfrm flipV="1">
          <a:off x="3098800" y="1311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132443</xdr:rowOff>
    </xdr:from>
    <xdr:to>
      <xdr:col>15</xdr:col>
      <xdr:colOff>98425</xdr:colOff>
      <xdr:row>79</xdr:row>
      <xdr:rowOff>64407</xdr:rowOff>
    </xdr:to>
    <xdr:cxnSp macro="">
      <xdr:nvCxnSpPr>
        <xdr:cNvPr id="375" name="直線コネクタ 374"/>
        <xdr:cNvCxnSpPr/>
      </xdr:nvCxnSpPr>
      <xdr:spPr>
        <a:xfrm flipV="1">
          <a:off x="2209800" y="131626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64407</xdr:rowOff>
    </xdr:from>
    <xdr:to>
      <xdr:col>11</xdr:col>
      <xdr:colOff>9525</xdr:colOff>
      <xdr:row>79</xdr:row>
      <xdr:rowOff>118836</xdr:rowOff>
    </xdr:to>
    <xdr:cxnSp macro="">
      <xdr:nvCxnSpPr>
        <xdr:cNvPr id="378" name="直線コネクタ 377"/>
        <xdr:cNvCxnSpPr/>
      </xdr:nvCxnSpPr>
      <xdr:spPr>
        <a:xfrm flipV="1">
          <a:off x="1320800" y="13608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48986</xdr:rowOff>
    </xdr:from>
    <xdr:to>
      <xdr:col>24</xdr:col>
      <xdr:colOff>76200</xdr:colOff>
      <xdr:row>76</xdr:row>
      <xdr:rowOff>150586</xdr:rowOff>
    </xdr:to>
    <xdr:sp macro="" textlink="">
      <xdr:nvSpPr>
        <xdr:cNvPr id="388" name="楕円 387"/>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65512</xdr:rowOff>
    </xdr:from>
    <xdr:ext cx="762000" cy="259045"/>
    <xdr:sp macro="" textlink="">
      <xdr:nvSpPr>
        <xdr:cNvPr id="389"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0" name="楕円 389"/>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1" name="テキスト ボックス 390"/>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81643</xdr:rowOff>
    </xdr:from>
    <xdr:to>
      <xdr:col>15</xdr:col>
      <xdr:colOff>149225</xdr:colOff>
      <xdr:row>77</xdr:row>
      <xdr:rowOff>11793</xdr:rowOff>
    </xdr:to>
    <xdr:sp macro="" textlink="">
      <xdr:nvSpPr>
        <xdr:cNvPr id="392" name="楕円 391"/>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21970</xdr:rowOff>
    </xdr:from>
    <xdr:ext cx="762000" cy="259045"/>
    <xdr:sp macro="" textlink="">
      <xdr:nvSpPr>
        <xdr:cNvPr id="393" name="テキスト ボックス 392"/>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394" name="楕円 393"/>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395" name="テキスト ボックス 39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96" name="楕円 395"/>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97" name="テキスト ボックス 396"/>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では類似団体・全国・北海道平均と比較して低い水準であるものの、他会計への繰出金や病院事業会計及び留萌南部衛生組合負担金などの補助費等の水準が高い状況にあることから、今後も経常経費の抑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3556</xdr:rowOff>
    </xdr:to>
    <xdr:cxnSp macro="">
      <xdr:nvCxnSpPr>
        <xdr:cNvPr id="428" name="直線コネクタ 427"/>
        <xdr:cNvCxnSpPr/>
      </xdr:nvCxnSpPr>
      <xdr:spPr>
        <a:xfrm>
          <a:off x="15671800" y="132943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85852</xdr:rowOff>
    </xdr:to>
    <xdr:cxnSp macro="">
      <xdr:nvCxnSpPr>
        <xdr:cNvPr id="431" name="直線コネクタ 430"/>
        <xdr:cNvCxnSpPr/>
      </xdr:nvCxnSpPr>
      <xdr:spPr>
        <a:xfrm flipV="1">
          <a:off x="14782800" y="132943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85852</xdr:rowOff>
    </xdr:to>
    <xdr:cxnSp macro="">
      <xdr:nvCxnSpPr>
        <xdr:cNvPr id="434" name="直線コネクタ 433"/>
        <xdr:cNvCxnSpPr/>
      </xdr:nvCxnSpPr>
      <xdr:spPr>
        <a:xfrm>
          <a:off x="13893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165863</xdr:rowOff>
    </xdr:to>
    <xdr:cxnSp macro="">
      <xdr:nvCxnSpPr>
        <xdr:cNvPr id="437" name="直線コネクタ 436"/>
        <xdr:cNvCxnSpPr/>
      </xdr:nvCxnSpPr>
      <xdr:spPr>
        <a:xfrm>
          <a:off x="13004800" y="132166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9" name="楕円 448"/>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0" name="テキスト ボックス 449"/>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1" name="楕円 450"/>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2" name="テキスト ボックス 451"/>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5" name="楕円 45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6" name="テキスト ボックス 455"/>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139554</xdr:rowOff>
    </xdr:from>
    <xdr:to>
      <xdr:col>29</xdr:col>
      <xdr:colOff>127000</xdr:colOff>
      <xdr:row>17</xdr:row>
      <xdr:rowOff>142335</xdr:rowOff>
    </xdr:to>
    <xdr:cxnSp macro="">
      <xdr:nvCxnSpPr>
        <xdr:cNvPr id="49" name="直線コネクタ 48"/>
        <xdr:cNvCxnSpPr/>
      </xdr:nvCxnSpPr>
      <xdr:spPr bwMode="auto">
        <a:xfrm flipV="1">
          <a:off x="5003800" y="3101829"/>
          <a:ext cx="647700" cy="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142335</xdr:rowOff>
    </xdr:from>
    <xdr:to>
      <xdr:col>26</xdr:col>
      <xdr:colOff>50800</xdr:colOff>
      <xdr:row>17</xdr:row>
      <xdr:rowOff>159602</xdr:rowOff>
    </xdr:to>
    <xdr:cxnSp macro="">
      <xdr:nvCxnSpPr>
        <xdr:cNvPr id="52" name="直線コネクタ 51"/>
        <xdr:cNvCxnSpPr/>
      </xdr:nvCxnSpPr>
      <xdr:spPr bwMode="auto">
        <a:xfrm flipV="1">
          <a:off x="4305300" y="3104610"/>
          <a:ext cx="698500" cy="1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159602</xdr:rowOff>
    </xdr:from>
    <xdr:to>
      <xdr:col>22</xdr:col>
      <xdr:colOff>114300</xdr:colOff>
      <xdr:row>18</xdr:row>
      <xdr:rowOff>203</xdr:rowOff>
    </xdr:to>
    <xdr:cxnSp macro="">
      <xdr:nvCxnSpPr>
        <xdr:cNvPr id="55" name="直線コネクタ 54"/>
        <xdr:cNvCxnSpPr/>
      </xdr:nvCxnSpPr>
      <xdr:spPr bwMode="auto">
        <a:xfrm flipV="1">
          <a:off x="3606800" y="3121877"/>
          <a:ext cx="698500" cy="1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203</xdr:rowOff>
    </xdr:from>
    <xdr:to>
      <xdr:col>18</xdr:col>
      <xdr:colOff>177800</xdr:colOff>
      <xdr:row>18</xdr:row>
      <xdr:rowOff>15657</xdr:rowOff>
    </xdr:to>
    <xdr:cxnSp macro="">
      <xdr:nvCxnSpPr>
        <xdr:cNvPr id="58" name="直線コネクタ 57"/>
        <xdr:cNvCxnSpPr/>
      </xdr:nvCxnSpPr>
      <xdr:spPr bwMode="auto">
        <a:xfrm flipV="1">
          <a:off x="2908300" y="3133928"/>
          <a:ext cx="6985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88754</xdr:rowOff>
    </xdr:from>
    <xdr:to>
      <xdr:col>29</xdr:col>
      <xdr:colOff>177800</xdr:colOff>
      <xdr:row>18</xdr:row>
      <xdr:rowOff>18904</xdr:rowOff>
    </xdr:to>
    <xdr:sp macro="" textlink="">
      <xdr:nvSpPr>
        <xdr:cNvPr id="68" name="楕円 67"/>
        <xdr:cNvSpPr/>
      </xdr:nvSpPr>
      <xdr:spPr bwMode="auto">
        <a:xfrm>
          <a:off x="5600700" y="305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105281</xdr:rowOff>
    </xdr:from>
    <xdr:ext cx="762000" cy="259045"/>
    <xdr:sp macro="" textlink="">
      <xdr:nvSpPr>
        <xdr:cNvPr id="69" name="人口1人当たり決算額の推移該当値テキスト130"/>
        <xdr:cNvSpPr txBox="1"/>
      </xdr:nvSpPr>
      <xdr:spPr>
        <a:xfrm>
          <a:off x="5740400" y="28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91535</xdr:rowOff>
    </xdr:from>
    <xdr:to>
      <xdr:col>26</xdr:col>
      <xdr:colOff>101600</xdr:colOff>
      <xdr:row>18</xdr:row>
      <xdr:rowOff>21685</xdr:rowOff>
    </xdr:to>
    <xdr:sp macro="" textlink="">
      <xdr:nvSpPr>
        <xdr:cNvPr id="70" name="楕円 69"/>
        <xdr:cNvSpPr/>
      </xdr:nvSpPr>
      <xdr:spPr bwMode="auto">
        <a:xfrm>
          <a:off x="4953000" y="305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31862</xdr:rowOff>
    </xdr:from>
    <xdr:ext cx="736600" cy="259045"/>
    <xdr:sp macro="" textlink="">
      <xdr:nvSpPr>
        <xdr:cNvPr id="71" name="テキスト ボックス 70"/>
        <xdr:cNvSpPr txBox="1"/>
      </xdr:nvSpPr>
      <xdr:spPr>
        <a:xfrm>
          <a:off x="4622800" y="282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108802</xdr:rowOff>
    </xdr:from>
    <xdr:to>
      <xdr:col>22</xdr:col>
      <xdr:colOff>165100</xdr:colOff>
      <xdr:row>18</xdr:row>
      <xdr:rowOff>38952</xdr:rowOff>
    </xdr:to>
    <xdr:sp macro="" textlink="">
      <xdr:nvSpPr>
        <xdr:cNvPr id="72" name="楕円 71"/>
        <xdr:cNvSpPr/>
      </xdr:nvSpPr>
      <xdr:spPr bwMode="auto">
        <a:xfrm>
          <a:off x="4254500" y="307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49129</xdr:rowOff>
    </xdr:from>
    <xdr:ext cx="762000" cy="259045"/>
    <xdr:sp macro="" textlink="">
      <xdr:nvSpPr>
        <xdr:cNvPr id="73" name="テキスト ボックス 72"/>
        <xdr:cNvSpPr txBox="1"/>
      </xdr:nvSpPr>
      <xdr:spPr>
        <a:xfrm>
          <a:off x="3924300" y="283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120853</xdr:rowOff>
    </xdr:from>
    <xdr:to>
      <xdr:col>19</xdr:col>
      <xdr:colOff>38100</xdr:colOff>
      <xdr:row>18</xdr:row>
      <xdr:rowOff>51003</xdr:rowOff>
    </xdr:to>
    <xdr:sp macro="" textlink="">
      <xdr:nvSpPr>
        <xdr:cNvPr id="74" name="楕円 73"/>
        <xdr:cNvSpPr/>
      </xdr:nvSpPr>
      <xdr:spPr bwMode="auto">
        <a:xfrm>
          <a:off x="3556000" y="308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61180</xdr:rowOff>
    </xdr:from>
    <xdr:ext cx="762000" cy="259045"/>
    <xdr:sp macro="" textlink="">
      <xdr:nvSpPr>
        <xdr:cNvPr id="75" name="テキスト ボックス 74"/>
        <xdr:cNvSpPr txBox="1"/>
      </xdr:nvSpPr>
      <xdr:spPr>
        <a:xfrm>
          <a:off x="3225800" y="28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136307</xdr:rowOff>
    </xdr:from>
    <xdr:to>
      <xdr:col>15</xdr:col>
      <xdr:colOff>101600</xdr:colOff>
      <xdr:row>18</xdr:row>
      <xdr:rowOff>66457</xdr:rowOff>
    </xdr:to>
    <xdr:sp macro="" textlink="">
      <xdr:nvSpPr>
        <xdr:cNvPr id="76" name="楕円 75"/>
        <xdr:cNvSpPr/>
      </xdr:nvSpPr>
      <xdr:spPr bwMode="auto">
        <a:xfrm>
          <a:off x="2857500" y="309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76634</xdr:rowOff>
    </xdr:from>
    <xdr:ext cx="762000" cy="259045"/>
    <xdr:sp macro="" textlink="">
      <xdr:nvSpPr>
        <xdr:cNvPr id="77" name="テキスト ボックス 76"/>
        <xdr:cNvSpPr txBox="1"/>
      </xdr:nvSpPr>
      <xdr:spPr>
        <a:xfrm>
          <a:off x="2527300" y="286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329482</xdr:rowOff>
    </xdr:from>
    <xdr:to>
      <xdr:col>29</xdr:col>
      <xdr:colOff>127000</xdr:colOff>
      <xdr:row>35</xdr:row>
      <xdr:rowOff>341599</xdr:rowOff>
    </xdr:to>
    <xdr:cxnSp macro="">
      <xdr:nvCxnSpPr>
        <xdr:cNvPr id="111" name="直線コネクタ 110"/>
        <xdr:cNvCxnSpPr/>
      </xdr:nvCxnSpPr>
      <xdr:spPr bwMode="auto">
        <a:xfrm flipV="1">
          <a:off x="5003800" y="6939832"/>
          <a:ext cx="647700" cy="1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341599</xdr:rowOff>
    </xdr:from>
    <xdr:to>
      <xdr:col>26</xdr:col>
      <xdr:colOff>50800</xdr:colOff>
      <xdr:row>36</xdr:row>
      <xdr:rowOff>80842</xdr:rowOff>
    </xdr:to>
    <xdr:cxnSp macro="">
      <xdr:nvCxnSpPr>
        <xdr:cNvPr id="114" name="直線コネクタ 113"/>
        <xdr:cNvCxnSpPr/>
      </xdr:nvCxnSpPr>
      <xdr:spPr bwMode="auto">
        <a:xfrm flipV="1">
          <a:off x="4305300" y="6951949"/>
          <a:ext cx="698500" cy="82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145002</xdr:rowOff>
    </xdr:from>
    <xdr:to>
      <xdr:col>22</xdr:col>
      <xdr:colOff>114300</xdr:colOff>
      <xdr:row>36</xdr:row>
      <xdr:rowOff>80842</xdr:rowOff>
    </xdr:to>
    <xdr:cxnSp macro="">
      <xdr:nvCxnSpPr>
        <xdr:cNvPr id="117" name="直線コネクタ 116"/>
        <xdr:cNvCxnSpPr/>
      </xdr:nvCxnSpPr>
      <xdr:spPr bwMode="auto">
        <a:xfrm>
          <a:off x="3606800" y="6755352"/>
          <a:ext cx="698500" cy="27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145002</xdr:rowOff>
    </xdr:from>
    <xdr:to>
      <xdr:col>18</xdr:col>
      <xdr:colOff>177800</xdr:colOff>
      <xdr:row>35</xdr:row>
      <xdr:rowOff>172586</xdr:rowOff>
    </xdr:to>
    <xdr:cxnSp macro="">
      <xdr:nvCxnSpPr>
        <xdr:cNvPr id="120" name="直線コネクタ 119"/>
        <xdr:cNvCxnSpPr/>
      </xdr:nvCxnSpPr>
      <xdr:spPr bwMode="auto">
        <a:xfrm flipV="1">
          <a:off x="2908300" y="6755352"/>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278682</xdr:rowOff>
    </xdr:from>
    <xdr:to>
      <xdr:col>29</xdr:col>
      <xdr:colOff>177800</xdr:colOff>
      <xdr:row>36</xdr:row>
      <xdr:rowOff>37382</xdr:rowOff>
    </xdr:to>
    <xdr:sp macro="" textlink="">
      <xdr:nvSpPr>
        <xdr:cNvPr id="130" name="楕円 129"/>
        <xdr:cNvSpPr/>
      </xdr:nvSpPr>
      <xdr:spPr bwMode="auto">
        <a:xfrm>
          <a:off x="5600700" y="68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123759</xdr:rowOff>
    </xdr:from>
    <xdr:ext cx="762000" cy="259045"/>
    <xdr:sp macro="" textlink="">
      <xdr:nvSpPr>
        <xdr:cNvPr id="131" name="人口1人当たり決算額の推移該当値テキスト445"/>
        <xdr:cNvSpPr txBox="1"/>
      </xdr:nvSpPr>
      <xdr:spPr>
        <a:xfrm>
          <a:off x="5740400" y="67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290799</xdr:rowOff>
    </xdr:from>
    <xdr:to>
      <xdr:col>26</xdr:col>
      <xdr:colOff>101600</xdr:colOff>
      <xdr:row>36</xdr:row>
      <xdr:rowOff>49499</xdr:rowOff>
    </xdr:to>
    <xdr:sp macro="" textlink="">
      <xdr:nvSpPr>
        <xdr:cNvPr id="132" name="楕円 131"/>
        <xdr:cNvSpPr/>
      </xdr:nvSpPr>
      <xdr:spPr bwMode="auto">
        <a:xfrm>
          <a:off x="4953000" y="690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59676</xdr:rowOff>
    </xdr:from>
    <xdr:ext cx="736600" cy="259045"/>
    <xdr:sp macro="" textlink="">
      <xdr:nvSpPr>
        <xdr:cNvPr id="133" name="テキスト ボックス 132"/>
        <xdr:cNvSpPr txBox="1"/>
      </xdr:nvSpPr>
      <xdr:spPr>
        <a:xfrm>
          <a:off x="4622800" y="667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30042</xdr:rowOff>
    </xdr:from>
    <xdr:to>
      <xdr:col>22</xdr:col>
      <xdr:colOff>165100</xdr:colOff>
      <xdr:row>36</xdr:row>
      <xdr:rowOff>131642</xdr:rowOff>
    </xdr:to>
    <xdr:sp macro="" textlink="">
      <xdr:nvSpPr>
        <xdr:cNvPr id="134" name="楕円 133"/>
        <xdr:cNvSpPr/>
      </xdr:nvSpPr>
      <xdr:spPr bwMode="auto">
        <a:xfrm>
          <a:off x="4254500" y="698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141819</xdr:rowOff>
    </xdr:from>
    <xdr:ext cx="762000" cy="259045"/>
    <xdr:sp macro="" textlink="">
      <xdr:nvSpPr>
        <xdr:cNvPr id="135" name="テキスト ボックス 134"/>
        <xdr:cNvSpPr txBox="1"/>
      </xdr:nvSpPr>
      <xdr:spPr>
        <a:xfrm>
          <a:off x="3924300" y="675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94202</xdr:rowOff>
    </xdr:from>
    <xdr:to>
      <xdr:col>19</xdr:col>
      <xdr:colOff>38100</xdr:colOff>
      <xdr:row>35</xdr:row>
      <xdr:rowOff>195802</xdr:rowOff>
    </xdr:to>
    <xdr:sp macro="" textlink="">
      <xdr:nvSpPr>
        <xdr:cNvPr id="136" name="楕円 135"/>
        <xdr:cNvSpPr/>
      </xdr:nvSpPr>
      <xdr:spPr bwMode="auto">
        <a:xfrm>
          <a:off x="3556000" y="670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205979</xdr:rowOff>
    </xdr:from>
    <xdr:ext cx="762000" cy="259045"/>
    <xdr:sp macro="" textlink="">
      <xdr:nvSpPr>
        <xdr:cNvPr id="137" name="テキスト ボックス 136"/>
        <xdr:cNvSpPr txBox="1"/>
      </xdr:nvSpPr>
      <xdr:spPr>
        <a:xfrm>
          <a:off x="3225800" y="647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121786</xdr:rowOff>
    </xdr:from>
    <xdr:to>
      <xdr:col>15</xdr:col>
      <xdr:colOff>101600</xdr:colOff>
      <xdr:row>35</xdr:row>
      <xdr:rowOff>223386</xdr:rowOff>
    </xdr:to>
    <xdr:sp macro="" textlink="">
      <xdr:nvSpPr>
        <xdr:cNvPr id="138" name="楕円 137"/>
        <xdr:cNvSpPr/>
      </xdr:nvSpPr>
      <xdr:spPr bwMode="auto">
        <a:xfrm>
          <a:off x="2857500" y="673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233563</xdr:rowOff>
    </xdr:from>
    <xdr:ext cx="762000" cy="259045"/>
    <xdr:sp macro="" textlink="">
      <xdr:nvSpPr>
        <xdr:cNvPr id="139" name="テキスト ボックス 138"/>
        <xdr:cNvSpPr txBox="1"/>
      </xdr:nvSpPr>
      <xdr:spPr>
        <a:xfrm>
          <a:off x="2527300" y="650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19,234
19,072
297.84
16,249,208
15,764,347
469,995
7,691,472
12,004,904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33062</xdr:rowOff>
    </xdr:from>
    <xdr:to>
      <xdr:col>24</xdr:col>
      <xdr:colOff>63500</xdr:colOff>
      <xdr:row>37</xdr:row>
      <xdr:rowOff>64898</xdr:rowOff>
    </xdr:to>
    <xdr:cxnSp macro="">
      <xdr:nvCxnSpPr>
        <xdr:cNvPr id="60" name="直線コネクタ 59"/>
        <xdr:cNvCxnSpPr/>
      </xdr:nvCxnSpPr>
      <xdr:spPr>
        <a:xfrm>
          <a:off x="3797300" y="6376712"/>
          <a:ext cx="838200" cy="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33062</xdr:rowOff>
    </xdr:from>
    <xdr:to>
      <xdr:col>19</xdr:col>
      <xdr:colOff>177800</xdr:colOff>
      <xdr:row>37</xdr:row>
      <xdr:rowOff>59534</xdr:rowOff>
    </xdr:to>
    <xdr:cxnSp macro="">
      <xdr:nvCxnSpPr>
        <xdr:cNvPr id="63" name="直線コネクタ 62"/>
        <xdr:cNvCxnSpPr/>
      </xdr:nvCxnSpPr>
      <xdr:spPr>
        <a:xfrm flipV="1">
          <a:off x="2908300" y="6376712"/>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59534</xdr:rowOff>
    </xdr:from>
    <xdr:to>
      <xdr:col>15</xdr:col>
      <xdr:colOff>50800</xdr:colOff>
      <xdr:row>37</xdr:row>
      <xdr:rowOff>79597</xdr:rowOff>
    </xdr:to>
    <xdr:cxnSp macro="">
      <xdr:nvCxnSpPr>
        <xdr:cNvPr id="66" name="直線コネクタ 65"/>
        <xdr:cNvCxnSpPr/>
      </xdr:nvCxnSpPr>
      <xdr:spPr>
        <a:xfrm flipV="1">
          <a:off x="2019300" y="6403184"/>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79597</xdr:rowOff>
    </xdr:from>
    <xdr:to>
      <xdr:col>10</xdr:col>
      <xdr:colOff>114300</xdr:colOff>
      <xdr:row>37</xdr:row>
      <xdr:rowOff>89088</xdr:rowOff>
    </xdr:to>
    <xdr:cxnSp macro="">
      <xdr:nvCxnSpPr>
        <xdr:cNvPr id="69" name="直線コネクタ 68"/>
        <xdr:cNvCxnSpPr/>
      </xdr:nvCxnSpPr>
      <xdr:spPr>
        <a:xfrm flipV="1">
          <a:off x="1130300" y="642324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14098</xdr:rowOff>
    </xdr:from>
    <xdr:to>
      <xdr:col>24</xdr:col>
      <xdr:colOff>114300</xdr:colOff>
      <xdr:row>37</xdr:row>
      <xdr:rowOff>115698</xdr:rowOff>
    </xdr:to>
    <xdr:sp macro="" textlink="">
      <xdr:nvSpPr>
        <xdr:cNvPr id="79" name="楕円 78"/>
        <xdr:cNvSpPr/>
      </xdr:nvSpPr>
      <xdr:spPr>
        <a:xfrm>
          <a:off x="4584700" y="63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153712</xdr:rowOff>
    </xdr:from>
    <xdr:to>
      <xdr:col>20</xdr:col>
      <xdr:colOff>38100</xdr:colOff>
      <xdr:row>37</xdr:row>
      <xdr:rowOff>83862</xdr:rowOff>
    </xdr:to>
    <xdr:sp macro="" textlink="">
      <xdr:nvSpPr>
        <xdr:cNvPr id="81" name="楕円 80"/>
        <xdr:cNvSpPr/>
      </xdr:nvSpPr>
      <xdr:spPr>
        <a:xfrm>
          <a:off x="3746500" y="63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100389</xdr:rowOff>
    </xdr:from>
    <xdr:ext cx="534377" cy="259045"/>
    <xdr:sp macro="" textlink="">
      <xdr:nvSpPr>
        <xdr:cNvPr id="82" name="テキスト ボックス 81"/>
        <xdr:cNvSpPr txBox="1"/>
      </xdr:nvSpPr>
      <xdr:spPr>
        <a:xfrm>
          <a:off x="3530111" y="61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8734</xdr:rowOff>
    </xdr:from>
    <xdr:to>
      <xdr:col>15</xdr:col>
      <xdr:colOff>101600</xdr:colOff>
      <xdr:row>37</xdr:row>
      <xdr:rowOff>110334</xdr:rowOff>
    </xdr:to>
    <xdr:sp macro="" textlink="">
      <xdr:nvSpPr>
        <xdr:cNvPr id="83" name="楕円 82"/>
        <xdr:cNvSpPr/>
      </xdr:nvSpPr>
      <xdr:spPr>
        <a:xfrm>
          <a:off x="2857500" y="63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101461</xdr:rowOff>
    </xdr:from>
    <xdr:ext cx="534377" cy="259045"/>
    <xdr:sp macro="" textlink="">
      <xdr:nvSpPr>
        <xdr:cNvPr id="84" name="テキスト ボックス 83"/>
        <xdr:cNvSpPr txBox="1"/>
      </xdr:nvSpPr>
      <xdr:spPr>
        <a:xfrm>
          <a:off x="2641111" y="64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28797</xdr:rowOff>
    </xdr:from>
    <xdr:to>
      <xdr:col>10</xdr:col>
      <xdr:colOff>165100</xdr:colOff>
      <xdr:row>37</xdr:row>
      <xdr:rowOff>130397</xdr:rowOff>
    </xdr:to>
    <xdr:sp macro="" textlink="">
      <xdr:nvSpPr>
        <xdr:cNvPr id="85" name="楕円 84"/>
        <xdr:cNvSpPr/>
      </xdr:nvSpPr>
      <xdr:spPr>
        <a:xfrm>
          <a:off x="1968500" y="63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121524</xdr:rowOff>
    </xdr:from>
    <xdr:ext cx="534377" cy="259045"/>
    <xdr:sp macro="" textlink="">
      <xdr:nvSpPr>
        <xdr:cNvPr id="86" name="テキスト ボックス 85"/>
        <xdr:cNvSpPr txBox="1"/>
      </xdr:nvSpPr>
      <xdr:spPr>
        <a:xfrm>
          <a:off x="1752111" y="6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38288</xdr:rowOff>
    </xdr:from>
    <xdr:to>
      <xdr:col>6</xdr:col>
      <xdr:colOff>38100</xdr:colOff>
      <xdr:row>37</xdr:row>
      <xdr:rowOff>139888</xdr:rowOff>
    </xdr:to>
    <xdr:sp macro="" textlink="">
      <xdr:nvSpPr>
        <xdr:cNvPr id="87" name="楕円 86"/>
        <xdr:cNvSpPr/>
      </xdr:nvSpPr>
      <xdr:spPr>
        <a:xfrm>
          <a:off x="1079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131015</xdr:rowOff>
    </xdr:from>
    <xdr:ext cx="534377" cy="259045"/>
    <xdr:sp macro="" textlink="">
      <xdr:nvSpPr>
        <xdr:cNvPr id="88" name="テキスト ボックス 87"/>
        <xdr:cNvSpPr txBox="1"/>
      </xdr:nvSpPr>
      <xdr:spPr>
        <a:xfrm>
          <a:off x="863111" y="64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7131</xdr:rowOff>
    </xdr:from>
    <xdr:to>
      <xdr:col>24</xdr:col>
      <xdr:colOff>63500</xdr:colOff>
      <xdr:row>56</xdr:row>
      <xdr:rowOff>109795</xdr:rowOff>
    </xdr:to>
    <xdr:cxnSp macro="">
      <xdr:nvCxnSpPr>
        <xdr:cNvPr id="115" name="直線コネクタ 114"/>
        <xdr:cNvCxnSpPr/>
      </xdr:nvCxnSpPr>
      <xdr:spPr>
        <a:xfrm flipV="1">
          <a:off x="3797300" y="9608331"/>
          <a:ext cx="838200" cy="10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109795</xdr:rowOff>
    </xdr:from>
    <xdr:to>
      <xdr:col>19</xdr:col>
      <xdr:colOff>177800</xdr:colOff>
      <xdr:row>56</xdr:row>
      <xdr:rowOff>140208</xdr:rowOff>
    </xdr:to>
    <xdr:cxnSp macro="">
      <xdr:nvCxnSpPr>
        <xdr:cNvPr id="118" name="直線コネクタ 117"/>
        <xdr:cNvCxnSpPr/>
      </xdr:nvCxnSpPr>
      <xdr:spPr>
        <a:xfrm flipV="1">
          <a:off x="2908300" y="9710995"/>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140208</xdr:rowOff>
    </xdr:from>
    <xdr:to>
      <xdr:col>15</xdr:col>
      <xdr:colOff>50800</xdr:colOff>
      <xdr:row>57</xdr:row>
      <xdr:rowOff>4707</xdr:rowOff>
    </xdr:to>
    <xdr:cxnSp macro="">
      <xdr:nvCxnSpPr>
        <xdr:cNvPr id="121" name="直線コネクタ 120"/>
        <xdr:cNvCxnSpPr/>
      </xdr:nvCxnSpPr>
      <xdr:spPr>
        <a:xfrm flipV="1">
          <a:off x="2019300" y="9741408"/>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4707</xdr:rowOff>
    </xdr:from>
    <xdr:to>
      <xdr:col>10</xdr:col>
      <xdr:colOff>114300</xdr:colOff>
      <xdr:row>57</xdr:row>
      <xdr:rowOff>9750</xdr:rowOff>
    </xdr:to>
    <xdr:cxnSp macro="">
      <xdr:nvCxnSpPr>
        <xdr:cNvPr id="124" name="直線コネクタ 123"/>
        <xdr:cNvCxnSpPr/>
      </xdr:nvCxnSpPr>
      <xdr:spPr>
        <a:xfrm flipV="1">
          <a:off x="1130300" y="977735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127781</xdr:rowOff>
    </xdr:from>
    <xdr:to>
      <xdr:col>24</xdr:col>
      <xdr:colOff>114300</xdr:colOff>
      <xdr:row>56</xdr:row>
      <xdr:rowOff>57931</xdr:rowOff>
    </xdr:to>
    <xdr:sp macro="" textlink="">
      <xdr:nvSpPr>
        <xdr:cNvPr id="134" name="楕円 133"/>
        <xdr:cNvSpPr/>
      </xdr:nvSpPr>
      <xdr:spPr>
        <a:xfrm>
          <a:off x="4584700" y="95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150658</xdr:rowOff>
    </xdr:from>
    <xdr:ext cx="599010" cy="259045"/>
    <xdr:sp macro="" textlink="">
      <xdr:nvSpPr>
        <xdr:cNvPr id="135" name="物件費該当値テキスト"/>
        <xdr:cNvSpPr txBox="1"/>
      </xdr:nvSpPr>
      <xdr:spPr>
        <a:xfrm>
          <a:off x="4686300" y="940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58995</xdr:rowOff>
    </xdr:from>
    <xdr:to>
      <xdr:col>20</xdr:col>
      <xdr:colOff>38100</xdr:colOff>
      <xdr:row>56</xdr:row>
      <xdr:rowOff>160595</xdr:rowOff>
    </xdr:to>
    <xdr:sp macro="" textlink="">
      <xdr:nvSpPr>
        <xdr:cNvPr id="136" name="楕円 135"/>
        <xdr:cNvSpPr/>
      </xdr:nvSpPr>
      <xdr:spPr>
        <a:xfrm>
          <a:off x="3746500" y="96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151722</xdr:rowOff>
    </xdr:from>
    <xdr:ext cx="534377" cy="259045"/>
    <xdr:sp macro="" textlink="">
      <xdr:nvSpPr>
        <xdr:cNvPr id="137" name="テキスト ボックス 136"/>
        <xdr:cNvSpPr txBox="1"/>
      </xdr:nvSpPr>
      <xdr:spPr>
        <a:xfrm>
          <a:off x="3530111" y="97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89408</xdr:rowOff>
    </xdr:from>
    <xdr:to>
      <xdr:col>15</xdr:col>
      <xdr:colOff>101600</xdr:colOff>
      <xdr:row>57</xdr:row>
      <xdr:rowOff>19558</xdr:rowOff>
    </xdr:to>
    <xdr:sp macro="" textlink="">
      <xdr:nvSpPr>
        <xdr:cNvPr id="138" name="楕円 137"/>
        <xdr:cNvSpPr/>
      </xdr:nvSpPr>
      <xdr:spPr>
        <a:xfrm>
          <a:off x="2857500" y="9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10685</xdr:rowOff>
    </xdr:from>
    <xdr:ext cx="534377" cy="259045"/>
    <xdr:sp macro="" textlink="">
      <xdr:nvSpPr>
        <xdr:cNvPr id="139" name="テキスト ボックス 138"/>
        <xdr:cNvSpPr txBox="1"/>
      </xdr:nvSpPr>
      <xdr:spPr>
        <a:xfrm>
          <a:off x="2641111" y="97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125357</xdr:rowOff>
    </xdr:from>
    <xdr:to>
      <xdr:col>10</xdr:col>
      <xdr:colOff>165100</xdr:colOff>
      <xdr:row>57</xdr:row>
      <xdr:rowOff>55507</xdr:rowOff>
    </xdr:to>
    <xdr:sp macro="" textlink="">
      <xdr:nvSpPr>
        <xdr:cNvPr id="140" name="楕円 139"/>
        <xdr:cNvSpPr/>
      </xdr:nvSpPr>
      <xdr:spPr>
        <a:xfrm>
          <a:off x="1968500" y="9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46634</xdr:rowOff>
    </xdr:from>
    <xdr:ext cx="534377" cy="259045"/>
    <xdr:sp macro="" textlink="">
      <xdr:nvSpPr>
        <xdr:cNvPr id="141" name="テキスト ボックス 140"/>
        <xdr:cNvSpPr txBox="1"/>
      </xdr:nvSpPr>
      <xdr:spPr>
        <a:xfrm>
          <a:off x="1752111" y="98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130400</xdr:rowOff>
    </xdr:from>
    <xdr:to>
      <xdr:col>6</xdr:col>
      <xdr:colOff>38100</xdr:colOff>
      <xdr:row>57</xdr:row>
      <xdr:rowOff>60550</xdr:rowOff>
    </xdr:to>
    <xdr:sp macro="" textlink="">
      <xdr:nvSpPr>
        <xdr:cNvPr id="142" name="楕円 141"/>
        <xdr:cNvSpPr/>
      </xdr:nvSpPr>
      <xdr:spPr>
        <a:xfrm>
          <a:off x="1079500" y="9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51677</xdr:rowOff>
    </xdr:from>
    <xdr:ext cx="534377" cy="259045"/>
    <xdr:sp macro="" textlink="">
      <xdr:nvSpPr>
        <xdr:cNvPr id="143" name="テキスト ボックス 142"/>
        <xdr:cNvSpPr txBox="1"/>
      </xdr:nvSpPr>
      <xdr:spPr>
        <a:xfrm>
          <a:off x="863111" y="9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82116</xdr:rowOff>
    </xdr:from>
    <xdr:to>
      <xdr:col>24</xdr:col>
      <xdr:colOff>63500</xdr:colOff>
      <xdr:row>72</xdr:row>
      <xdr:rowOff>48031</xdr:rowOff>
    </xdr:to>
    <xdr:cxnSp macro="">
      <xdr:nvCxnSpPr>
        <xdr:cNvPr id="170" name="直線コネクタ 169"/>
        <xdr:cNvCxnSpPr/>
      </xdr:nvCxnSpPr>
      <xdr:spPr>
        <a:xfrm>
          <a:off x="3797300" y="12255066"/>
          <a:ext cx="838200" cy="13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82116</xdr:rowOff>
    </xdr:from>
    <xdr:to>
      <xdr:col>19</xdr:col>
      <xdr:colOff>177800</xdr:colOff>
      <xdr:row>73</xdr:row>
      <xdr:rowOff>12575</xdr:rowOff>
    </xdr:to>
    <xdr:cxnSp macro="">
      <xdr:nvCxnSpPr>
        <xdr:cNvPr id="173" name="直線コネクタ 172"/>
        <xdr:cNvCxnSpPr/>
      </xdr:nvCxnSpPr>
      <xdr:spPr>
        <a:xfrm flipV="1">
          <a:off x="2908300" y="12255066"/>
          <a:ext cx="8890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12575</xdr:rowOff>
    </xdr:from>
    <xdr:to>
      <xdr:col>15</xdr:col>
      <xdr:colOff>50800</xdr:colOff>
      <xdr:row>74</xdr:row>
      <xdr:rowOff>162354</xdr:rowOff>
    </xdr:to>
    <xdr:cxnSp macro="">
      <xdr:nvCxnSpPr>
        <xdr:cNvPr id="176" name="直線コネクタ 175"/>
        <xdr:cNvCxnSpPr/>
      </xdr:nvCxnSpPr>
      <xdr:spPr>
        <a:xfrm flipV="1">
          <a:off x="2019300" y="12528425"/>
          <a:ext cx="889000" cy="3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78" name="テキスト ボックス 177"/>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30361</xdr:rowOff>
    </xdr:from>
    <xdr:to>
      <xdr:col>10</xdr:col>
      <xdr:colOff>114300</xdr:colOff>
      <xdr:row>74</xdr:row>
      <xdr:rowOff>162354</xdr:rowOff>
    </xdr:to>
    <xdr:cxnSp macro="">
      <xdr:nvCxnSpPr>
        <xdr:cNvPr id="179" name="直線コネクタ 178"/>
        <xdr:cNvCxnSpPr/>
      </xdr:nvCxnSpPr>
      <xdr:spPr>
        <a:xfrm>
          <a:off x="1130300" y="12717661"/>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168681</xdr:rowOff>
    </xdr:from>
    <xdr:to>
      <xdr:col>24</xdr:col>
      <xdr:colOff>114300</xdr:colOff>
      <xdr:row>72</xdr:row>
      <xdr:rowOff>98831</xdr:rowOff>
    </xdr:to>
    <xdr:sp macro="" textlink="">
      <xdr:nvSpPr>
        <xdr:cNvPr id="189" name="楕円 188"/>
        <xdr:cNvSpPr/>
      </xdr:nvSpPr>
      <xdr:spPr>
        <a:xfrm>
          <a:off x="4584700" y="123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20108</xdr:rowOff>
    </xdr:from>
    <xdr:ext cx="534377" cy="259045"/>
    <xdr:sp macro="" textlink="">
      <xdr:nvSpPr>
        <xdr:cNvPr id="190" name="維持補修費該当値テキスト"/>
        <xdr:cNvSpPr txBox="1"/>
      </xdr:nvSpPr>
      <xdr:spPr>
        <a:xfrm>
          <a:off x="4686300" y="121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31316</xdr:rowOff>
    </xdr:from>
    <xdr:to>
      <xdr:col>20</xdr:col>
      <xdr:colOff>38100</xdr:colOff>
      <xdr:row>71</xdr:row>
      <xdr:rowOff>132916</xdr:rowOff>
    </xdr:to>
    <xdr:sp macro="" textlink="">
      <xdr:nvSpPr>
        <xdr:cNvPr id="191" name="楕円 190"/>
        <xdr:cNvSpPr/>
      </xdr:nvSpPr>
      <xdr:spPr>
        <a:xfrm>
          <a:off x="3746500" y="122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149443</xdr:rowOff>
    </xdr:from>
    <xdr:ext cx="534377" cy="259045"/>
    <xdr:sp macro="" textlink="">
      <xdr:nvSpPr>
        <xdr:cNvPr id="192" name="テキスト ボックス 191"/>
        <xdr:cNvSpPr txBox="1"/>
      </xdr:nvSpPr>
      <xdr:spPr>
        <a:xfrm>
          <a:off x="3530111" y="119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133225</xdr:rowOff>
    </xdr:from>
    <xdr:to>
      <xdr:col>15</xdr:col>
      <xdr:colOff>101600</xdr:colOff>
      <xdr:row>73</xdr:row>
      <xdr:rowOff>63375</xdr:rowOff>
    </xdr:to>
    <xdr:sp macro="" textlink="">
      <xdr:nvSpPr>
        <xdr:cNvPr id="193" name="楕円 192"/>
        <xdr:cNvSpPr/>
      </xdr:nvSpPr>
      <xdr:spPr>
        <a:xfrm>
          <a:off x="2857500" y="12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79902</xdr:rowOff>
    </xdr:from>
    <xdr:ext cx="534377" cy="259045"/>
    <xdr:sp macro="" textlink="">
      <xdr:nvSpPr>
        <xdr:cNvPr id="194" name="テキスト ボックス 193"/>
        <xdr:cNvSpPr txBox="1"/>
      </xdr:nvSpPr>
      <xdr:spPr>
        <a:xfrm>
          <a:off x="2641111" y="12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111554</xdr:rowOff>
    </xdr:from>
    <xdr:to>
      <xdr:col>10</xdr:col>
      <xdr:colOff>165100</xdr:colOff>
      <xdr:row>75</xdr:row>
      <xdr:rowOff>41704</xdr:rowOff>
    </xdr:to>
    <xdr:sp macro="" textlink="">
      <xdr:nvSpPr>
        <xdr:cNvPr id="195" name="楕円 194"/>
        <xdr:cNvSpPr/>
      </xdr:nvSpPr>
      <xdr:spPr>
        <a:xfrm>
          <a:off x="1968500" y="127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58231</xdr:rowOff>
    </xdr:from>
    <xdr:ext cx="534377" cy="259045"/>
    <xdr:sp macro="" textlink="">
      <xdr:nvSpPr>
        <xdr:cNvPr id="196" name="テキスト ボックス 195"/>
        <xdr:cNvSpPr txBox="1"/>
      </xdr:nvSpPr>
      <xdr:spPr>
        <a:xfrm>
          <a:off x="1752111" y="125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151011</xdr:rowOff>
    </xdr:from>
    <xdr:to>
      <xdr:col>6</xdr:col>
      <xdr:colOff>38100</xdr:colOff>
      <xdr:row>74</xdr:row>
      <xdr:rowOff>81161</xdr:rowOff>
    </xdr:to>
    <xdr:sp macro="" textlink="">
      <xdr:nvSpPr>
        <xdr:cNvPr id="197" name="楕円 196"/>
        <xdr:cNvSpPr/>
      </xdr:nvSpPr>
      <xdr:spPr>
        <a:xfrm>
          <a:off x="1079500" y="126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97688</xdr:rowOff>
    </xdr:from>
    <xdr:ext cx="534377" cy="259045"/>
    <xdr:sp macro="" textlink="">
      <xdr:nvSpPr>
        <xdr:cNvPr id="198" name="テキスト ボックス 197"/>
        <xdr:cNvSpPr txBox="1"/>
      </xdr:nvSpPr>
      <xdr:spPr>
        <a:xfrm>
          <a:off x="863111" y="124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14991</xdr:rowOff>
    </xdr:from>
    <xdr:to>
      <xdr:col>24</xdr:col>
      <xdr:colOff>63500</xdr:colOff>
      <xdr:row>95</xdr:row>
      <xdr:rowOff>68582</xdr:rowOff>
    </xdr:to>
    <xdr:cxnSp macro="">
      <xdr:nvCxnSpPr>
        <xdr:cNvPr id="228" name="直線コネクタ 227"/>
        <xdr:cNvCxnSpPr/>
      </xdr:nvCxnSpPr>
      <xdr:spPr>
        <a:xfrm>
          <a:off x="3797300" y="16302741"/>
          <a:ext cx="8382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14991</xdr:rowOff>
    </xdr:from>
    <xdr:to>
      <xdr:col>19</xdr:col>
      <xdr:colOff>177800</xdr:colOff>
      <xdr:row>96</xdr:row>
      <xdr:rowOff>20355</xdr:rowOff>
    </xdr:to>
    <xdr:cxnSp macro="">
      <xdr:nvCxnSpPr>
        <xdr:cNvPr id="231" name="直線コネクタ 230"/>
        <xdr:cNvCxnSpPr/>
      </xdr:nvCxnSpPr>
      <xdr:spPr>
        <a:xfrm flipV="1">
          <a:off x="2908300" y="16302741"/>
          <a:ext cx="889000" cy="1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20355</xdr:rowOff>
    </xdr:from>
    <xdr:to>
      <xdr:col>15</xdr:col>
      <xdr:colOff>50800</xdr:colOff>
      <xdr:row>96</xdr:row>
      <xdr:rowOff>37836</xdr:rowOff>
    </xdr:to>
    <xdr:cxnSp macro="">
      <xdr:nvCxnSpPr>
        <xdr:cNvPr id="234" name="直線コネクタ 233"/>
        <xdr:cNvCxnSpPr/>
      </xdr:nvCxnSpPr>
      <xdr:spPr>
        <a:xfrm flipV="1">
          <a:off x="2019300" y="16479555"/>
          <a:ext cx="8890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37836</xdr:rowOff>
    </xdr:from>
    <xdr:to>
      <xdr:col>10</xdr:col>
      <xdr:colOff>114300</xdr:colOff>
      <xdr:row>96</xdr:row>
      <xdr:rowOff>79722</xdr:rowOff>
    </xdr:to>
    <xdr:cxnSp macro="">
      <xdr:nvCxnSpPr>
        <xdr:cNvPr id="237" name="直線コネクタ 236"/>
        <xdr:cNvCxnSpPr/>
      </xdr:nvCxnSpPr>
      <xdr:spPr>
        <a:xfrm flipV="1">
          <a:off x="1130300" y="16497036"/>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17782</xdr:rowOff>
    </xdr:from>
    <xdr:to>
      <xdr:col>24</xdr:col>
      <xdr:colOff>114300</xdr:colOff>
      <xdr:row>95</xdr:row>
      <xdr:rowOff>119382</xdr:rowOff>
    </xdr:to>
    <xdr:sp macro="" textlink="">
      <xdr:nvSpPr>
        <xdr:cNvPr id="247" name="楕円 246"/>
        <xdr:cNvSpPr/>
      </xdr:nvSpPr>
      <xdr:spPr>
        <a:xfrm>
          <a:off x="4584700" y="163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40659</xdr:rowOff>
    </xdr:from>
    <xdr:ext cx="599010" cy="259045"/>
    <xdr:sp macro="" textlink="">
      <xdr:nvSpPr>
        <xdr:cNvPr id="248" name="扶助費該当値テキスト"/>
        <xdr:cNvSpPr txBox="1"/>
      </xdr:nvSpPr>
      <xdr:spPr>
        <a:xfrm>
          <a:off x="4686300" y="1615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135641</xdr:rowOff>
    </xdr:from>
    <xdr:to>
      <xdr:col>20</xdr:col>
      <xdr:colOff>38100</xdr:colOff>
      <xdr:row>95</xdr:row>
      <xdr:rowOff>65791</xdr:rowOff>
    </xdr:to>
    <xdr:sp macro="" textlink="">
      <xdr:nvSpPr>
        <xdr:cNvPr id="249" name="楕円 248"/>
        <xdr:cNvSpPr/>
      </xdr:nvSpPr>
      <xdr:spPr>
        <a:xfrm>
          <a:off x="3746500" y="162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82318</xdr:rowOff>
    </xdr:from>
    <xdr:ext cx="599010" cy="259045"/>
    <xdr:sp macro="" textlink="">
      <xdr:nvSpPr>
        <xdr:cNvPr id="250" name="テキスト ボックス 249"/>
        <xdr:cNvSpPr txBox="1"/>
      </xdr:nvSpPr>
      <xdr:spPr>
        <a:xfrm>
          <a:off x="3497795" y="1602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141005</xdr:rowOff>
    </xdr:from>
    <xdr:to>
      <xdr:col>15</xdr:col>
      <xdr:colOff>101600</xdr:colOff>
      <xdr:row>96</xdr:row>
      <xdr:rowOff>71155</xdr:rowOff>
    </xdr:to>
    <xdr:sp macro="" textlink="">
      <xdr:nvSpPr>
        <xdr:cNvPr id="251" name="楕円 250"/>
        <xdr:cNvSpPr/>
      </xdr:nvSpPr>
      <xdr:spPr>
        <a:xfrm>
          <a:off x="2857500" y="1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87682</xdr:rowOff>
    </xdr:from>
    <xdr:ext cx="599010" cy="259045"/>
    <xdr:sp macro="" textlink="">
      <xdr:nvSpPr>
        <xdr:cNvPr id="252" name="テキスト ボックス 251"/>
        <xdr:cNvSpPr txBox="1"/>
      </xdr:nvSpPr>
      <xdr:spPr>
        <a:xfrm>
          <a:off x="2608795" y="1620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158486</xdr:rowOff>
    </xdr:from>
    <xdr:to>
      <xdr:col>10</xdr:col>
      <xdr:colOff>165100</xdr:colOff>
      <xdr:row>96</xdr:row>
      <xdr:rowOff>88636</xdr:rowOff>
    </xdr:to>
    <xdr:sp macro="" textlink="">
      <xdr:nvSpPr>
        <xdr:cNvPr id="253" name="楕円 252"/>
        <xdr:cNvSpPr/>
      </xdr:nvSpPr>
      <xdr:spPr>
        <a:xfrm>
          <a:off x="19685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79763</xdr:rowOff>
    </xdr:from>
    <xdr:ext cx="599010" cy="259045"/>
    <xdr:sp macro="" textlink="">
      <xdr:nvSpPr>
        <xdr:cNvPr id="254" name="テキスト ボックス 253"/>
        <xdr:cNvSpPr txBox="1"/>
      </xdr:nvSpPr>
      <xdr:spPr>
        <a:xfrm>
          <a:off x="1719795" y="165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28922</xdr:rowOff>
    </xdr:from>
    <xdr:to>
      <xdr:col>6</xdr:col>
      <xdr:colOff>38100</xdr:colOff>
      <xdr:row>96</xdr:row>
      <xdr:rowOff>130522</xdr:rowOff>
    </xdr:to>
    <xdr:sp macro="" textlink="">
      <xdr:nvSpPr>
        <xdr:cNvPr id="255" name="楕円 254"/>
        <xdr:cNvSpPr/>
      </xdr:nvSpPr>
      <xdr:spPr>
        <a:xfrm>
          <a:off x="1079500" y="164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121649</xdr:rowOff>
    </xdr:from>
    <xdr:ext cx="599010" cy="259045"/>
    <xdr:sp macro="" textlink="">
      <xdr:nvSpPr>
        <xdr:cNvPr id="256" name="テキスト ボックス 255"/>
        <xdr:cNvSpPr txBox="1"/>
      </xdr:nvSpPr>
      <xdr:spPr>
        <a:xfrm>
          <a:off x="830795" y="165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24252</xdr:rowOff>
    </xdr:from>
    <xdr:to>
      <xdr:col>55</xdr:col>
      <xdr:colOff>0</xdr:colOff>
      <xdr:row>35</xdr:row>
      <xdr:rowOff>110641</xdr:rowOff>
    </xdr:to>
    <xdr:cxnSp macro="">
      <xdr:nvCxnSpPr>
        <xdr:cNvPr id="283" name="直線コネクタ 282"/>
        <xdr:cNvCxnSpPr/>
      </xdr:nvCxnSpPr>
      <xdr:spPr>
        <a:xfrm flipV="1">
          <a:off x="9639300" y="6025002"/>
          <a:ext cx="8382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34037</xdr:rowOff>
    </xdr:from>
    <xdr:to>
      <xdr:col>50</xdr:col>
      <xdr:colOff>114300</xdr:colOff>
      <xdr:row>35</xdr:row>
      <xdr:rowOff>110641</xdr:rowOff>
    </xdr:to>
    <xdr:cxnSp macro="">
      <xdr:nvCxnSpPr>
        <xdr:cNvPr id="286" name="直線コネクタ 285"/>
        <xdr:cNvCxnSpPr/>
      </xdr:nvCxnSpPr>
      <xdr:spPr>
        <a:xfrm>
          <a:off x="8750300" y="5691887"/>
          <a:ext cx="889000" cy="4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34037</xdr:rowOff>
    </xdr:from>
    <xdr:to>
      <xdr:col>45</xdr:col>
      <xdr:colOff>177800</xdr:colOff>
      <xdr:row>36</xdr:row>
      <xdr:rowOff>61875</xdr:rowOff>
    </xdr:to>
    <xdr:cxnSp macro="">
      <xdr:nvCxnSpPr>
        <xdr:cNvPr id="289" name="直線コネクタ 288"/>
        <xdr:cNvCxnSpPr/>
      </xdr:nvCxnSpPr>
      <xdr:spPr>
        <a:xfrm flipV="1">
          <a:off x="7861300" y="5691887"/>
          <a:ext cx="889000" cy="5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23978</xdr:rowOff>
    </xdr:from>
    <xdr:to>
      <xdr:col>41</xdr:col>
      <xdr:colOff>50800</xdr:colOff>
      <xdr:row>36</xdr:row>
      <xdr:rowOff>61875</xdr:rowOff>
    </xdr:to>
    <xdr:cxnSp macro="">
      <xdr:nvCxnSpPr>
        <xdr:cNvPr id="292" name="直線コネクタ 291"/>
        <xdr:cNvCxnSpPr/>
      </xdr:nvCxnSpPr>
      <xdr:spPr>
        <a:xfrm>
          <a:off x="6972300" y="6196178"/>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144902</xdr:rowOff>
    </xdr:from>
    <xdr:to>
      <xdr:col>55</xdr:col>
      <xdr:colOff>50800</xdr:colOff>
      <xdr:row>35</xdr:row>
      <xdr:rowOff>75052</xdr:rowOff>
    </xdr:to>
    <xdr:sp macro="" textlink="">
      <xdr:nvSpPr>
        <xdr:cNvPr id="302" name="楕円 301"/>
        <xdr:cNvSpPr/>
      </xdr:nvSpPr>
      <xdr:spPr>
        <a:xfrm>
          <a:off x="10426700" y="597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167779</xdr:rowOff>
    </xdr:from>
    <xdr:ext cx="599010" cy="259045"/>
    <xdr:sp macro="" textlink="">
      <xdr:nvSpPr>
        <xdr:cNvPr id="303" name="補助費等該当値テキスト"/>
        <xdr:cNvSpPr txBox="1"/>
      </xdr:nvSpPr>
      <xdr:spPr>
        <a:xfrm>
          <a:off x="10528300" y="582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59841</xdr:rowOff>
    </xdr:from>
    <xdr:to>
      <xdr:col>50</xdr:col>
      <xdr:colOff>165100</xdr:colOff>
      <xdr:row>35</xdr:row>
      <xdr:rowOff>161441</xdr:rowOff>
    </xdr:to>
    <xdr:sp macro="" textlink="">
      <xdr:nvSpPr>
        <xdr:cNvPr id="304" name="楕円 303"/>
        <xdr:cNvSpPr/>
      </xdr:nvSpPr>
      <xdr:spPr>
        <a:xfrm>
          <a:off x="9588500" y="60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6518</xdr:rowOff>
    </xdr:from>
    <xdr:ext cx="599010" cy="259045"/>
    <xdr:sp macro="" textlink="">
      <xdr:nvSpPr>
        <xdr:cNvPr id="305" name="テキスト ボックス 304"/>
        <xdr:cNvSpPr txBox="1"/>
      </xdr:nvSpPr>
      <xdr:spPr>
        <a:xfrm>
          <a:off x="9339795" y="58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154687</xdr:rowOff>
    </xdr:from>
    <xdr:to>
      <xdr:col>46</xdr:col>
      <xdr:colOff>38100</xdr:colOff>
      <xdr:row>33</xdr:row>
      <xdr:rowOff>84837</xdr:rowOff>
    </xdr:to>
    <xdr:sp macro="" textlink="">
      <xdr:nvSpPr>
        <xdr:cNvPr id="306" name="楕円 305"/>
        <xdr:cNvSpPr/>
      </xdr:nvSpPr>
      <xdr:spPr>
        <a:xfrm>
          <a:off x="8699500" y="56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101364</xdr:rowOff>
    </xdr:from>
    <xdr:ext cx="599010" cy="259045"/>
    <xdr:sp macro="" textlink="">
      <xdr:nvSpPr>
        <xdr:cNvPr id="307" name="テキスト ボックス 306"/>
        <xdr:cNvSpPr txBox="1"/>
      </xdr:nvSpPr>
      <xdr:spPr>
        <a:xfrm>
          <a:off x="8450795" y="54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11075</xdr:rowOff>
    </xdr:from>
    <xdr:to>
      <xdr:col>41</xdr:col>
      <xdr:colOff>101600</xdr:colOff>
      <xdr:row>36</xdr:row>
      <xdr:rowOff>112675</xdr:rowOff>
    </xdr:to>
    <xdr:sp macro="" textlink="">
      <xdr:nvSpPr>
        <xdr:cNvPr id="308" name="楕円 307"/>
        <xdr:cNvSpPr/>
      </xdr:nvSpPr>
      <xdr:spPr>
        <a:xfrm>
          <a:off x="7810500" y="61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129202</xdr:rowOff>
    </xdr:from>
    <xdr:ext cx="534377" cy="259045"/>
    <xdr:sp macro="" textlink="">
      <xdr:nvSpPr>
        <xdr:cNvPr id="309" name="テキスト ボックス 308"/>
        <xdr:cNvSpPr txBox="1"/>
      </xdr:nvSpPr>
      <xdr:spPr>
        <a:xfrm>
          <a:off x="7594111" y="59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144628</xdr:rowOff>
    </xdr:from>
    <xdr:to>
      <xdr:col>36</xdr:col>
      <xdr:colOff>165100</xdr:colOff>
      <xdr:row>36</xdr:row>
      <xdr:rowOff>74778</xdr:rowOff>
    </xdr:to>
    <xdr:sp macro="" textlink="">
      <xdr:nvSpPr>
        <xdr:cNvPr id="310" name="楕円 309"/>
        <xdr:cNvSpPr/>
      </xdr:nvSpPr>
      <xdr:spPr>
        <a:xfrm>
          <a:off x="6921500" y="61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91305</xdr:rowOff>
    </xdr:from>
    <xdr:ext cx="599010" cy="259045"/>
    <xdr:sp macro="" textlink="">
      <xdr:nvSpPr>
        <xdr:cNvPr id="311" name="テキスト ボックス 310"/>
        <xdr:cNvSpPr txBox="1"/>
      </xdr:nvSpPr>
      <xdr:spPr>
        <a:xfrm>
          <a:off x="6672795" y="592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63238</xdr:rowOff>
    </xdr:from>
    <xdr:to>
      <xdr:col>55</xdr:col>
      <xdr:colOff>0</xdr:colOff>
      <xdr:row>57</xdr:row>
      <xdr:rowOff>53271</xdr:rowOff>
    </xdr:to>
    <xdr:cxnSp macro="">
      <xdr:nvCxnSpPr>
        <xdr:cNvPr id="338" name="直線コネクタ 337"/>
        <xdr:cNvCxnSpPr/>
      </xdr:nvCxnSpPr>
      <xdr:spPr>
        <a:xfrm>
          <a:off x="9639300" y="9664438"/>
          <a:ext cx="8382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63238</xdr:rowOff>
    </xdr:from>
    <xdr:to>
      <xdr:col>50</xdr:col>
      <xdr:colOff>114300</xdr:colOff>
      <xdr:row>56</xdr:row>
      <xdr:rowOff>109338</xdr:rowOff>
    </xdr:to>
    <xdr:cxnSp macro="">
      <xdr:nvCxnSpPr>
        <xdr:cNvPr id="341" name="直線コネクタ 340"/>
        <xdr:cNvCxnSpPr/>
      </xdr:nvCxnSpPr>
      <xdr:spPr>
        <a:xfrm flipV="1">
          <a:off x="8750300" y="9664438"/>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109338</xdr:rowOff>
    </xdr:from>
    <xdr:to>
      <xdr:col>45</xdr:col>
      <xdr:colOff>177800</xdr:colOff>
      <xdr:row>57</xdr:row>
      <xdr:rowOff>80694</xdr:rowOff>
    </xdr:to>
    <xdr:cxnSp macro="">
      <xdr:nvCxnSpPr>
        <xdr:cNvPr id="344" name="直線コネクタ 343"/>
        <xdr:cNvCxnSpPr/>
      </xdr:nvCxnSpPr>
      <xdr:spPr>
        <a:xfrm flipV="1">
          <a:off x="7861300" y="9710538"/>
          <a:ext cx="8890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80694</xdr:rowOff>
    </xdr:from>
    <xdr:to>
      <xdr:col>41</xdr:col>
      <xdr:colOff>50800</xdr:colOff>
      <xdr:row>57</xdr:row>
      <xdr:rowOff>81883</xdr:rowOff>
    </xdr:to>
    <xdr:cxnSp macro="">
      <xdr:nvCxnSpPr>
        <xdr:cNvPr id="347" name="直線コネクタ 346"/>
        <xdr:cNvCxnSpPr/>
      </xdr:nvCxnSpPr>
      <xdr:spPr>
        <a:xfrm flipV="1">
          <a:off x="6972300" y="985334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2471</xdr:rowOff>
    </xdr:from>
    <xdr:to>
      <xdr:col>55</xdr:col>
      <xdr:colOff>50800</xdr:colOff>
      <xdr:row>57</xdr:row>
      <xdr:rowOff>104071</xdr:rowOff>
    </xdr:to>
    <xdr:sp macro="" textlink="">
      <xdr:nvSpPr>
        <xdr:cNvPr id="357" name="楕円 356"/>
        <xdr:cNvSpPr/>
      </xdr:nvSpPr>
      <xdr:spPr>
        <a:xfrm>
          <a:off x="10426700" y="97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152348</xdr:rowOff>
    </xdr:from>
    <xdr:ext cx="534377" cy="259045"/>
    <xdr:sp macro="" textlink="">
      <xdr:nvSpPr>
        <xdr:cNvPr id="358" name="普通建設事業費該当値テキスト"/>
        <xdr:cNvSpPr txBox="1"/>
      </xdr:nvSpPr>
      <xdr:spPr>
        <a:xfrm>
          <a:off x="10528300" y="975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12438</xdr:rowOff>
    </xdr:from>
    <xdr:to>
      <xdr:col>50</xdr:col>
      <xdr:colOff>165100</xdr:colOff>
      <xdr:row>56</xdr:row>
      <xdr:rowOff>114038</xdr:rowOff>
    </xdr:to>
    <xdr:sp macro="" textlink="">
      <xdr:nvSpPr>
        <xdr:cNvPr id="359" name="楕円 358"/>
        <xdr:cNvSpPr/>
      </xdr:nvSpPr>
      <xdr:spPr>
        <a:xfrm>
          <a:off x="9588500" y="96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130565</xdr:rowOff>
    </xdr:from>
    <xdr:ext cx="534377" cy="259045"/>
    <xdr:sp macro="" textlink="">
      <xdr:nvSpPr>
        <xdr:cNvPr id="360" name="テキスト ボックス 359"/>
        <xdr:cNvSpPr txBox="1"/>
      </xdr:nvSpPr>
      <xdr:spPr>
        <a:xfrm>
          <a:off x="9372111" y="93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58538</xdr:rowOff>
    </xdr:from>
    <xdr:to>
      <xdr:col>46</xdr:col>
      <xdr:colOff>38100</xdr:colOff>
      <xdr:row>56</xdr:row>
      <xdr:rowOff>160138</xdr:rowOff>
    </xdr:to>
    <xdr:sp macro="" textlink="">
      <xdr:nvSpPr>
        <xdr:cNvPr id="361" name="楕円 360"/>
        <xdr:cNvSpPr/>
      </xdr:nvSpPr>
      <xdr:spPr>
        <a:xfrm>
          <a:off x="8699500" y="9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151265</xdr:rowOff>
    </xdr:from>
    <xdr:ext cx="534377" cy="259045"/>
    <xdr:sp macro="" textlink="">
      <xdr:nvSpPr>
        <xdr:cNvPr id="362" name="テキスト ボックス 361"/>
        <xdr:cNvSpPr txBox="1"/>
      </xdr:nvSpPr>
      <xdr:spPr>
        <a:xfrm>
          <a:off x="8483111" y="97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29894</xdr:rowOff>
    </xdr:from>
    <xdr:to>
      <xdr:col>41</xdr:col>
      <xdr:colOff>101600</xdr:colOff>
      <xdr:row>57</xdr:row>
      <xdr:rowOff>131494</xdr:rowOff>
    </xdr:to>
    <xdr:sp macro="" textlink="">
      <xdr:nvSpPr>
        <xdr:cNvPr id="363" name="楕円 362"/>
        <xdr:cNvSpPr/>
      </xdr:nvSpPr>
      <xdr:spPr>
        <a:xfrm>
          <a:off x="7810500" y="9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122621</xdr:rowOff>
    </xdr:from>
    <xdr:ext cx="534377" cy="259045"/>
    <xdr:sp macro="" textlink="">
      <xdr:nvSpPr>
        <xdr:cNvPr id="364" name="テキスト ボックス 363"/>
        <xdr:cNvSpPr txBox="1"/>
      </xdr:nvSpPr>
      <xdr:spPr>
        <a:xfrm>
          <a:off x="7594111" y="98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31083</xdr:rowOff>
    </xdr:from>
    <xdr:to>
      <xdr:col>36</xdr:col>
      <xdr:colOff>165100</xdr:colOff>
      <xdr:row>57</xdr:row>
      <xdr:rowOff>132683</xdr:rowOff>
    </xdr:to>
    <xdr:sp macro="" textlink="">
      <xdr:nvSpPr>
        <xdr:cNvPr id="365" name="楕円 364"/>
        <xdr:cNvSpPr/>
      </xdr:nvSpPr>
      <xdr:spPr>
        <a:xfrm>
          <a:off x="6921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123810</xdr:rowOff>
    </xdr:from>
    <xdr:ext cx="534377" cy="259045"/>
    <xdr:sp macro="" textlink="">
      <xdr:nvSpPr>
        <xdr:cNvPr id="366" name="テキスト ボックス 365"/>
        <xdr:cNvSpPr txBox="1"/>
      </xdr:nvSpPr>
      <xdr:spPr>
        <a:xfrm>
          <a:off x="6705111" y="98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27724</xdr:rowOff>
    </xdr:from>
    <xdr:to>
      <xdr:col>55</xdr:col>
      <xdr:colOff>0</xdr:colOff>
      <xdr:row>79</xdr:row>
      <xdr:rowOff>44450</xdr:rowOff>
    </xdr:to>
    <xdr:cxnSp macro="">
      <xdr:nvCxnSpPr>
        <xdr:cNvPr id="395" name="直線コネクタ 394"/>
        <xdr:cNvCxnSpPr/>
      </xdr:nvCxnSpPr>
      <xdr:spPr>
        <a:xfrm flipV="1">
          <a:off x="9639300" y="1357227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21605</xdr:rowOff>
    </xdr:from>
    <xdr:to>
      <xdr:col>50</xdr:col>
      <xdr:colOff>114300</xdr:colOff>
      <xdr:row>79</xdr:row>
      <xdr:rowOff>44450</xdr:rowOff>
    </xdr:to>
    <xdr:cxnSp macro="">
      <xdr:nvCxnSpPr>
        <xdr:cNvPr id="398" name="直線コネクタ 397"/>
        <xdr:cNvCxnSpPr/>
      </xdr:nvCxnSpPr>
      <xdr:spPr>
        <a:xfrm>
          <a:off x="8750300" y="13566155"/>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144760</xdr:rowOff>
    </xdr:from>
    <xdr:to>
      <xdr:col>45</xdr:col>
      <xdr:colOff>177800</xdr:colOff>
      <xdr:row>79</xdr:row>
      <xdr:rowOff>21605</xdr:rowOff>
    </xdr:to>
    <xdr:cxnSp macro="">
      <xdr:nvCxnSpPr>
        <xdr:cNvPr id="401" name="直線コネクタ 400"/>
        <xdr:cNvCxnSpPr/>
      </xdr:nvCxnSpPr>
      <xdr:spPr>
        <a:xfrm>
          <a:off x="7861300" y="13517860"/>
          <a:ext cx="889000" cy="4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109837</xdr:rowOff>
    </xdr:from>
    <xdr:to>
      <xdr:col>41</xdr:col>
      <xdr:colOff>50800</xdr:colOff>
      <xdr:row>78</xdr:row>
      <xdr:rowOff>144760</xdr:rowOff>
    </xdr:to>
    <xdr:cxnSp macro="">
      <xdr:nvCxnSpPr>
        <xdr:cNvPr id="404" name="直線コネクタ 403"/>
        <xdr:cNvCxnSpPr/>
      </xdr:nvCxnSpPr>
      <xdr:spPr>
        <a:xfrm>
          <a:off x="6972300" y="13482937"/>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148374</xdr:rowOff>
    </xdr:from>
    <xdr:to>
      <xdr:col>55</xdr:col>
      <xdr:colOff>50800</xdr:colOff>
      <xdr:row>79</xdr:row>
      <xdr:rowOff>78524</xdr:rowOff>
    </xdr:to>
    <xdr:sp macro="" textlink="">
      <xdr:nvSpPr>
        <xdr:cNvPr id="414" name="楕円 413"/>
        <xdr:cNvSpPr/>
      </xdr:nvSpPr>
      <xdr:spPr>
        <a:xfrm>
          <a:off x="10426700" y="13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63301</xdr:rowOff>
    </xdr:from>
    <xdr:ext cx="469744" cy="259045"/>
    <xdr:sp macro="" textlink="">
      <xdr:nvSpPr>
        <xdr:cNvPr id="415" name="普通建設事業費 （ うち新規整備　）該当値テキスト"/>
        <xdr:cNvSpPr txBox="1"/>
      </xdr:nvSpPr>
      <xdr:spPr>
        <a:xfrm>
          <a:off x="10528300" y="134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6" name="楕円 41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7" name="テキスト ボックス 41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142255</xdr:rowOff>
    </xdr:from>
    <xdr:to>
      <xdr:col>46</xdr:col>
      <xdr:colOff>38100</xdr:colOff>
      <xdr:row>79</xdr:row>
      <xdr:rowOff>72405</xdr:rowOff>
    </xdr:to>
    <xdr:sp macro="" textlink="">
      <xdr:nvSpPr>
        <xdr:cNvPr id="418" name="楕円 417"/>
        <xdr:cNvSpPr/>
      </xdr:nvSpPr>
      <xdr:spPr>
        <a:xfrm>
          <a:off x="8699500" y="135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63532</xdr:rowOff>
    </xdr:from>
    <xdr:ext cx="469744" cy="259045"/>
    <xdr:sp macro="" textlink="">
      <xdr:nvSpPr>
        <xdr:cNvPr id="419" name="テキスト ボックス 418"/>
        <xdr:cNvSpPr txBox="1"/>
      </xdr:nvSpPr>
      <xdr:spPr>
        <a:xfrm>
          <a:off x="8515428" y="136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93960</xdr:rowOff>
    </xdr:from>
    <xdr:to>
      <xdr:col>41</xdr:col>
      <xdr:colOff>101600</xdr:colOff>
      <xdr:row>79</xdr:row>
      <xdr:rowOff>24110</xdr:rowOff>
    </xdr:to>
    <xdr:sp macro="" textlink="">
      <xdr:nvSpPr>
        <xdr:cNvPr id="420" name="楕円 419"/>
        <xdr:cNvSpPr/>
      </xdr:nvSpPr>
      <xdr:spPr>
        <a:xfrm>
          <a:off x="7810500" y="13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15237</xdr:rowOff>
    </xdr:from>
    <xdr:ext cx="469744" cy="259045"/>
    <xdr:sp macro="" textlink="">
      <xdr:nvSpPr>
        <xdr:cNvPr id="421" name="テキスト ボックス 420"/>
        <xdr:cNvSpPr txBox="1"/>
      </xdr:nvSpPr>
      <xdr:spPr>
        <a:xfrm>
          <a:off x="7626428" y="135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59037</xdr:rowOff>
    </xdr:from>
    <xdr:to>
      <xdr:col>36</xdr:col>
      <xdr:colOff>165100</xdr:colOff>
      <xdr:row>78</xdr:row>
      <xdr:rowOff>160637</xdr:rowOff>
    </xdr:to>
    <xdr:sp macro="" textlink="">
      <xdr:nvSpPr>
        <xdr:cNvPr id="422" name="楕円 421"/>
        <xdr:cNvSpPr/>
      </xdr:nvSpPr>
      <xdr:spPr>
        <a:xfrm>
          <a:off x="6921500" y="134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151764</xdr:rowOff>
    </xdr:from>
    <xdr:ext cx="534377" cy="259045"/>
    <xdr:sp macro="" textlink="">
      <xdr:nvSpPr>
        <xdr:cNvPr id="423" name="テキスト ボックス 422"/>
        <xdr:cNvSpPr txBox="1"/>
      </xdr:nvSpPr>
      <xdr:spPr>
        <a:xfrm>
          <a:off x="6705111" y="135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142869</xdr:rowOff>
    </xdr:from>
    <xdr:to>
      <xdr:col>55</xdr:col>
      <xdr:colOff>0</xdr:colOff>
      <xdr:row>97</xdr:row>
      <xdr:rowOff>138128</xdr:rowOff>
    </xdr:to>
    <xdr:cxnSp macro="">
      <xdr:nvCxnSpPr>
        <xdr:cNvPr id="450" name="直線コネクタ 449"/>
        <xdr:cNvCxnSpPr/>
      </xdr:nvCxnSpPr>
      <xdr:spPr>
        <a:xfrm>
          <a:off x="9639300" y="16602069"/>
          <a:ext cx="838200" cy="1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142869</xdr:rowOff>
    </xdr:from>
    <xdr:to>
      <xdr:col>50</xdr:col>
      <xdr:colOff>114300</xdr:colOff>
      <xdr:row>96</xdr:row>
      <xdr:rowOff>170501</xdr:rowOff>
    </xdr:to>
    <xdr:cxnSp macro="">
      <xdr:nvCxnSpPr>
        <xdr:cNvPr id="453" name="直線コネクタ 452"/>
        <xdr:cNvCxnSpPr/>
      </xdr:nvCxnSpPr>
      <xdr:spPr>
        <a:xfrm flipV="1">
          <a:off x="8750300" y="16602069"/>
          <a:ext cx="8890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170501</xdr:rowOff>
    </xdr:from>
    <xdr:to>
      <xdr:col>45</xdr:col>
      <xdr:colOff>177800</xdr:colOff>
      <xdr:row>97</xdr:row>
      <xdr:rowOff>163342</xdr:rowOff>
    </xdr:to>
    <xdr:cxnSp macro="">
      <xdr:nvCxnSpPr>
        <xdr:cNvPr id="456" name="直線コネクタ 455"/>
        <xdr:cNvCxnSpPr/>
      </xdr:nvCxnSpPr>
      <xdr:spPr>
        <a:xfrm flipV="1">
          <a:off x="7861300" y="16629701"/>
          <a:ext cx="889000" cy="16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163342</xdr:rowOff>
    </xdr:from>
    <xdr:to>
      <xdr:col>41</xdr:col>
      <xdr:colOff>50800</xdr:colOff>
      <xdr:row>98</xdr:row>
      <xdr:rowOff>9403</xdr:rowOff>
    </xdr:to>
    <xdr:cxnSp macro="">
      <xdr:nvCxnSpPr>
        <xdr:cNvPr id="459" name="直線コネクタ 458"/>
        <xdr:cNvCxnSpPr/>
      </xdr:nvCxnSpPr>
      <xdr:spPr>
        <a:xfrm flipV="1">
          <a:off x="6972300" y="16793992"/>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87328</xdr:rowOff>
    </xdr:from>
    <xdr:to>
      <xdr:col>55</xdr:col>
      <xdr:colOff>50800</xdr:colOff>
      <xdr:row>98</xdr:row>
      <xdr:rowOff>17478</xdr:rowOff>
    </xdr:to>
    <xdr:sp macro="" textlink="">
      <xdr:nvSpPr>
        <xdr:cNvPr id="469" name="楕円 468"/>
        <xdr:cNvSpPr/>
      </xdr:nvSpPr>
      <xdr:spPr>
        <a:xfrm>
          <a:off x="10426700" y="167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65755</xdr:rowOff>
    </xdr:from>
    <xdr:ext cx="534377" cy="259045"/>
    <xdr:sp macro="" textlink="">
      <xdr:nvSpPr>
        <xdr:cNvPr id="470" name="普通建設事業費 （ うち更新整備　）該当値テキスト"/>
        <xdr:cNvSpPr txBox="1"/>
      </xdr:nvSpPr>
      <xdr:spPr>
        <a:xfrm>
          <a:off x="10528300" y="166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92069</xdr:rowOff>
    </xdr:from>
    <xdr:to>
      <xdr:col>50</xdr:col>
      <xdr:colOff>165100</xdr:colOff>
      <xdr:row>97</xdr:row>
      <xdr:rowOff>22219</xdr:rowOff>
    </xdr:to>
    <xdr:sp macro="" textlink="">
      <xdr:nvSpPr>
        <xdr:cNvPr id="471" name="楕円 470"/>
        <xdr:cNvSpPr/>
      </xdr:nvSpPr>
      <xdr:spPr>
        <a:xfrm>
          <a:off x="9588500" y="165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38746</xdr:rowOff>
    </xdr:from>
    <xdr:ext cx="534377" cy="259045"/>
    <xdr:sp macro="" textlink="">
      <xdr:nvSpPr>
        <xdr:cNvPr id="472" name="テキスト ボックス 471"/>
        <xdr:cNvSpPr txBox="1"/>
      </xdr:nvSpPr>
      <xdr:spPr>
        <a:xfrm>
          <a:off x="9372111" y="163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119701</xdr:rowOff>
    </xdr:from>
    <xdr:to>
      <xdr:col>46</xdr:col>
      <xdr:colOff>38100</xdr:colOff>
      <xdr:row>97</xdr:row>
      <xdr:rowOff>49851</xdr:rowOff>
    </xdr:to>
    <xdr:sp macro="" textlink="">
      <xdr:nvSpPr>
        <xdr:cNvPr id="473" name="楕円 472"/>
        <xdr:cNvSpPr/>
      </xdr:nvSpPr>
      <xdr:spPr>
        <a:xfrm>
          <a:off x="8699500" y="165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66378</xdr:rowOff>
    </xdr:from>
    <xdr:ext cx="534377" cy="259045"/>
    <xdr:sp macro="" textlink="">
      <xdr:nvSpPr>
        <xdr:cNvPr id="474" name="テキスト ボックス 473"/>
        <xdr:cNvSpPr txBox="1"/>
      </xdr:nvSpPr>
      <xdr:spPr>
        <a:xfrm>
          <a:off x="8483111" y="163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112542</xdr:rowOff>
    </xdr:from>
    <xdr:to>
      <xdr:col>41</xdr:col>
      <xdr:colOff>101600</xdr:colOff>
      <xdr:row>98</xdr:row>
      <xdr:rowOff>42692</xdr:rowOff>
    </xdr:to>
    <xdr:sp macro="" textlink="">
      <xdr:nvSpPr>
        <xdr:cNvPr id="475" name="楕円 474"/>
        <xdr:cNvSpPr/>
      </xdr:nvSpPr>
      <xdr:spPr>
        <a:xfrm>
          <a:off x="7810500" y="167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33819</xdr:rowOff>
    </xdr:from>
    <xdr:ext cx="534377" cy="259045"/>
    <xdr:sp macro="" textlink="">
      <xdr:nvSpPr>
        <xdr:cNvPr id="476" name="テキスト ボックス 475"/>
        <xdr:cNvSpPr txBox="1"/>
      </xdr:nvSpPr>
      <xdr:spPr>
        <a:xfrm>
          <a:off x="7594111" y="168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130053</xdr:rowOff>
    </xdr:from>
    <xdr:to>
      <xdr:col>36</xdr:col>
      <xdr:colOff>165100</xdr:colOff>
      <xdr:row>98</xdr:row>
      <xdr:rowOff>60203</xdr:rowOff>
    </xdr:to>
    <xdr:sp macro="" textlink="">
      <xdr:nvSpPr>
        <xdr:cNvPr id="477" name="楕円 476"/>
        <xdr:cNvSpPr/>
      </xdr:nvSpPr>
      <xdr:spPr>
        <a:xfrm>
          <a:off x="69215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51330</xdr:rowOff>
    </xdr:from>
    <xdr:ext cx="534377" cy="259045"/>
    <xdr:sp macro="" textlink="">
      <xdr:nvSpPr>
        <xdr:cNvPr id="478" name="テキスト ボックス 477"/>
        <xdr:cNvSpPr txBox="1"/>
      </xdr:nvSpPr>
      <xdr:spPr>
        <a:xfrm>
          <a:off x="6705111" y="16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43974</xdr:rowOff>
    </xdr:from>
    <xdr:to>
      <xdr:col>85</xdr:col>
      <xdr:colOff>127000</xdr:colOff>
      <xdr:row>39</xdr:row>
      <xdr:rowOff>44450</xdr:rowOff>
    </xdr:to>
    <xdr:cxnSp macro="">
      <xdr:nvCxnSpPr>
        <xdr:cNvPr id="507" name="直線コネクタ 506"/>
        <xdr:cNvCxnSpPr/>
      </xdr:nvCxnSpPr>
      <xdr:spPr>
        <a:xfrm>
          <a:off x="15481300" y="6730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43935</xdr:rowOff>
    </xdr:from>
    <xdr:to>
      <xdr:col>81</xdr:col>
      <xdr:colOff>50800</xdr:colOff>
      <xdr:row>39</xdr:row>
      <xdr:rowOff>43974</xdr:rowOff>
    </xdr:to>
    <xdr:cxnSp macro="">
      <xdr:nvCxnSpPr>
        <xdr:cNvPr id="510" name="直線コネクタ 509"/>
        <xdr:cNvCxnSpPr/>
      </xdr:nvCxnSpPr>
      <xdr:spPr>
        <a:xfrm>
          <a:off x="14592300" y="67304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37878</xdr:rowOff>
    </xdr:from>
    <xdr:to>
      <xdr:col>76</xdr:col>
      <xdr:colOff>114300</xdr:colOff>
      <xdr:row>39</xdr:row>
      <xdr:rowOff>43935</xdr:rowOff>
    </xdr:to>
    <xdr:cxnSp macro="">
      <xdr:nvCxnSpPr>
        <xdr:cNvPr id="513" name="直線コネクタ 512"/>
        <xdr:cNvCxnSpPr/>
      </xdr:nvCxnSpPr>
      <xdr:spPr>
        <a:xfrm>
          <a:off x="13703300" y="67244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111487</xdr:rowOff>
    </xdr:from>
    <xdr:to>
      <xdr:col>71</xdr:col>
      <xdr:colOff>177800</xdr:colOff>
      <xdr:row>39</xdr:row>
      <xdr:rowOff>37878</xdr:rowOff>
    </xdr:to>
    <xdr:cxnSp macro="">
      <xdr:nvCxnSpPr>
        <xdr:cNvPr id="516" name="直線コネクタ 515"/>
        <xdr:cNvCxnSpPr/>
      </xdr:nvCxnSpPr>
      <xdr:spPr>
        <a:xfrm>
          <a:off x="12814300" y="6455137"/>
          <a:ext cx="8890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164624</xdr:rowOff>
    </xdr:from>
    <xdr:to>
      <xdr:col>81</xdr:col>
      <xdr:colOff>101600</xdr:colOff>
      <xdr:row>39</xdr:row>
      <xdr:rowOff>94774</xdr:rowOff>
    </xdr:to>
    <xdr:sp macro="" textlink="">
      <xdr:nvSpPr>
        <xdr:cNvPr id="528" name="楕円 527"/>
        <xdr:cNvSpPr/>
      </xdr:nvSpPr>
      <xdr:spPr>
        <a:xfrm>
          <a:off x="15430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85901</xdr:rowOff>
    </xdr:from>
    <xdr:ext cx="313932" cy="259045"/>
    <xdr:sp macro="" textlink="">
      <xdr:nvSpPr>
        <xdr:cNvPr id="529" name="テキスト ボックス 528"/>
        <xdr:cNvSpPr txBox="1"/>
      </xdr:nvSpPr>
      <xdr:spPr>
        <a:xfrm>
          <a:off x="15324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164585</xdr:rowOff>
    </xdr:from>
    <xdr:to>
      <xdr:col>76</xdr:col>
      <xdr:colOff>165100</xdr:colOff>
      <xdr:row>39</xdr:row>
      <xdr:rowOff>94735</xdr:rowOff>
    </xdr:to>
    <xdr:sp macro="" textlink="">
      <xdr:nvSpPr>
        <xdr:cNvPr id="530" name="楕円 529"/>
        <xdr:cNvSpPr/>
      </xdr:nvSpPr>
      <xdr:spPr>
        <a:xfrm>
          <a:off x="145415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85862</xdr:rowOff>
    </xdr:from>
    <xdr:ext cx="313932" cy="259045"/>
    <xdr:sp macro="" textlink="">
      <xdr:nvSpPr>
        <xdr:cNvPr id="531" name="テキスト ボックス 530"/>
        <xdr:cNvSpPr txBox="1"/>
      </xdr:nvSpPr>
      <xdr:spPr>
        <a:xfrm>
          <a:off x="14435333" y="6772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158528</xdr:rowOff>
    </xdr:from>
    <xdr:to>
      <xdr:col>72</xdr:col>
      <xdr:colOff>38100</xdr:colOff>
      <xdr:row>39</xdr:row>
      <xdr:rowOff>88678</xdr:rowOff>
    </xdr:to>
    <xdr:sp macro="" textlink="">
      <xdr:nvSpPr>
        <xdr:cNvPr id="532" name="楕円 531"/>
        <xdr:cNvSpPr/>
      </xdr:nvSpPr>
      <xdr:spPr>
        <a:xfrm>
          <a:off x="13652500" y="6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79805</xdr:rowOff>
    </xdr:from>
    <xdr:ext cx="378565" cy="259045"/>
    <xdr:sp macro="" textlink="">
      <xdr:nvSpPr>
        <xdr:cNvPr id="533" name="テキスト ボックス 532"/>
        <xdr:cNvSpPr txBox="1"/>
      </xdr:nvSpPr>
      <xdr:spPr>
        <a:xfrm>
          <a:off x="13514017" y="676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60687</xdr:rowOff>
    </xdr:from>
    <xdr:to>
      <xdr:col>67</xdr:col>
      <xdr:colOff>101600</xdr:colOff>
      <xdr:row>37</xdr:row>
      <xdr:rowOff>162287</xdr:rowOff>
    </xdr:to>
    <xdr:sp macro="" textlink="">
      <xdr:nvSpPr>
        <xdr:cNvPr id="534" name="楕円 533"/>
        <xdr:cNvSpPr/>
      </xdr:nvSpPr>
      <xdr:spPr>
        <a:xfrm>
          <a:off x="12763500" y="64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7364</xdr:rowOff>
    </xdr:from>
    <xdr:ext cx="534377" cy="259045"/>
    <xdr:sp macro="" textlink="">
      <xdr:nvSpPr>
        <xdr:cNvPr id="535" name="テキスト ボックス 534"/>
        <xdr:cNvSpPr txBox="1"/>
      </xdr:nvSpPr>
      <xdr:spPr>
        <a:xfrm>
          <a:off x="12547111" y="61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64436</xdr:rowOff>
    </xdr:from>
    <xdr:to>
      <xdr:col>85</xdr:col>
      <xdr:colOff>127000</xdr:colOff>
      <xdr:row>77</xdr:row>
      <xdr:rowOff>65132</xdr:rowOff>
    </xdr:to>
    <xdr:cxnSp macro="">
      <xdr:nvCxnSpPr>
        <xdr:cNvPr id="616" name="直線コネクタ 615"/>
        <xdr:cNvCxnSpPr/>
      </xdr:nvCxnSpPr>
      <xdr:spPr>
        <a:xfrm>
          <a:off x="15481300" y="13266086"/>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64436</xdr:rowOff>
    </xdr:from>
    <xdr:to>
      <xdr:col>81</xdr:col>
      <xdr:colOff>50800</xdr:colOff>
      <xdr:row>77</xdr:row>
      <xdr:rowOff>97627</xdr:rowOff>
    </xdr:to>
    <xdr:cxnSp macro="">
      <xdr:nvCxnSpPr>
        <xdr:cNvPr id="619" name="直線コネクタ 618"/>
        <xdr:cNvCxnSpPr/>
      </xdr:nvCxnSpPr>
      <xdr:spPr>
        <a:xfrm flipV="1">
          <a:off x="14592300" y="13266086"/>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93741</xdr:rowOff>
    </xdr:from>
    <xdr:to>
      <xdr:col>76</xdr:col>
      <xdr:colOff>114300</xdr:colOff>
      <xdr:row>77</xdr:row>
      <xdr:rowOff>97627</xdr:rowOff>
    </xdr:to>
    <xdr:cxnSp macro="">
      <xdr:nvCxnSpPr>
        <xdr:cNvPr id="622" name="直線コネクタ 621"/>
        <xdr:cNvCxnSpPr/>
      </xdr:nvCxnSpPr>
      <xdr:spPr>
        <a:xfrm>
          <a:off x="13703300" y="12952491"/>
          <a:ext cx="889000" cy="3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93741</xdr:rowOff>
    </xdr:from>
    <xdr:to>
      <xdr:col>71</xdr:col>
      <xdr:colOff>177800</xdr:colOff>
      <xdr:row>76</xdr:row>
      <xdr:rowOff>98802</xdr:rowOff>
    </xdr:to>
    <xdr:cxnSp macro="">
      <xdr:nvCxnSpPr>
        <xdr:cNvPr id="625" name="直線コネクタ 624"/>
        <xdr:cNvCxnSpPr/>
      </xdr:nvCxnSpPr>
      <xdr:spPr>
        <a:xfrm flipV="1">
          <a:off x="12814300" y="12952491"/>
          <a:ext cx="889000" cy="1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14332</xdr:rowOff>
    </xdr:from>
    <xdr:to>
      <xdr:col>85</xdr:col>
      <xdr:colOff>177800</xdr:colOff>
      <xdr:row>77</xdr:row>
      <xdr:rowOff>115932</xdr:rowOff>
    </xdr:to>
    <xdr:sp macro="" textlink="">
      <xdr:nvSpPr>
        <xdr:cNvPr id="635" name="楕円 634"/>
        <xdr:cNvSpPr/>
      </xdr:nvSpPr>
      <xdr:spPr>
        <a:xfrm>
          <a:off x="16268700" y="132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37209</xdr:rowOff>
    </xdr:from>
    <xdr:ext cx="534377" cy="259045"/>
    <xdr:sp macro="" textlink="">
      <xdr:nvSpPr>
        <xdr:cNvPr id="636" name="公債費該当値テキスト"/>
        <xdr:cNvSpPr txBox="1"/>
      </xdr:nvSpPr>
      <xdr:spPr>
        <a:xfrm>
          <a:off x="16370300" y="130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13636</xdr:rowOff>
    </xdr:from>
    <xdr:to>
      <xdr:col>81</xdr:col>
      <xdr:colOff>101600</xdr:colOff>
      <xdr:row>77</xdr:row>
      <xdr:rowOff>115236</xdr:rowOff>
    </xdr:to>
    <xdr:sp macro="" textlink="">
      <xdr:nvSpPr>
        <xdr:cNvPr id="637" name="楕円 636"/>
        <xdr:cNvSpPr/>
      </xdr:nvSpPr>
      <xdr:spPr>
        <a:xfrm>
          <a:off x="15430500" y="132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131763</xdr:rowOff>
    </xdr:from>
    <xdr:ext cx="534377" cy="259045"/>
    <xdr:sp macro="" textlink="">
      <xdr:nvSpPr>
        <xdr:cNvPr id="638" name="テキスト ボックス 637"/>
        <xdr:cNvSpPr txBox="1"/>
      </xdr:nvSpPr>
      <xdr:spPr>
        <a:xfrm>
          <a:off x="15214111" y="129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46827</xdr:rowOff>
    </xdr:from>
    <xdr:to>
      <xdr:col>76</xdr:col>
      <xdr:colOff>165100</xdr:colOff>
      <xdr:row>77</xdr:row>
      <xdr:rowOff>148427</xdr:rowOff>
    </xdr:to>
    <xdr:sp macro="" textlink="">
      <xdr:nvSpPr>
        <xdr:cNvPr id="639" name="楕円 638"/>
        <xdr:cNvSpPr/>
      </xdr:nvSpPr>
      <xdr:spPr>
        <a:xfrm>
          <a:off x="14541500" y="13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164954</xdr:rowOff>
    </xdr:from>
    <xdr:ext cx="534377" cy="259045"/>
    <xdr:sp macro="" textlink="">
      <xdr:nvSpPr>
        <xdr:cNvPr id="640" name="テキスト ボックス 639"/>
        <xdr:cNvSpPr txBox="1"/>
      </xdr:nvSpPr>
      <xdr:spPr>
        <a:xfrm>
          <a:off x="14325111" y="130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42941</xdr:rowOff>
    </xdr:from>
    <xdr:to>
      <xdr:col>72</xdr:col>
      <xdr:colOff>38100</xdr:colOff>
      <xdr:row>75</xdr:row>
      <xdr:rowOff>144541</xdr:rowOff>
    </xdr:to>
    <xdr:sp macro="" textlink="">
      <xdr:nvSpPr>
        <xdr:cNvPr id="641" name="楕円 640"/>
        <xdr:cNvSpPr/>
      </xdr:nvSpPr>
      <xdr:spPr>
        <a:xfrm>
          <a:off x="13652500" y="129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161068</xdr:rowOff>
    </xdr:from>
    <xdr:ext cx="534377" cy="259045"/>
    <xdr:sp macro="" textlink="">
      <xdr:nvSpPr>
        <xdr:cNvPr id="642" name="テキスト ボックス 641"/>
        <xdr:cNvSpPr txBox="1"/>
      </xdr:nvSpPr>
      <xdr:spPr>
        <a:xfrm>
          <a:off x="13436111" y="126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48002</xdr:rowOff>
    </xdr:from>
    <xdr:to>
      <xdr:col>67</xdr:col>
      <xdr:colOff>101600</xdr:colOff>
      <xdr:row>76</xdr:row>
      <xdr:rowOff>149602</xdr:rowOff>
    </xdr:to>
    <xdr:sp macro="" textlink="">
      <xdr:nvSpPr>
        <xdr:cNvPr id="643" name="楕円 642"/>
        <xdr:cNvSpPr/>
      </xdr:nvSpPr>
      <xdr:spPr>
        <a:xfrm>
          <a:off x="12763500" y="130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166129</xdr:rowOff>
    </xdr:from>
    <xdr:ext cx="534377" cy="259045"/>
    <xdr:sp macro="" textlink="">
      <xdr:nvSpPr>
        <xdr:cNvPr id="644" name="テキスト ボックス 643"/>
        <xdr:cNvSpPr txBox="1"/>
      </xdr:nvSpPr>
      <xdr:spPr>
        <a:xfrm>
          <a:off x="12547111" y="128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62967</xdr:rowOff>
    </xdr:from>
    <xdr:to>
      <xdr:col>85</xdr:col>
      <xdr:colOff>127000</xdr:colOff>
      <xdr:row>98</xdr:row>
      <xdr:rowOff>25575</xdr:rowOff>
    </xdr:to>
    <xdr:cxnSp macro="">
      <xdr:nvCxnSpPr>
        <xdr:cNvPr id="673" name="直線コネクタ 672"/>
        <xdr:cNvCxnSpPr/>
      </xdr:nvCxnSpPr>
      <xdr:spPr>
        <a:xfrm flipV="1">
          <a:off x="15481300" y="16693617"/>
          <a:ext cx="838200" cy="1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25575</xdr:rowOff>
    </xdr:from>
    <xdr:to>
      <xdr:col>81</xdr:col>
      <xdr:colOff>50800</xdr:colOff>
      <xdr:row>98</xdr:row>
      <xdr:rowOff>47079</xdr:rowOff>
    </xdr:to>
    <xdr:cxnSp macro="">
      <xdr:nvCxnSpPr>
        <xdr:cNvPr id="676" name="直線コネクタ 675"/>
        <xdr:cNvCxnSpPr/>
      </xdr:nvCxnSpPr>
      <xdr:spPr>
        <a:xfrm flipV="1">
          <a:off x="14592300" y="16827675"/>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47079</xdr:rowOff>
    </xdr:from>
    <xdr:to>
      <xdr:col>76</xdr:col>
      <xdr:colOff>114300</xdr:colOff>
      <xdr:row>98</xdr:row>
      <xdr:rowOff>167394</xdr:rowOff>
    </xdr:to>
    <xdr:cxnSp macro="">
      <xdr:nvCxnSpPr>
        <xdr:cNvPr id="679" name="直線コネクタ 678"/>
        <xdr:cNvCxnSpPr/>
      </xdr:nvCxnSpPr>
      <xdr:spPr>
        <a:xfrm flipV="1">
          <a:off x="13703300" y="16849179"/>
          <a:ext cx="889000" cy="1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167394</xdr:rowOff>
    </xdr:from>
    <xdr:to>
      <xdr:col>71</xdr:col>
      <xdr:colOff>177800</xdr:colOff>
      <xdr:row>99</xdr:row>
      <xdr:rowOff>17559</xdr:rowOff>
    </xdr:to>
    <xdr:cxnSp macro="">
      <xdr:nvCxnSpPr>
        <xdr:cNvPr id="682" name="直線コネクタ 681"/>
        <xdr:cNvCxnSpPr/>
      </xdr:nvCxnSpPr>
      <xdr:spPr>
        <a:xfrm flipV="1">
          <a:off x="12814300" y="16969494"/>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12167</xdr:rowOff>
    </xdr:from>
    <xdr:to>
      <xdr:col>85</xdr:col>
      <xdr:colOff>177800</xdr:colOff>
      <xdr:row>97</xdr:row>
      <xdr:rowOff>113767</xdr:rowOff>
    </xdr:to>
    <xdr:sp macro="" textlink="">
      <xdr:nvSpPr>
        <xdr:cNvPr id="692" name="楕円 691"/>
        <xdr:cNvSpPr/>
      </xdr:nvSpPr>
      <xdr:spPr>
        <a:xfrm>
          <a:off x="16268700" y="166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35044</xdr:rowOff>
    </xdr:from>
    <xdr:ext cx="534377" cy="259045"/>
    <xdr:sp macro="" textlink="">
      <xdr:nvSpPr>
        <xdr:cNvPr id="693" name="積立金該当値テキスト"/>
        <xdr:cNvSpPr txBox="1"/>
      </xdr:nvSpPr>
      <xdr:spPr>
        <a:xfrm>
          <a:off x="16370300" y="164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146225</xdr:rowOff>
    </xdr:from>
    <xdr:to>
      <xdr:col>81</xdr:col>
      <xdr:colOff>101600</xdr:colOff>
      <xdr:row>98</xdr:row>
      <xdr:rowOff>76375</xdr:rowOff>
    </xdr:to>
    <xdr:sp macro="" textlink="">
      <xdr:nvSpPr>
        <xdr:cNvPr id="694" name="楕円 693"/>
        <xdr:cNvSpPr/>
      </xdr:nvSpPr>
      <xdr:spPr>
        <a:xfrm>
          <a:off x="15430500" y="167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92902</xdr:rowOff>
    </xdr:from>
    <xdr:ext cx="534377" cy="259045"/>
    <xdr:sp macro="" textlink="">
      <xdr:nvSpPr>
        <xdr:cNvPr id="695" name="テキスト ボックス 694"/>
        <xdr:cNvSpPr txBox="1"/>
      </xdr:nvSpPr>
      <xdr:spPr>
        <a:xfrm>
          <a:off x="15214111" y="165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167729</xdr:rowOff>
    </xdr:from>
    <xdr:to>
      <xdr:col>76</xdr:col>
      <xdr:colOff>165100</xdr:colOff>
      <xdr:row>98</xdr:row>
      <xdr:rowOff>97879</xdr:rowOff>
    </xdr:to>
    <xdr:sp macro="" textlink="">
      <xdr:nvSpPr>
        <xdr:cNvPr id="696" name="楕円 695"/>
        <xdr:cNvSpPr/>
      </xdr:nvSpPr>
      <xdr:spPr>
        <a:xfrm>
          <a:off x="145415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114406</xdr:rowOff>
    </xdr:from>
    <xdr:ext cx="534377" cy="259045"/>
    <xdr:sp macro="" textlink="">
      <xdr:nvSpPr>
        <xdr:cNvPr id="697" name="テキスト ボックス 696"/>
        <xdr:cNvSpPr txBox="1"/>
      </xdr:nvSpPr>
      <xdr:spPr>
        <a:xfrm>
          <a:off x="14325111" y="165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116594</xdr:rowOff>
    </xdr:from>
    <xdr:to>
      <xdr:col>72</xdr:col>
      <xdr:colOff>38100</xdr:colOff>
      <xdr:row>99</xdr:row>
      <xdr:rowOff>46744</xdr:rowOff>
    </xdr:to>
    <xdr:sp macro="" textlink="">
      <xdr:nvSpPr>
        <xdr:cNvPr id="698" name="楕円 697"/>
        <xdr:cNvSpPr/>
      </xdr:nvSpPr>
      <xdr:spPr>
        <a:xfrm>
          <a:off x="13652500" y="169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37871</xdr:rowOff>
    </xdr:from>
    <xdr:ext cx="534377" cy="259045"/>
    <xdr:sp macro="" textlink="">
      <xdr:nvSpPr>
        <xdr:cNvPr id="699" name="テキスト ボックス 698"/>
        <xdr:cNvSpPr txBox="1"/>
      </xdr:nvSpPr>
      <xdr:spPr>
        <a:xfrm>
          <a:off x="13436111" y="17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138209</xdr:rowOff>
    </xdr:from>
    <xdr:to>
      <xdr:col>67</xdr:col>
      <xdr:colOff>101600</xdr:colOff>
      <xdr:row>99</xdr:row>
      <xdr:rowOff>68359</xdr:rowOff>
    </xdr:to>
    <xdr:sp macro="" textlink="">
      <xdr:nvSpPr>
        <xdr:cNvPr id="700" name="楕円 699"/>
        <xdr:cNvSpPr/>
      </xdr:nvSpPr>
      <xdr:spPr>
        <a:xfrm>
          <a:off x="12763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59486</xdr:rowOff>
    </xdr:from>
    <xdr:ext cx="469744" cy="259045"/>
    <xdr:sp macro="" textlink="">
      <xdr:nvSpPr>
        <xdr:cNvPr id="701" name="テキスト ボックス 700"/>
        <xdr:cNvSpPr txBox="1"/>
      </xdr:nvSpPr>
      <xdr:spPr>
        <a:xfrm>
          <a:off x="12579428" y="170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102133</xdr:rowOff>
    </xdr:from>
    <xdr:to>
      <xdr:col>116</xdr:col>
      <xdr:colOff>63500</xdr:colOff>
      <xdr:row>35</xdr:row>
      <xdr:rowOff>169342</xdr:rowOff>
    </xdr:to>
    <xdr:cxnSp macro="">
      <xdr:nvCxnSpPr>
        <xdr:cNvPr id="730" name="直線コネクタ 729"/>
        <xdr:cNvCxnSpPr/>
      </xdr:nvCxnSpPr>
      <xdr:spPr>
        <a:xfrm flipV="1">
          <a:off x="21323300" y="6102883"/>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112687</xdr:rowOff>
    </xdr:from>
    <xdr:to>
      <xdr:col>111</xdr:col>
      <xdr:colOff>177800</xdr:colOff>
      <xdr:row>35</xdr:row>
      <xdr:rowOff>169342</xdr:rowOff>
    </xdr:to>
    <xdr:cxnSp macro="">
      <xdr:nvCxnSpPr>
        <xdr:cNvPr id="733" name="直線コネクタ 732"/>
        <xdr:cNvCxnSpPr/>
      </xdr:nvCxnSpPr>
      <xdr:spPr>
        <a:xfrm>
          <a:off x="20434300" y="6113437"/>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112687</xdr:rowOff>
    </xdr:from>
    <xdr:to>
      <xdr:col>107</xdr:col>
      <xdr:colOff>50800</xdr:colOff>
      <xdr:row>35</xdr:row>
      <xdr:rowOff>131470</xdr:rowOff>
    </xdr:to>
    <xdr:cxnSp macro="">
      <xdr:nvCxnSpPr>
        <xdr:cNvPr id="736" name="直線コネクタ 735"/>
        <xdr:cNvCxnSpPr/>
      </xdr:nvCxnSpPr>
      <xdr:spPr>
        <a:xfrm flipV="1">
          <a:off x="19545300" y="6113437"/>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41592</xdr:rowOff>
    </xdr:from>
    <xdr:to>
      <xdr:col>102</xdr:col>
      <xdr:colOff>114300</xdr:colOff>
      <xdr:row>35</xdr:row>
      <xdr:rowOff>131470</xdr:rowOff>
    </xdr:to>
    <xdr:cxnSp macro="">
      <xdr:nvCxnSpPr>
        <xdr:cNvPr id="739" name="直線コネクタ 738"/>
        <xdr:cNvCxnSpPr/>
      </xdr:nvCxnSpPr>
      <xdr:spPr>
        <a:xfrm>
          <a:off x="18656300" y="6042342"/>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132287</xdr:rowOff>
    </xdr:from>
    <xdr:ext cx="469744" cy="259045"/>
    <xdr:sp macro="" textlink="">
      <xdr:nvSpPr>
        <xdr:cNvPr id="741" name="テキスト ボックス 740"/>
        <xdr:cNvSpPr txBox="1"/>
      </xdr:nvSpPr>
      <xdr:spPr>
        <a:xfrm>
          <a:off x="19310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146766</xdr:rowOff>
    </xdr:from>
    <xdr:ext cx="469744" cy="259045"/>
    <xdr:sp macro="" textlink="">
      <xdr:nvSpPr>
        <xdr:cNvPr id="743" name="テキスト ボックス 742"/>
        <xdr:cNvSpPr txBox="1"/>
      </xdr:nvSpPr>
      <xdr:spPr>
        <a:xfrm>
          <a:off x="18421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51333</xdr:rowOff>
    </xdr:from>
    <xdr:to>
      <xdr:col>116</xdr:col>
      <xdr:colOff>114300</xdr:colOff>
      <xdr:row>35</xdr:row>
      <xdr:rowOff>152933</xdr:rowOff>
    </xdr:to>
    <xdr:sp macro="" textlink="">
      <xdr:nvSpPr>
        <xdr:cNvPr id="749" name="楕円 748"/>
        <xdr:cNvSpPr/>
      </xdr:nvSpPr>
      <xdr:spPr>
        <a:xfrm>
          <a:off x="22110700" y="60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74210</xdr:rowOff>
    </xdr:from>
    <xdr:ext cx="534377" cy="259045"/>
    <xdr:sp macro="" textlink="">
      <xdr:nvSpPr>
        <xdr:cNvPr id="750" name="投資及び出資金該当値テキスト"/>
        <xdr:cNvSpPr txBox="1"/>
      </xdr:nvSpPr>
      <xdr:spPr>
        <a:xfrm>
          <a:off x="22212300" y="5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118542</xdr:rowOff>
    </xdr:from>
    <xdr:to>
      <xdr:col>112</xdr:col>
      <xdr:colOff>38100</xdr:colOff>
      <xdr:row>36</xdr:row>
      <xdr:rowOff>48692</xdr:rowOff>
    </xdr:to>
    <xdr:sp macro="" textlink="">
      <xdr:nvSpPr>
        <xdr:cNvPr id="751" name="楕円 750"/>
        <xdr:cNvSpPr/>
      </xdr:nvSpPr>
      <xdr:spPr>
        <a:xfrm>
          <a:off x="21272500" y="61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65219</xdr:rowOff>
    </xdr:from>
    <xdr:ext cx="534377" cy="259045"/>
    <xdr:sp macro="" textlink="">
      <xdr:nvSpPr>
        <xdr:cNvPr id="752" name="テキスト ボックス 751"/>
        <xdr:cNvSpPr txBox="1"/>
      </xdr:nvSpPr>
      <xdr:spPr>
        <a:xfrm>
          <a:off x="21056111" y="58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61887</xdr:rowOff>
    </xdr:from>
    <xdr:to>
      <xdr:col>107</xdr:col>
      <xdr:colOff>101600</xdr:colOff>
      <xdr:row>35</xdr:row>
      <xdr:rowOff>163487</xdr:rowOff>
    </xdr:to>
    <xdr:sp macro="" textlink="">
      <xdr:nvSpPr>
        <xdr:cNvPr id="753" name="楕円 752"/>
        <xdr:cNvSpPr/>
      </xdr:nvSpPr>
      <xdr:spPr>
        <a:xfrm>
          <a:off x="20383500" y="6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8564</xdr:rowOff>
    </xdr:from>
    <xdr:ext cx="534377" cy="259045"/>
    <xdr:sp macro="" textlink="">
      <xdr:nvSpPr>
        <xdr:cNvPr id="754" name="テキスト ボックス 753"/>
        <xdr:cNvSpPr txBox="1"/>
      </xdr:nvSpPr>
      <xdr:spPr>
        <a:xfrm>
          <a:off x="20167111" y="58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80670</xdr:rowOff>
    </xdr:from>
    <xdr:to>
      <xdr:col>102</xdr:col>
      <xdr:colOff>165100</xdr:colOff>
      <xdr:row>36</xdr:row>
      <xdr:rowOff>10820</xdr:rowOff>
    </xdr:to>
    <xdr:sp macro="" textlink="">
      <xdr:nvSpPr>
        <xdr:cNvPr id="755" name="楕円 754"/>
        <xdr:cNvSpPr/>
      </xdr:nvSpPr>
      <xdr:spPr>
        <a:xfrm>
          <a:off x="19494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27347</xdr:rowOff>
    </xdr:from>
    <xdr:ext cx="534377" cy="259045"/>
    <xdr:sp macro="" textlink="">
      <xdr:nvSpPr>
        <xdr:cNvPr id="756" name="テキスト ボックス 755"/>
        <xdr:cNvSpPr txBox="1"/>
      </xdr:nvSpPr>
      <xdr:spPr>
        <a:xfrm>
          <a:off x="19278111" y="58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162242</xdr:rowOff>
    </xdr:from>
    <xdr:to>
      <xdr:col>98</xdr:col>
      <xdr:colOff>38100</xdr:colOff>
      <xdr:row>35</xdr:row>
      <xdr:rowOff>92392</xdr:rowOff>
    </xdr:to>
    <xdr:sp macro="" textlink="">
      <xdr:nvSpPr>
        <xdr:cNvPr id="757" name="楕円 756"/>
        <xdr:cNvSpPr/>
      </xdr:nvSpPr>
      <xdr:spPr>
        <a:xfrm>
          <a:off x="18605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108919</xdr:rowOff>
    </xdr:from>
    <xdr:ext cx="534377" cy="259045"/>
    <xdr:sp macro="" textlink="">
      <xdr:nvSpPr>
        <xdr:cNvPr id="758" name="テキスト ボックス 757"/>
        <xdr:cNvSpPr txBox="1"/>
      </xdr:nvSpPr>
      <xdr:spPr>
        <a:xfrm>
          <a:off x="18389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170409</xdr:rowOff>
    </xdr:from>
    <xdr:to>
      <xdr:col>116</xdr:col>
      <xdr:colOff>63500</xdr:colOff>
      <xdr:row>58</xdr:row>
      <xdr:rowOff>73216</xdr:rowOff>
    </xdr:to>
    <xdr:cxnSp macro="">
      <xdr:nvCxnSpPr>
        <xdr:cNvPr id="787" name="直線コネクタ 786"/>
        <xdr:cNvCxnSpPr/>
      </xdr:nvCxnSpPr>
      <xdr:spPr>
        <a:xfrm>
          <a:off x="21323300" y="9943059"/>
          <a:ext cx="8382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118707</xdr:rowOff>
    </xdr:from>
    <xdr:to>
      <xdr:col>111</xdr:col>
      <xdr:colOff>177800</xdr:colOff>
      <xdr:row>57</xdr:row>
      <xdr:rowOff>170409</xdr:rowOff>
    </xdr:to>
    <xdr:cxnSp macro="">
      <xdr:nvCxnSpPr>
        <xdr:cNvPr id="790" name="直線コネクタ 789"/>
        <xdr:cNvCxnSpPr/>
      </xdr:nvCxnSpPr>
      <xdr:spPr>
        <a:xfrm>
          <a:off x="20434300" y="9891357"/>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64853</xdr:rowOff>
    </xdr:from>
    <xdr:to>
      <xdr:col>107</xdr:col>
      <xdr:colOff>50800</xdr:colOff>
      <xdr:row>57</xdr:row>
      <xdr:rowOff>118707</xdr:rowOff>
    </xdr:to>
    <xdr:cxnSp macro="">
      <xdr:nvCxnSpPr>
        <xdr:cNvPr id="793" name="直線コネクタ 792"/>
        <xdr:cNvCxnSpPr/>
      </xdr:nvCxnSpPr>
      <xdr:spPr>
        <a:xfrm>
          <a:off x="19545300" y="9837503"/>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13741</xdr:rowOff>
    </xdr:from>
    <xdr:to>
      <xdr:col>102</xdr:col>
      <xdr:colOff>114300</xdr:colOff>
      <xdr:row>57</xdr:row>
      <xdr:rowOff>64853</xdr:rowOff>
    </xdr:to>
    <xdr:cxnSp macro="">
      <xdr:nvCxnSpPr>
        <xdr:cNvPr id="796" name="直線コネクタ 795"/>
        <xdr:cNvCxnSpPr/>
      </xdr:nvCxnSpPr>
      <xdr:spPr>
        <a:xfrm>
          <a:off x="18656300" y="9786391"/>
          <a:ext cx="8890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22416</xdr:rowOff>
    </xdr:from>
    <xdr:to>
      <xdr:col>116</xdr:col>
      <xdr:colOff>114300</xdr:colOff>
      <xdr:row>58</xdr:row>
      <xdr:rowOff>124016</xdr:rowOff>
    </xdr:to>
    <xdr:sp macro="" textlink="">
      <xdr:nvSpPr>
        <xdr:cNvPr id="806" name="楕円 805"/>
        <xdr:cNvSpPr/>
      </xdr:nvSpPr>
      <xdr:spPr>
        <a:xfrm>
          <a:off x="22110700" y="99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45293</xdr:rowOff>
    </xdr:from>
    <xdr:ext cx="469744" cy="259045"/>
    <xdr:sp macro="" textlink="">
      <xdr:nvSpPr>
        <xdr:cNvPr id="807" name="貸付金該当値テキスト"/>
        <xdr:cNvSpPr txBox="1"/>
      </xdr:nvSpPr>
      <xdr:spPr>
        <a:xfrm>
          <a:off x="22212300" y="98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119609</xdr:rowOff>
    </xdr:from>
    <xdr:to>
      <xdr:col>112</xdr:col>
      <xdr:colOff>38100</xdr:colOff>
      <xdr:row>58</xdr:row>
      <xdr:rowOff>49759</xdr:rowOff>
    </xdr:to>
    <xdr:sp macro="" textlink="">
      <xdr:nvSpPr>
        <xdr:cNvPr id="808" name="楕円 807"/>
        <xdr:cNvSpPr/>
      </xdr:nvSpPr>
      <xdr:spPr>
        <a:xfrm>
          <a:off x="21272500" y="98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66286</xdr:rowOff>
    </xdr:from>
    <xdr:ext cx="534377" cy="259045"/>
    <xdr:sp macro="" textlink="">
      <xdr:nvSpPr>
        <xdr:cNvPr id="809" name="テキスト ボックス 808"/>
        <xdr:cNvSpPr txBox="1"/>
      </xdr:nvSpPr>
      <xdr:spPr>
        <a:xfrm>
          <a:off x="21056111" y="96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67907</xdr:rowOff>
    </xdr:from>
    <xdr:to>
      <xdr:col>107</xdr:col>
      <xdr:colOff>101600</xdr:colOff>
      <xdr:row>57</xdr:row>
      <xdr:rowOff>169507</xdr:rowOff>
    </xdr:to>
    <xdr:sp macro="" textlink="">
      <xdr:nvSpPr>
        <xdr:cNvPr id="810" name="楕円 809"/>
        <xdr:cNvSpPr/>
      </xdr:nvSpPr>
      <xdr:spPr>
        <a:xfrm>
          <a:off x="203835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14584</xdr:rowOff>
    </xdr:from>
    <xdr:ext cx="534377" cy="259045"/>
    <xdr:sp macro="" textlink="">
      <xdr:nvSpPr>
        <xdr:cNvPr id="811" name="テキスト ボックス 810"/>
        <xdr:cNvSpPr txBox="1"/>
      </xdr:nvSpPr>
      <xdr:spPr>
        <a:xfrm>
          <a:off x="20167111" y="96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14053</xdr:rowOff>
    </xdr:from>
    <xdr:to>
      <xdr:col>102</xdr:col>
      <xdr:colOff>165100</xdr:colOff>
      <xdr:row>57</xdr:row>
      <xdr:rowOff>115653</xdr:rowOff>
    </xdr:to>
    <xdr:sp macro="" textlink="">
      <xdr:nvSpPr>
        <xdr:cNvPr id="812" name="楕円 811"/>
        <xdr:cNvSpPr/>
      </xdr:nvSpPr>
      <xdr:spPr>
        <a:xfrm>
          <a:off x="19494500" y="97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132180</xdr:rowOff>
    </xdr:from>
    <xdr:ext cx="534377" cy="259045"/>
    <xdr:sp macro="" textlink="">
      <xdr:nvSpPr>
        <xdr:cNvPr id="813" name="テキスト ボックス 812"/>
        <xdr:cNvSpPr txBox="1"/>
      </xdr:nvSpPr>
      <xdr:spPr>
        <a:xfrm>
          <a:off x="19278111" y="95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134391</xdr:rowOff>
    </xdr:from>
    <xdr:to>
      <xdr:col>98</xdr:col>
      <xdr:colOff>38100</xdr:colOff>
      <xdr:row>57</xdr:row>
      <xdr:rowOff>64541</xdr:rowOff>
    </xdr:to>
    <xdr:sp macro="" textlink="">
      <xdr:nvSpPr>
        <xdr:cNvPr id="814" name="楕円 813"/>
        <xdr:cNvSpPr/>
      </xdr:nvSpPr>
      <xdr:spPr>
        <a:xfrm>
          <a:off x="18605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81068</xdr:rowOff>
    </xdr:from>
    <xdr:ext cx="534377" cy="259045"/>
    <xdr:sp macro="" textlink="">
      <xdr:nvSpPr>
        <xdr:cNvPr id="815" name="テキスト ボックス 814"/>
        <xdr:cNvSpPr txBox="1"/>
      </xdr:nvSpPr>
      <xdr:spPr>
        <a:xfrm>
          <a:off x="18389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129959</xdr:rowOff>
    </xdr:from>
    <xdr:to>
      <xdr:col>116</xdr:col>
      <xdr:colOff>63500</xdr:colOff>
      <xdr:row>76</xdr:row>
      <xdr:rowOff>10503</xdr:rowOff>
    </xdr:to>
    <xdr:cxnSp macro="">
      <xdr:nvCxnSpPr>
        <xdr:cNvPr id="845" name="直線コネクタ 844"/>
        <xdr:cNvCxnSpPr/>
      </xdr:nvCxnSpPr>
      <xdr:spPr>
        <a:xfrm flipV="1">
          <a:off x="21323300" y="12988709"/>
          <a:ext cx="8382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169214</xdr:rowOff>
    </xdr:from>
    <xdr:to>
      <xdr:col>111</xdr:col>
      <xdr:colOff>177800</xdr:colOff>
      <xdr:row>76</xdr:row>
      <xdr:rowOff>10503</xdr:rowOff>
    </xdr:to>
    <xdr:cxnSp macro="">
      <xdr:nvCxnSpPr>
        <xdr:cNvPr id="848" name="直線コネクタ 847"/>
        <xdr:cNvCxnSpPr/>
      </xdr:nvCxnSpPr>
      <xdr:spPr>
        <a:xfrm>
          <a:off x="20434300" y="13027964"/>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169214</xdr:rowOff>
    </xdr:from>
    <xdr:to>
      <xdr:col>107</xdr:col>
      <xdr:colOff>50800</xdr:colOff>
      <xdr:row>76</xdr:row>
      <xdr:rowOff>42214</xdr:rowOff>
    </xdr:to>
    <xdr:cxnSp macro="">
      <xdr:nvCxnSpPr>
        <xdr:cNvPr id="851" name="直線コネクタ 850"/>
        <xdr:cNvCxnSpPr/>
      </xdr:nvCxnSpPr>
      <xdr:spPr>
        <a:xfrm flipV="1">
          <a:off x="19545300" y="13027964"/>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42214</xdr:rowOff>
    </xdr:from>
    <xdr:to>
      <xdr:col>102</xdr:col>
      <xdr:colOff>114300</xdr:colOff>
      <xdr:row>76</xdr:row>
      <xdr:rowOff>104076</xdr:rowOff>
    </xdr:to>
    <xdr:cxnSp macro="">
      <xdr:nvCxnSpPr>
        <xdr:cNvPr id="854" name="直線コネクタ 853"/>
        <xdr:cNvCxnSpPr/>
      </xdr:nvCxnSpPr>
      <xdr:spPr>
        <a:xfrm flipV="1">
          <a:off x="18656300" y="13072414"/>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79159</xdr:rowOff>
    </xdr:from>
    <xdr:to>
      <xdr:col>116</xdr:col>
      <xdr:colOff>114300</xdr:colOff>
      <xdr:row>76</xdr:row>
      <xdr:rowOff>9308</xdr:rowOff>
    </xdr:to>
    <xdr:sp macro="" textlink="">
      <xdr:nvSpPr>
        <xdr:cNvPr id="864" name="楕円 863"/>
        <xdr:cNvSpPr/>
      </xdr:nvSpPr>
      <xdr:spPr>
        <a:xfrm>
          <a:off x="22110700" y="1293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102036</xdr:rowOff>
    </xdr:from>
    <xdr:ext cx="534377" cy="259045"/>
    <xdr:sp macro="" textlink="">
      <xdr:nvSpPr>
        <xdr:cNvPr id="865" name="繰出金該当値テキスト"/>
        <xdr:cNvSpPr txBox="1"/>
      </xdr:nvSpPr>
      <xdr:spPr>
        <a:xfrm>
          <a:off x="22212300" y="127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131153</xdr:rowOff>
    </xdr:from>
    <xdr:to>
      <xdr:col>112</xdr:col>
      <xdr:colOff>38100</xdr:colOff>
      <xdr:row>76</xdr:row>
      <xdr:rowOff>61303</xdr:rowOff>
    </xdr:to>
    <xdr:sp macro="" textlink="">
      <xdr:nvSpPr>
        <xdr:cNvPr id="866" name="楕円 865"/>
        <xdr:cNvSpPr/>
      </xdr:nvSpPr>
      <xdr:spPr>
        <a:xfrm>
          <a:off x="21272500" y="129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77830</xdr:rowOff>
    </xdr:from>
    <xdr:ext cx="534377" cy="259045"/>
    <xdr:sp macro="" textlink="">
      <xdr:nvSpPr>
        <xdr:cNvPr id="867" name="テキスト ボックス 866"/>
        <xdr:cNvSpPr txBox="1"/>
      </xdr:nvSpPr>
      <xdr:spPr>
        <a:xfrm>
          <a:off x="21056111" y="127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118414</xdr:rowOff>
    </xdr:from>
    <xdr:to>
      <xdr:col>107</xdr:col>
      <xdr:colOff>101600</xdr:colOff>
      <xdr:row>76</xdr:row>
      <xdr:rowOff>48564</xdr:rowOff>
    </xdr:to>
    <xdr:sp macro="" textlink="">
      <xdr:nvSpPr>
        <xdr:cNvPr id="868" name="楕円 867"/>
        <xdr:cNvSpPr/>
      </xdr:nvSpPr>
      <xdr:spPr>
        <a:xfrm>
          <a:off x="20383500" y="12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65091</xdr:rowOff>
    </xdr:from>
    <xdr:ext cx="534377" cy="259045"/>
    <xdr:sp macro="" textlink="">
      <xdr:nvSpPr>
        <xdr:cNvPr id="869" name="テキスト ボックス 868"/>
        <xdr:cNvSpPr txBox="1"/>
      </xdr:nvSpPr>
      <xdr:spPr>
        <a:xfrm>
          <a:off x="20167111" y="127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162864</xdr:rowOff>
    </xdr:from>
    <xdr:to>
      <xdr:col>102</xdr:col>
      <xdr:colOff>165100</xdr:colOff>
      <xdr:row>76</xdr:row>
      <xdr:rowOff>93014</xdr:rowOff>
    </xdr:to>
    <xdr:sp macro="" textlink="">
      <xdr:nvSpPr>
        <xdr:cNvPr id="870" name="楕円 869"/>
        <xdr:cNvSpPr/>
      </xdr:nvSpPr>
      <xdr:spPr>
        <a:xfrm>
          <a:off x="19494500" y="130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109541</xdr:rowOff>
    </xdr:from>
    <xdr:ext cx="534377" cy="259045"/>
    <xdr:sp macro="" textlink="">
      <xdr:nvSpPr>
        <xdr:cNvPr id="871" name="テキスト ボックス 870"/>
        <xdr:cNvSpPr txBox="1"/>
      </xdr:nvSpPr>
      <xdr:spPr>
        <a:xfrm>
          <a:off x="19278111" y="127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53276</xdr:rowOff>
    </xdr:from>
    <xdr:to>
      <xdr:col>98</xdr:col>
      <xdr:colOff>38100</xdr:colOff>
      <xdr:row>76</xdr:row>
      <xdr:rowOff>154876</xdr:rowOff>
    </xdr:to>
    <xdr:sp macro="" textlink="">
      <xdr:nvSpPr>
        <xdr:cNvPr id="872" name="楕円 871"/>
        <xdr:cNvSpPr/>
      </xdr:nvSpPr>
      <xdr:spPr>
        <a:xfrm>
          <a:off x="186055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171404</xdr:rowOff>
    </xdr:from>
    <xdr:ext cx="534377" cy="259045"/>
    <xdr:sp macro="" textlink="">
      <xdr:nvSpPr>
        <xdr:cNvPr id="873" name="テキスト ボックス 872"/>
        <xdr:cNvSpPr txBox="1"/>
      </xdr:nvSpPr>
      <xdr:spPr>
        <a:xfrm>
          <a:off x="18389111"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類似団体平均と比較して乖離が大きい「維持補修費」・「投資及び出資金」・「繰出金」について記載する。</a:t>
          </a:r>
        </a:p>
        <a:p>
          <a:r>
            <a:rPr kumimoji="1" lang="ja-JP" altLang="en-US" sz="1300">
              <a:latin typeface="ＭＳ Ｐゴシック" panose="020B0600070205080204" pitchFamily="50" charset="-128"/>
              <a:ea typeface="ＭＳ Ｐゴシック" panose="020B0600070205080204" pitchFamily="50" charset="-128"/>
            </a:rPr>
            <a:t>　・「維持補修費」については、除雪関連経費が大半を占めており、労務単価や燃料高騰など増加傾向にある。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・「投資及び出資金」については、病院事業会計及び水道事業会計への出資金などによるものである。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・「繰出金」については、下水道事業や港湾事業に対する繰出金などによるものである。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19,234
19,072
297.84
16,249,208
15,764,347
469,995
7,691,472
12,004,904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14503</xdr:rowOff>
    </xdr:from>
    <xdr:to>
      <xdr:col>24</xdr:col>
      <xdr:colOff>63500</xdr:colOff>
      <xdr:row>36</xdr:row>
      <xdr:rowOff>27915</xdr:rowOff>
    </xdr:to>
    <xdr:cxnSp macro="">
      <xdr:nvCxnSpPr>
        <xdr:cNvPr id="60" name="直線コネクタ 59"/>
        <xdr:cNvCxnSpPr/>
      </xdr:nvCxnSpPr>
      <xdr:spPr>
        <a:xfrm>
          <a:off x="3797300" y="6186703"/>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xdr:rowOff>
    </xdr:from>
    <xdr:to>
      <xdr:col>19</xdr:col>
      <xdr:colOff>177800</xdr:colOff>
      <xdr:row>36</xdr:row>
      <xdr:rowOff>43764</xdr:rowOff>
    </xdr:to>
    <xdr:cxnSp macro="">
      <xdr:nvCxnSpPr>
        <xdr:cNvPr id="63" name="直線コネクタ 62"/>
        <xdr:cNvCxnSpPr/>
      </xdr:nvCxnSpPr>
      <xdr:spPr>
        <a:xfrm flipV="1">
          <a:off x="2908300" y="618670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43764</xdr:rowOff>
    </xdr:from>
    <xdr:to>
      <xdr:col>15</xdr:col>
      <xdr:colOff>50800</xdr:colOff>
      <xdr:row>36</xdr:row>
      <xdr:rowOff>51232</xdr:rowOff>
    </xdr:to>
    <xdr:cxnSp macro="">
      <xdr:nvCxnSpPr>
        <xdr:cNvPr id="66" name="直線コネクタ 65"/>
        <xdr:cNvCxnSpPr/>
      </xdr:nvCxnSpPr>
      <xdr:spPr>
        <a:xfrm flipV="1">
          <a:off x="2019300" y="621596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10769</xdr:rowOff>
    </xdr:from>
    <xdr:to>
      <xdr:col>10</xdr:col>
      <xdr:colOff>114300</xdr:colOff>
      <xdr:row>36</xdr:row>
      <xdr:rowOff>51232</xdr:rowOff>
    </xdr:to>
    <xdr:cxnSp macro="">
      <xdr:nvCxnSpPr>
        <xdr:cNvPr id="69" name="直線コネクタ 68"/>
        <xdr:cNvCxnSpPr/>
      </xdr:nvCxnSpPr>
      <xdr:spPr>
        <a:xfrm>
          <a:off x="1130300" y="6182969"/>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148565</xdr:rowOff>
    </xdr:from>
    <xdr:to>
      <xdr:col>24</xdr:col>
      <xdr:colOff>114300</xdr:colOff>
      <xdr:row>36</xdr:row>
      <xdr:rowOff>78715</xdr:rowOff>
    </xdr:to>
    <xdr:sp macro="" textlink="">
      <xdr:nvSpPr>
        <xdr:cNvPr id="79" name="楕円 78"/>
        <xdr:cNvSpPr/>
      </xdr:nvSpPr>
      <xdr:spPr>
        <a:xfrm>
          <a:off x="45847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171442</xdr:rowOff>
    </xdr:from>
    <xdr:ext cx="469744" cy="259045"/>
    <xdr:sp macro="" textlink="">
      <xdr:nvSpPr>
        <xdr:cNvPr id="80" name="議会費該当値テキスト"/>
        <xdr:cNvSpPr txBox="1"/>
      </xdr:nvSpPr>
      <xdr:spPr>
        <a:xfrm>
          <a:off x="4686300" y="60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135153</xdr:rowOff>
    </xdr:from>
    <xdr:to>
      <xdr:col>20</xdr:col>
      <xdr:colOff>38100</xdr:colOff>
      <xdr:row>36</xdr:row>
      <xdr:rowOff>65303</xdr:rowOff>
    </xdr:to>
    <xdr:sp macro="" textlink="">
      <xdr:nvSpPr>
        <xdr:cNvPr id="81" name="楕円 80"/>
        <xdr:cNvSpPr/>
      </xdr:nvSpPr>
      <xdr:spPr>
        <a:xfrm>
          <a:off x="3746500" y="6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81830</xdr:rowOff>
    </xdr:from>
    <xdr:ext cx="469744" cy="259045"/>
    <xdr:sp macro="" textlink="">
      <xdr:nvSpPr>
        <xdr:cNvPr id="82" name="テキスト ボックス 81"/>
        <xdr:cNvSpPr txBox="1"/>
      </xdr:nvSpPr>
      <xdr:spPr>
        <a:xfrm>
          <a:off x="3562428" y="59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164414</xdr:rowOff>
    </xdr:from>
    <xdr:to>
      <xdr:col>15</xdr:col>
      <xdr:colOff>101600</xdr:colOff>
      <xdr:row>36</xdr:row>
      <xdr:rowOff>94564</xdr:rowOff>
    </xdr:to>
    <xdr:sp macro="" textlink="">
      <xdr:nvSpPr>
        <xdr:cNvPr id="83" name="楕円 82"/>
        <xdr:cNvSpPr/>
      </xdr:nvSpPr>
      <xdr:spPr>
        <a:xfrm>
          <a:off x="2857500" y="61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111091</xdr:rowOff>
    </xdr:from>
    <xdr:ext cx="469744" cy="259045"/>
    <xdr:sp macro="" textlink="">
      <xdr:nvSpPr>
        <xdr:cNvPr id="84" name="テキスト ボックス 83"/>
        <xdr:cNvSpPr txBox="1"/>
      </xdr:nvSpPr>
      <xdr:spPr>
        <a:xfrm>
          <a:off x="2673428" y="59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432</xdr:rowOff>
    </xdr:from>
    <xdr:to>
      <xdr:col>10</xdr:col>
      <xdr:colOff>165100</xdr:colOff>
      <xdr:row>36</xdr:row>
      <xdr:rowOff>102032</xdr:rowOff>
    </xdr:to>
    <xdr:sp macro="" textlink="">
      <xdr:nvSpPr>
        <xdr:cNvPr id="85" name="楕円 84"/>
        <xdr:cNvSpPr/>
      </xdr:nvSpPr>
      <xdr:spPr>
        <a:xfrm>
          <a:off x="1968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118559</xdr:rowOff>
    </xdr:from>
    <xdr:ext cx="469744" cy="259045"/>
    <xdr:sp macro="" textlink="">
      <xdr:nvSpPr>
        <xdr:cNvPr id="86" name="テキスト ボックス 85"/>
        <xdr:cNvSpPr txBox="1"/>
      </xdr:nvSpPr>
      <xdr:spPr>
        <a:xfrm>
          <a:off x="1784428" y="59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131419</xdr:rowOff>
    </xdr:from>
    <xdr:to>
      <xdr:col>6</xdr:col>
      <xdr:colOff>38100</xdr:colOff>
      <xdr:row>36</xdr:row>
      <xdr:rowOff>61569</xdr:rowOff>
    </xdr:to>
    <xdr:sp macro="" textlink="">
      <xdr:nvSpPr>
        <xdr:cNvPr id="87" name="楕円 86"/>
        <xdr:cNvSpPr/>
      </xdr:nvSpPr>
      <xdr:spPr>
        <a:xfrm>
          <a:off x="1079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78096</xdr:rowOff>
    </xdr:from>
    <xdr:ext cx="469744" cy="259045"/>
    <xdr:sp macro="" textlink="">
      <xdr:nvSpPr>
        <xdr:cNvPr id="88" name="テキスト ボックス 87"/>
        <xdr:cNvSpPr txBox="1"/>
      </xdr:nvSpPr>
      <xdr:spPr>
        <a:xfrm>
          <a:off x="895428" y="59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51466</xdr:rowOff>
    </xdr:from>
    <xdr:to>
      <xdr:col>24</xdr:col>
      <xdr:colOff>63500</xdr:colOff>
      <xdr:row>57</xdr:row>
      <xdr:rowOff>121328</xdr:rowOff>
    </xdr:to>
    <xdr:cxnSp macro="">
      <xdr:nvCxnSpPr>
        <xdr:cNvPr id="117" name="直線コネクタ 116"/>
        <xdr:cNvCxnSpPr/>
      </xdr:nvCxnSpPr>
      <xdr:spPr>
        <a:xfrm flipV="1">
          <a:off x="3797300" y="9824116"/>
          <a:ext cx="838200" cy="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144209</xdr:rowOff>
    </xdr:from>
    <xdr:to>
      <xdr:col>19</xdr:col>
      <xdr:colOff>177800</xdr:colOff>
      <xdr:row>57</xdr:row>
      <xdr:rowOff>121328</xdr:rowOff>
    </xdr:to>
    <xdr:cxnSp macro="">
      <xdr:nvCxnSpPr>
        <xdr:cNvPr id="120" name="直線コネクタ 119"/>
        <xdr:cNvCxnSpPr/>
      </xdr:nvCxnSpPr>
      <xdr:spPr>
        <a:xfrm>
          <a:off x="2908300" y="9745409"/>
          <a:ext cx="889000" cy="1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144209</xdr:rowOff>
    </xdr:from>
    <xdr:to>
      <xdr:col>15</xdr:col>
      <xdr:colOff>50800</xdr:colOff>
      <xdr:row>58</xdr:row>
      <xdr:rowOff>80573</xdr:rowOff>
    </xdr:to>
    <xdr:cxnSp macro="">
      <xdr:nvCxnSpPr>
        <xdr:cNvPr id="123" name="直線コネクタ 122"/>
        <xdr:cNvCxnSpPr/>
      </xdr:nvCxnSpPr>
      <xdr:spPr>
        <a:xfrm flipV="1">
          <a:off x="2019300" y="9745409"/>
          <a:ext cx="889000" cy="27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80573</xdr:rowOff>
    </xdr:from>
    <xdr:to>
      <xdr:col>10</xdr:col>
      <xdr:colOff>114300</xdr:colOff>
      <xdr:row>58</xdr:row>
      <xdr:rowOff>104728</xdr:rowOff>
    </xdr:to>
    <xdr:cxnSp macro="">
      <xdr:nvCxnSpPr>
        <xdr:cNvPr id="126" name="直線コネクタ 125"/>
        <xdr:cNvCxnSpPr/>
      </xdr:nvCxnSpPr>
      <xdr:spPr>
        <a:xfrm flipV="1">
          <a:off x="1130300" y="1002467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xdr:rowOff>
    </xdr:from>
    <xdr:to>
      <xdr:col>24</xdr:col>
      <xdr:colOff>114300</xdr:colOff>
      <xdr:row>57</xdr:row>
      <xdr:rowOff>102266</xdr:rowOff>
    </xdr:to>
    <xdr:sp macro="" textlink="">
      <xdr:nvSpPr>
        <xdr:cNvPr id="136" name="楕円 135"/>
        <xdr:cNvSpPr/>
      </xdr:nvSpPr>
      <xdr:spPr>
        <a:xfrm>
          <a:off x="4584700" y="97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23543</xdr:rowOff>
    </xdr:from>
    <xdr:ext cx="599010" cy="259045"/>
    <xdr:sp macro="" textlink="">
      <xdr:nvSpPr>
        <xdr:cNvPr id="137" name="総務費該当値テキスト"/>
        <xdr:cNvSpPr txBox="1"/>
      </xdr:nvSpPr>
      <xdr:spPr>
        <a:xfrm>
          <a:off x="4686300" y="962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70528</xdr:rowOff>
    </xdr:from>
    <xdr:to>
      <xdr:col>20</xdr:col>
      <xdr:colOff>38100</xdr:colOff>
      <xdr:row>58</xdr:row>
      <xdr:rowOff>678</xdr:rowOff>
    </xdr:to>
    <xdr:sp macro="" textlink="">
      <xdr:nvSpPr>
        <xdr:cNvPr id="138" name="楕円 137"/>
        <xdr:cNvSpPr/>
      </xdr:nvSpPr>
      <xdr:spPr>
        <a:xfrm>
          <a:off x="3746500" y="98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17205</xdr:rowOff>
    </xdr:from>
    <xdr:ext cx="599010" cy="259045"/>
    <xdr:sp macro="" textlink="">
      <xdr:nvSpPr>
        <xdr:cNvPr id="139" name="テキスト ボックス 138"/>
        <xdr:cNvSpPr txBox="1"/>
      </xdr:nvSpPr>
      <xdr:spPr>
        <a:xfrm>
          <a:off x="3497795" y="961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93409</xdr:rowOff>
    </xdr:from>
    <xdr:to>
      <xdr:col>15</xdr:col>
      <xdr:colOff>101600</xdr:colOff>
      <xdr:row>57</xdr:row>
      <xdr:rowOff>23559</xdr:rowOff>
    </xdr:to>
    <xdr:sp macro="" textlink="">
      <xdr:nvSpPr>
        <xdr:cNvPr id="140" name="楕円 139"/>
        <xdr:cNvSpPr/>
      </xdr:nvSpPr>
      <xdr:spPr>
        <a:xfrm>
          <a:off x="2857500" y="96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40086</xdr:rowOff>
    </xdr:from>
    <xdr:ext cx="599010" cy="259045"/>
    <xdr:sp macro="" textlink="">
      <xdr:nvSpPr>
        <xdr:cNvPr id="141" name="テキスト ボックス 140"/>
        <xdr:cNvSpPr txBox="1"/>
      </xdr:nvSpPr>
      <xdr:spPr>
        <a:xfrm>
          <a:off x="2608795" y="946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29773</xdr:rowOff>
    </xdr:from>
    <xdr:to>
      <xdr:col>10</xdr:col>
      <xdr:colOff>165100</xdr:colOff>
      <xdr:row>58</xdr:row>
      <xdr:rowOff>131373</xdr:rowOff>
    </xdr:to>
    <xdr:sp macro="" textlink="">
      <xdr:nvSpPr>
        <xdr:cNvPr id="142" name="楕円 141"/>
        <xdr:cNvSpPr/>
      </xdr:nvSpPr>
      <xdr:spPr>
        <a:xfrm>
          <a:off x="1968500" y="997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122500</xdr:rowOff>
    </xdr:from>
    <xdr:ext cx="534377" cy="259045"/>
    <xdr:sp macro="" textlink="">
      <xdr:nvSpPr>
        <xdr:cNvPr id="143" name="テキスト ボックス 142"/>
        <xdr:cNvSpPr txBox="1"/>
      </xdr:nvSpPr>
      <xdr:spPr>
        <a:xfrm>
          <a:off x="1752111" y="100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53928</xdr:rowOff>
    </xdr:from>
    <xdr:to>
      <xdr:col>6</xdr:col>
      <xdr:colOff>38100</xdr:colOff>
      <xdr:row>58</xdr:row>
      <xdr:rowOff>155528</xdr:rowOff>
    </xdr:to>
    <xdr:sp macro="" textlink="">
      <xdr:nvSpPr>
        <xdr:cNvPr id="144" name="楕円 143"/>
        <xdr:cNvSpPr/>
      </xdr:nvSpPr>
      <xdr:spPr>
        <a:xfrm>
          <a:off x="1079500" y="99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146655</xdr:rowOff>
    </xdr:from>
    <xdr:ext cx="534377" cy="259045"/>
    <xdr:sp macro="" textlink="">
      <xdr:nvSpPr>
        <xdr:cNvPr id="145" name="テキスト ボックス 144"/>
        <xdr:cNvSpPr txBox="1"/>
      </xdr:nvSpPr>
      <xdr:spPr>
        <a:xfrm>
          <a:off x="863111" y="10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113832</xdr:rowOff>
    </xdr:from>
    <xdr:to>
      <xdr:col>24</xdr:col>
      <xdr:colOff>63500</xdr:colOff>
      <xdr:row>75</xdr:row>
      <xdr:rowOff>157238</xdr:rowOff>
    </xdr:to>
    <xdr:cxnSp macro="">
      <xdr:nvCxnSpPr>
        <xdr:cNvPr id="173" name="直線コネクタ 172"/>
        <xdr:cNvCxnSpPr/>
      </xdr:nvCxnSpPr>
      <xdr:spPr>
        <a:xfrm flipV="1">
          <a:off x="3797300" y="12972582"/>
          <a:ext cx="838200" cy="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157238</xdr:rowOff>
    </xdr:from>
    <xdr:to>
      <xdr:col>19</xdr:col>
      <xdr:colOff>177800</xdr:colOff>
      <xdr:row>76</xdr:row>
      <xdr:rowOff>83223</xdr:rowOff>
    </xdr:to>
    <xdr:cxnSp macro="">
      <xdr:nvCxnSpPr>
        <xdr:cNvPr id="176" name="直線コネクタ 175"/>
        <xdr:cNvCxnSpPr/>
      </xdr:nvCxnSpPr>
      <xdr:spPr>
        <a:xfrm flipV="1">
          <a:off x="2908300" y="13015988"/>
          <a:ext cx="8890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83223</xdr:rowOff>
    </xdr:from>
    <xdr:to>
      <xdr:col>15</xdr:col>
      <xdr:colOff>50800</xdr:colOff>
      <xdr:row>76</xdr:row>
      <xdr:rowOff>112035</xdr:rowOff>
    </xdr:to>
    <xdr:cxnSp macro="">
      <xdr:nvCxnSpPr>
        <xdr:cNvPr id="179" name="直線コネクタ 178"/>
        <xdr:cNvCxnSpPr/>
      </xdr:nvCxnSpPr>
      <xdr:spPr>
        <a:xfrm flipV="1">
          <a:off x="2019300" y="13113423"/>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96248</xdr:rowOff>
    </xdr:from>
    <xdr:to>
      <xdr:col>10</xdr:col>
      <xdr:colOff>114300</xdr:colOff>
      <xdr:row>76</xdr:row>
      <xdr:rowOff>112035</xdr:rowOff>
    </xdr:to>
    <xdr:cxnSp macro="">
      <xdr:nvCxnSpPr>
        <xdr:cNvPr id="182" name="直線コネクタ 181"/>
        <xdr:cNvCxnSpPr/>
      </xdr:nvCxnSpPr>
      <xdr:spPr>
        <a:xfrm>
          <a:off x="1130300" y="13126448"/>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63032</xdr:rowOff>
    </xdr:from>
    <xdr:to>
      <xdr:col>24</xdr:col>
      <xdr:colOff>114300</xdr:colOff>
      <xdr:row>75</xdr:row>
      <xdr:rowOff>164632</xdr:rowOff>
    </xdr:to>
    <xdr:sp macro="" textlink="">
      <xdr:nvSpPr>
        <xdr:cNvPr id="192" name="楕円 191"/>
        <xdr:cNvSpPr/>
      </xdr:nvSpPr>
      <xdr:spPr>
        <a:xfrm>
          <a:off x="4584700" y="12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85909</xdr:rowOff>
    </xdr:from>
    <xdr:ext cx="599010" cy="259045"/>
    <xdr:sp macro="" textlink="">
      <xdr:nvSpPr>
        <xdr:cNvPr id="193" name="民生費該当値テキスト"/>
        <xdr:cNvSpPr txBox="1"/>
      </xdr:nvSpPr>
      <xdr:spPr>
        <a:xfrm>
          <a:off x="4686300" y="127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106438</xdr:rowOff>
    </xdr:from>
    <xdr:to>
      <xdr:col>20</xdr:col>
      <xdr:colOff>38100</xdr:colOff>
      <xdr:row>76</xdr:row>
      <xdr:rowOff>36588</xdr:rowOff>
    </xdr:to>
    <xdr:sp macro="" textlink="">
      <xdr:nvSpPr>
        <xdr:cNvPr id="194" name="楕円 193"/>
        <xdr:cNvSpPr/>
      </xdr:nvSpPr>
      <xdr:spPr>
        <a:xfrm>
          <a:off x="3746500" y="129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27715</xdr:rowOff>
    </xdr:from>
    <xdr:ext cx="599010" cy="259045"/>
    <xdr:sp macro="" textlink="">
      <xdr:nvSpPr>
        <xdr:cNvPr id="195" name="テキスト ボックス 194"/>
        <xdr:cNvSpPr txBox="1"/>
      </xdr:nvSpPr>
      <xdr:spPr>
        <a:xfrm>
          <a:off x="3497795" y="1305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32423</xdr:rowOff>
    </xdr:from>
    <xdr:to>
      <xdr:col>15</xdr:col>
      <xdr:colOff>101600</xdr:colOff>
      <xdr:row>76</xdr:row>
      <xdr:rowOff>134023</xdr:rowOff>
    </xdr:to>
    <xdr:sp macro="" textlink="">
      <xdr:nvSpPr>
        <xdr:cNvPr id="196" name="楕円 195"/>
        <xdr:cNvSpPr/>
      </xdr:nvSpPr>
      <xdr:spPr>
        <a:xfrm>
          <a:off x="2857500" y="13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125150</xdr:rowOff>
    </xdr:from>
    <xdr:ext cx="599010" cy="259045"/>
    <xdr:sp macro="" textlink="">
      <xdr:nvSpPr>
        <xdr:cNvPr id="197" name="テキスト ボックス 196"/>
        <xdr:cNvSpPr txBox="1"/>
      </xdr:nvSpPr>
      <xdr:spPr>
        <a:xfrm>
          <a:off x="2608795" y="1315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61235</xdr:rowOff>
    </xdr:from>
    <xdr:to>
      <xdr:col>10</xdr:col>
      <xdr:colOff>165100</xdr:colOff>
      <xdr:row>76</xdr:row>
      <xdr:rowOff>162835</xdr:rowOff>
    </xdr:to>
    <xdr:sp macro="" textlink="">
      <xdr:nvSpPr>
        <xdr:cNvPr id="198" name="楕円 197"/>
        <xdr:cNvSpPr/>
      </xdr:nvSpPr>
      <xdr:spPr>
        <a:xfrm>
          <a:off x="1968500" y="130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153962</xdr:rowOff>
    </xdr:from>
    <xdr:ext cx="599010" cy="259045"/>
    <xdr:sp macro="" textlink="">
      <xdr:nvSpPr>
        <xdr:cNvPr id="199" name="テキスト ボックス 198"/>
        <xdr:cNvSpPr txBox="1"/>
      </xdr:nvSpPr>
      <xdr:spPr>
        <a:xfrm>
          <a:off x="1719795" y="1318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45448</xdr:rowOff>
    </xdr:from>
    <xdr:to>
      <xdr:col>6</xdr:col>
      <xdr:colOff>38100</xdr:colOff>
      <xdr:row>76</xdr:row>
      <xdr:rowOff>147048</xdr:rowOff>
    </xdr:to>
    <xdr:sp macro="" textlink="">
      <xdr:nvSpPr>
        <xdr:cNvPr id="200" name="楕円 199"/>
        <xdr:cNvSpPr/>
      </xdr:nvSpPr>
      <xdr:spPr>
        <a:xfrm>
          <a:off x="1079500" y="130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138175</xdr:rowOff>
    </xdr:from>
    <xdr:ext cx="599010" cy="259045"/>
    <xdr:sp macro="" textlink="">
      <xdr:nvSpPr>
        <xdr:cNvPr id="201" name="テキスト ボックス 200"/>
        <xdr:cNvSpPr txBox="1"/>
      </xdr:nvSpPr>
      <xdr:spPr>
        <a:xfrm>
          <a:off x="830795" y="131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12579</xdr:rowOff>
    </xdr:from>
    <xdr:to>
      <xdr:col>24</xdr:col>
      <xdr:colOff>63500</xdr:colOff>
      <xdr:row>95</xdr:row>
      <xdr:rowOff>61029</xdr:rowOff>
    </xdr:to>
    <xdr:cxnSp macro="">
      <xdr:nvCxnSpPr>
        <xdr:cNvPr id="232" name="直線コネクタ 231"/>
        <xdr:cNvCxnSpPr/>
      </xdr:nvCxnSpPr>
      <xdr:spPr>
        <a:xfrm flipV="1">
          <a:off x="3797300" y="16300329"/>
          <a:ext cx="8382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61029</xdr:rowOff>
    </xdr:from>
    <xdr:to>
      <xdr:col>19</xdr:col>
      <xdr:colOff>177800</xdr:colOff>
      <xdr:row>95</xdr:row>
      <xdr:rowOff>118002</xdr:rowOff>
    </xdr:to>
    <xdr:cxnSp macro="">
      <xdr:nvCxnSpPr>
        <xdr:cNvPr id="235" name="直線コネクタ 234"/>
        <xdr:cNvCxnSpPr/>
      </xdr:nvCxnSpPr>
      <xdr:spPr>
        <a:xfrm flipV="1">
          <a:off x="2908300" y="16348779"/>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118002</xdr:rowOff>
    </xdr:from>
    <xdr:to>
      <xdr:col>15</xdr:col>
      <xdr:colOff>50800</xdr:colOff>
      <xdr:row>95</xdr:row>
      <xdr:rowOff>153208</xdr:rowOff>
    </xdr:to>
    <xdr:cxnSp macro="">
      <xdr:nvCxnSpPr>
        <xdr:cNvPr id="238" name="直線コネクタ 237"/>
        <xdr:cNvCxnSpPr/>
      </xdr:nvCxnSpPr>
      <xdr:spPr>
        <a:xfrm flipV="1">
          <a:off x="2019300" y="16405752"/>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41447</xdr:rowOff>
    </xdr:from>
    <xdr:to>
      <xdr:col>10</xdr:col>
      <xdr:colOff>114300</xdr:colOff>
      <xdr:row>95</xdr:row>
      <xdr:rowOff>153208</xdr:rowOff>
    </xdr:to>
    <xdr:cxnSp macro="">
      <xdr:nvCxnSpPr>
        <xdr:cNvPr id="241" name="直線コネクタ 240"/>
        <xdr:cNvCxnSpPr/>
      </xdr:nvCxnSpPr>
      <xdr:spPr>
        <a:xfrm>
          <a:off x="1130300" y="16329197"/>
          <a:ext cx="889000" cy="1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133229</xdr:rowOff>
    </xdr:from>
    <xdr:to>
      <xdr:col>24</xdr:col>
      <xdr:colOff>114300</xdr:colOff>
      <xdr:row>95</xdr:row>
      <xdr:rowOff>63379</xdr:rowOff>
    </xdr:to>
    <xdr:sp macro="" textlink="">
      <xdr:nvSpPr>
        <xdr:cNvPr id="251" name="楕円 250"/>
        <xdr:cNvSpPr/>
      </xdr:nvSpPr>
      <xdr:spPr>
        <a:xfrm>
          <a:off x="4584700" y="162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156106</xdr:rowOff>
    </xdr:from>
    <xdr:ext cx="599010" cy="259045"/>
    <xdr:sp macro="" textlink="">
      <xdr:nvSpPr>
        <xdr:cNvPr id="252" name="衛生費該当値テキスト"/>
        <xdr:cNvSpPr txBox="1"/>
      </xdr:nvSpPr>
      <xdr:spPr>
        <a:xfrm>
          <a:off x="4686300" y="161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10229</xdr:rowOff>
    </xdr:from>
    <xdr:to>
      <xdr:col>20</xdr:col>
      <xdr:colOff>38100</xdr:colOff>
      <xdr:row>95</xdr:row>
      <xdr:rowOff>111829</xdr:rowOff>
    </xdr:to>
    <xdr:sp macro="" textlink="">
      <xdr:nvSpPr>
        <xdr:cNvPr id="253" name="楕円 252"/>
        <xdr:cNvSpPr/>
      </xdr:nvSpPr>
      <xdr:spPr>
        <a:xfrm>
          <a:off x="3746500" y="16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128356</xdr:rowOff>
    </xdr:from>
    <xdr:ext cx="599010" cy="259045"/>
    <xdr:sp macro="" textlink="">
      <xdr:nvSpPr>
        <xdr:cNvPr id="254" name="テキスト ボックス 253"/>
        <xdr:cNvSpPr txBox="1"/>
      </xdr:nvSpPr>
      <xdr:spPr>
        <a:xfrm>
          <a:off x="3497795" y="16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67202</xdr:rowOff>
    </xdr:from>
    <xdr:to>
      <xdr:col>15</xdr:col>
      <xdr:colOff>101600</xdr:colOff>
      <xdr:row>95</xdr:row>
      <xdr:rowOff>168802</xdr:rowOff>
    </xdr:to>
    <xdr:sp macro="" textlink="">
      <xdr:nvSpPr>
        <xdr:cNvPr id="255" name="楕円 254"/>
        <xdr:cNvSpPr/>
      </xdr:nvSpPr>
      <xdr:spPr>
        <a:xfrm>
          <a:off x="2857500" y="16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13879</xdr:rowOff>
    </xdr:from>
    <xdr:ext cx="599010" cy="259045"/>
    <xdr:sp macro="" textlink="">
      <xdr:nvSpPr>
        <xdr:cNvPr id="256" name="テキスト ボックス 255"/>
        <xdr:cNvSpPr txBox="1"/>
      </xdr:nvSpPr>
      <xdr:spPr>
        <a:xfrm>
          <a:off x="2608795" y="1613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102408</xdr:rowOff>
    </xdr:from>
    <xdr:to>
      <xdr:col>10</xdr:col>
      <xdr:colOff>165100</xdr:colOff>
      <xdr:row>96</xdr:row>
      <xdr:rowOff>32558</xdr:rowOff>
    </xdr:to>
    <xdr:sp macro="" textlink="">
      <xdr:nvSpPr>
        <xdr:cNvPr id="257" name="楕円 256"/>
        <xdr:cNvSpPr/>
      </xdr:nvSpPr>
      <xdr:spPr>
        <a:xfrm>
          <a:off x="1968500" y="163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49085</xdr:rowOff>
    </xdr:from>
    <xdr:ext cx="534377" cy="259045"/>
    <xdr:sp macro="" textlink="">
      <xdr:nvSpPr>
        <xdr:cNvPr id="258" name="テキスト ボックス 257"/>
        <xdr:cNvSpPr txBox="1"/>
      </xdr:nvSpPr>
      <xdr:spPr>
        <a:xfrm>
          <a:off x="1752111" y="161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162097</xdr:rowOff>
    </xdr:from>
    <xdr:to>
      <xdr:col>6</xdr:col>
      <xdr:colOff>38100</xdr:colOff>
      <xdr:row>95</xdr:row>
      <xdr:rowOff>92247</xdr:rowOff>
    </xdr:to>
    <xdr:sp macro="" textlink="">
      <xdr:nvSpPr>
        <xdr:cNvPr id="259" name="楕円 258"/>
        <xdr:cNvSpPr/>
      </xdr:nvSpPr>
      <xdr:spPr>
        <a:xfrm>
          <a:off x="1079500" y="162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108774</xdr:rowOff>
    </xdr:from>
    <xdr:ext cx="599010" cy="259045"/>
    <xdr:sp macro="" textlink="">
      <xdr:nvSpPr>
        <xdr:cNvPr id="260" name="テキスト ボックス 259"/>
        <xdr:cNvSpPr txBox="1"/>
      </xdr:nvSpPr>
      <xdr:spPr>
        <a:xfrm>
          <a:off x="830795" y="160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18352</xdr:rowOff>
    </xdr:from>
    <xdr:to>
      <xdr:col>55</xdr:col>
      <xdr:colOff>0</xdr:colOff>
      <xdr:row>38</xdr:row>
      <xdr:rowOff>65786</xdr:rowOff>
    </xdr:to>
    <xdr:cxnSp macro="">
      <xdr:nvCxnSpPr>
        <xdr:cNvPr id="289" name="直線コネクタ 288"/>
        <xdr:cNvCxnSpPr/>
      </xdr:nvCxnSpPr>
      <xdr:spPr>
        <a:xfrm>
          <a:off x="9639300" y="6533452"/>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18352</xdr:rowOff>
    </xdr:from>
    <xdr:to>
      <xdr:col>50</xdr:col>
      <xdr:colOff>114300</xdr:colOff>
      <xdr:row>38</xdr:row>
      <xdr:rowOff>51689</xdr:rowOff>
    </xdr:to>
    <xdr:cxnSp macro="">
      <xdr:nvCxnSpPr>
        <xdr:cNvPr id="292" name="直線コネクタ 291"/>
        <xdr:cNvCxnSpPr/>
      </xdr:nvCxnSpPr>
      <xdr:spPr>
        <a:xfrm flipV="1">
          <a:off x="8750300" y="653345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24067</xdr:rowOff>
    </xdr:from>
    <xdr:to>
      <xdr:col>45</xdr:col>
      <xdr:colOff>177800</xdr:colOff>
      <xdr:row>38</xdr:row>
      <xdr:rowOff>51689</xdr:rowOff>
    </xdr:to>
    <xdr:cxnSp macro="">
      <xdr:nvCxnSpPr>
        <xdr:cNvPr id="295" name="直線コネクタ 294"/>
        <xdr:cNvCxnSpPr/>
      </xdr:nvCxnSpPr>
      <xdr:spPr>
        <a:xfrm>
          <a:off x="7861300" y="6539167"/>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24067</xdr:rowOff>
    </xdr:from>
    <xdr:to>
      <xdr:col>41</xdr:col>
      <xdr:colOff>50800</xdr:colOff>
      <xdr:row>38</xdr:row>
      <xdr:rowOff>50927</xdr:rowOff>
    </xdr:to>
    <xdr:cxnSp macro="">
      <xdr:nvCxnSpPr>
        <xdr:cNvPr id="298" name="直線コネクタ 297"/>
        <xdr:cNvCxnSpPr/>
      </xdr:nvCxnSpPr>
      <xdr:spPr>
        <a:xfrm flipV="1">
          <a:off x="6972300" y="653916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14986</xdr:rowOff>
    </xdr:from>
    <xdr:to>
      <xdr:col>55</xdr:col>
      <xdr:colOff>50800</xdr:colOff>
      <xdr:row>38</xdr:row>
      <xdr:rowOff>116586</xdr:rowOff>
    </xdr:to>
    <xdr:sp macro="" textlink="">
      <xdr:nvSpPr>
        <xdr:cNvPr id="308" name="楕円 307"/>
        <xdr:cNvSpPr/>
      </xdr:nvSpPr>
      <xdr:spPr>
        <a:xfrm>
          <a:off x="10426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37863</xdr:rowOff>
    </xdr:from>
    <xdr:ext cx="378565" cy="259045"/>
    <xdr:sp macro="" textlink="">
      <xdr:nvSpPr>
        <xdr:cNvPr id="309" name="労働費該当値テキスト"/>
        <xdr:cNvSpPr txBox="1"/>
      </xdr:nvSpPr>
      <xdr:spPr>
        <a:xfrm>
          <a:off x="10528300"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139002</xdr:rowOff>
    </xdr:from>
    <xdr:to>
      <xdr:col>50</xdr:col>
      <xdr:colOff>165100</xdr:colOff>
      <xdr:row>38</xdr:row>
      <xdr:rowOff>69152</xdr:rowOff>
    </xdr:to>
    <xdr:sp macro="" textlink="">
      <xdr:nvSpPr>
        <xdr:cNvPr id="310" name="楕円 309"/>
        <xdr:cNvSpPr/>
      </xdr:nvSpPr>
      <xdr:spPr>
        <a:xfrm>
          <a:off x="9588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85679</xdr:rowOff>
    </xdr:from>
    <xdr:ext cx="469744" cy="259045"/>
    <xdr:sp macro="" textlink="">
      <xdr:nvSpPr>
        <xdr:cNvPr id="311" name="テキスト ボックス 310"/>
        <xdr:cNvSpPr txBox="1"/>
      </xdr:nvSpPr>
      <xdr:spPr>
        <a:xfrm>
          <a:off x="9404428" y="62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xdr:rowOff>
    </xdr:from>
    <xdr:to>
      <xdr:col>46</xdr:col>
      <xdr:colOff>38100</xdr:colOff>
      <xdr:row>38</xdr:row>
      <xdr:rowOff>102489</xdr:rowOff>
    </xdr:to>
    <xdr:sp macro="" textlink="">
      <xdr:nvSpPr>
        <xdr:cNvPr id="312" name="楕円 311"/>
        <xdr:cNvSpPr/>
      </xdr:nvSpPr>
      <xdr:spPr>
        <a:xfrm>
          <a:off x="8699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119016</xdr:rowOff>
    </xdr:from>
    <xdr:ext cx="378565" cy="259045"/>
    <xdr:sp macro="" textlink="">
      <xdr:nvSpPr>
        <xdr:cNvPr id="313" name="テキスト ボックス 312"/>
        <xdr:cNvSpPr txBox="1"/>
      </xdr:nvSpPr>
      <xdr:spPr>
        <a:xfrm>
          <a:off x="8561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144716</xdr:rowOff>
    </xdr:from>
    <xdr:to>
      <xdr:col>41</xdr:col>
      <xdr:colOff>101600</xdr:colOff>
      <xdr:row>38</xdr:row>
      <xdr:rowOff>74867</xdr:rowOff>
    </xdr:to>
    <xdr:sp macro="" textlink="">
      <xdr:nvSpPr>
        <xdr:cNvPr id="314" name="楕円 313"/>
        <xdr:cNvSpPr/>
      </xdr:nvSpPr>
      <xdr:spPr>
        <a:xfrm>
          <a:off x="7810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91393</xdr:rowOff>
    </xdr:from>
    <xdr:ext cx="469744" cy="259045"/>
    <xdr:sp macro="" textlink="">
      <xdr:nvSpPr>
        <xdr:cNvPr id="315" name="テキスト ボックス 314"/>
        <xdr:cNvSpPr txBox="1"/>
      </xdr:nvSpPr>
      <xdr:spPr>
        <a:xfrm>
          <a:off x="7626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xdr:rowOff>
    </xdr:from>
    <xdr:to>
      <xdr:col>36</xdr:col>
      <xdr:colOff>165100</xdr:colOff>
      <xdr:row>38</xdr:row>
      <xdr:rowOff>101727</xdr:rowOff>
    </xdr:to>
    <xdr:sp macro="" textlink="">
      <xdr:nvSpPr>
        <xdr:cNvPr id="316" name="楕円 315"/>
        <xdr:cNvSpPr/>
      </xdr:nvSpPr>
      <xdr:spPr>
        <a:xfrm>
          <a:off x="6921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118254</xdr:rowOff>
    </xdr:from>
    <xdr:ext cx="378565" cy="259045"/>
    <xdr:sp macro="" textlink="">
      <xdr:nvSpPr>
        <xdr:cNvPr id="317" name="テキスト ボックス 316"/>
        <xdr:cNvSpPr txBox="1"/>
      </xdr:nvSpPr>
      <xdr:spPr>
        <a:xfrm>
          <a:off x="6783017" y="629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85827</xdr:rowOff>
    </xdr:from>
    <xdr:to>
      <xdr:col>55</xdr:col>
      <xdr:colOff>0</xdr:colOff>
      <xdr:row>57</xdr:row>
      <xdr:rowOff>145453</xdr:rowOff>
    </xdr:to>
    <xdr:cxnSp macro="">
      <xdr:nvCxnSpPr>
        <xdr:cNvPr id="346" name="直線コネクタ 345"/>
        <xdr:cNvCxnSpPr/>
      </xdr:nvCxnSpPr>
      <xdr:spPr>
        <a:xfrm flipV="1">
          <a:off x="9639300" y="9858477"/>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97752</xdr:rowOff>
    </xdr:from>
    <xdr:to>
      <xdr:col>50</xdr:col>
      <xdr:colOff>114300</xdr:colOff>
      <xdr:row>57</xdr:row>
      <xdr:rowOff>145453</xdr:rowOff>
    </xdr:to>
    <xdr:cxnSp macro="">
      <xdr:nvCxnSpPr>
        <xdr:cNvPr id="349" name="直線コネクタ 348"/>
        <xdr:cNvCxnSpPr/>
      </xdr:nvCxnSpPr>
      <xdr:spPr>
        <a:xfrm>
          <a:off x="8750300" y="9870402"/>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97752</xdr:rowOff>
    </xdr:from>
    <xdr:to>
      <xdr:col>45</xdr:col>
      <xdr:colOff>177800</xdr:colOff>
      <xdr:row>58</xdr:row>
      <xdr:rowOff>58757</xdr:rowOff>
    </xdr:to>
    <xdr:cxnSp macro="">
      <xdr:nvCxnSpPr>
        <xdr:cNvPr id="352" name="直線コネクタ 351"/>
        <xdr:cNvCxnSpPr/>
      </xdr:nvCxnSpPr>
      <xdr:spPr>
        <a:xfrm flipV="1">
          <a:off x="7861300" y="9870402"/>
          <a:ext cx="889000" cy="1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49155</xdr:rowOff>
    </xdr:from>
    <xdr:to>
      <xdr:col>41</xdr:col>
      <xdr:colOff>50800</xdr:colOff>
      <xdr:row>58</xdr:row>
      <xdr:rowOff>58757</xdr:rowOff>
    </xdr:to>
    <xdr:cxnSp macro="">
      <xdr:nvCxnSpPr>
        <xdr:cNvPr id="355" name="直線コネクタ 354"/>
        <xdr:cNvCxnSpPr/>
      </xdr:nvCxnSpPr>
      <xdr:spPr>
        <a:xfrm>
          <a:off x="6972300" y="9993255"/>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35027</xdr:rowOff>
    </xdr:from>
    <xdr:to>
      <xdr:col>55</xdr:col>
      <xdr:colOff>50800</xdr:colOff>
      <xdr:row>57</xdr:row>
      <xdr:rowOff>136627</xdr:rowOff>
    </xdr:to>
    <xdr:sp macro="" textlink="">
      <xdr:nvSpPr>
        <xdr:cNvPr id="365" name="楕円 364"/>
        <xdr:cNvSpPr/>
      </xdr:nvSpPr>
      <xdr:spPr>
        <a:xfrm>
          <a:off x="10426700" y="98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13454</xdr:rowOff>
    </xdr:from>
    <xdr:ext cx="534377" cy="259045"/>
    <xdr:sp macro="" textlink="">
      <xdr:nvSpPr>
        <xdr:cNvPr id="366" name="農林水産業費該当値テキスト"/>
        <xdr:cNvSpPr txBox="1"/>
      </xdr:nvSpPr>
      <xdr:spPr>
        <a:xfrm>
          <a:off x="10528300" y="97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94653</xdr:rowOff>
    </xdr:from>
    <xdr:to>
      <xdr:col>50</xdr:col>
      <xdr:colOff>165100</xdr:colOff>
      <xdr:row>58</xdr:row>
      <xdr:rowOff>24803</xdr:rowOff>
    </xdr:to>
    <xdr:sp macro="" textlink="">
      <xdr:nvSpPr>
        <xdr:cNvPr id="367" name="楕円 366"/>
        <xdr:cNvSpPr/>
      </xdr:nvSpPr>
      <xdr:spPr>
        <a:xfrm>
          <a:off x="9588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15930</xdr:rowOff>
    </xdr:from>
    <xdr:ext cx="534377" cy="259045"/>
    <xdr:sp macro="" textlink="">
      <xdr:nvSpPr>
        <xdr:cNvPr id="368" name="テキスト ボックス 367"/>
        <xdr:cNvSpPr txBox="1"/>
      </xdr:nvSpPr>
      <xdr:spPr>
        <a:xfrm>
          <a:off x="9372111" y="99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46952</xdr:rowOff>
    </xdr:from>
    <xdr:to>
      <xdr:col>46</xdr:col>
      <xdr:colOff>38100</xdr:colOff>
      <xdr:row>57</xdr:row>
      <xdr:rowOff>148552</xdr:rowOff>
    </xdr:to>
    <xdr:sp macro="" textlink="">
      <xdr:nvSpPr>
        <xdr:cNvPr id="369" name="楕円 368"/>
        <xdr:cNvSpPr/>
      </xdr:nvSpPr>
      <xdr:spPr>
        <a:xfrm>
          <a:off x="8699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139679</xdr:rowOff>
    </xdr:from>
    <xdr:ext cx="534377" cy="259045"/>
    <xdr:sp macro="" textlink="">
      <xdr:nvSpPr>
        <xdr:cNvPr id="370" name="テキスト ボックス 369"/>
        <xdr:cNvSpPr txBox="1"/>
      </xdr:nvSpPr>
      <xdr:spPr>
        <a:xfrm>
          <a:off x="8483111"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7957</xdr:rowOff>
    </xdr:from>
    <xdr:to>
      <xdr:col>41</xdr:col>
      <xdr:colOff>101600</xdr:colOff>
      <xdr:row>58</xdr:row>
      <xdr:rowOff>109557</xdr:rowOff>
    </xdr:to>
    <xdr:sp macro="" textlink="">
      <xdr:nvSpPr>
        <xdr:cNvPr id="371" name="楕円 370"/>
        <xdr:cNvSpPr/>
      </xdr:nvSpPr>
      <xdr:spPr>
        <a:xfrm>
          <a:off x="7810500" y="99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100684</xdr:rowOff>
    </xdr:from>
    <xdr:ext cx="469744" cy="259045"/>
    <xdr:sp macro="" textlink="">
      <xdr:nvSpPr>
        <xdr:cNvPr id="372" name="テキスト ボックス 371"/>
        <xdr:cNvSpPr txBox="1"/>
      </xdr:nvSpPr>
      <xdr:spPr>
        <a:xfrm>
          <a:off x="7626428" y="1004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169805</xdr:rowOff>
    </xdr:from>
    <xdr:to>
      <xdr:col>36</xdr:col>
      <xdr:colOff>165100</xdr:colOff>
      <xdr:row>58</xdr:row>
      <xdr:rowOff>99955</xdr:rowOff>
    </xdr:to>
    <xdr:sp macro="" textlink="">
      <xdr:nvSpPr>
        <xdr:cNvPr id="373" name="楕円 372"/>
        <xdr:cNvSpPr/>
      </xdr:nvSpPr>
      <xdr:spPr>
        <a:xfrm>
          <a:off x="6921500" y="9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91082</xdr:rowOff>
    </xdr:from>
    <xdr:ext cx="469744" cy="259045"/>
    <xdr:sp macro="" textlink="">
      <xdr:nvSpPr>
        <xdr:cNvPr id="374" name="テキスト ボックス 373"/>
        <xdr:cNvSpPr txBox="1"/>
      </xdr:nvSpPr>
      <xdr:spPr>
        <a:xfrm>
          <a:off x="6737428" y="10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34032</xdr:rowOff>
    </xdr:from>
    <xdr:to>
      <xdr:col>55</xdr:col>
      <xdr:colOff>0</xdr:colOff>
      <xdr:row>78</xdr:row>
      <xdr:rowOff>63179</xdr:rowOff>
    </xdr:to>
    <xdr:cxnSp macro="">
      <xdr:nvCxnSpPr>
        <xdr:cNvPr id="401" name="直線コネクタ 400"/>
        <xdr:cNvCxnSpPr/>
      </xdr:nvCxnSpPr>
      <xdr:spPr>
        <a:xfrm flipV="1">
          <a:off x="9639300" y="13407132"/>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47191</xdr:rowOff>
    </xdr:from>
    <xdr:to>
      <xdr:col>50</xdr:col>
      <xdr:colOff>114300</xdr:colOff>
      <xdr:row>78</xdr:row>
      <xdr:rowOff>63179</xdr:rowOff>
    </xdr:to>
    <xdr:cxnSp macro="">
      <xdr:nvCxnSpPr>
        <xdr:cNvPr id="404" name="直線コネクタ 403"/>
        <xdr:cNvCxnSpPr/>
      </xdr:nvCxnSpPr>
      <xdr:spPr>
        <a:xfrm>
          <a:off x="8750300" y="13420291"/>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47191</xdr:rowOff>
    </xdr:from>
    <xdr:to>
      <xdr:col>45</xdr:col>
      <xdr:colOff>177800</xdr:colOff>
      <xdr:row>78</xdr:row>
      <xdr:rowOff>93230</xdr:rowOff>
    </xdr:to>
    <xdr:cxnSp macro="">
      <xdr:nvCxnSpPr>
        <xdr:cNvPr id="407" name="直線コネクタ 406"/>
        <xdr:cNvCxnSpPr/>
      </xdr:nvCxnSpPr>
      <xdr:spPr>
        <a:xfrm flipV="1">
          <a:off x="7861300" y="13420291"/>
          <a:ext cx="8890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93230</xdr:rowOff>
    </xdr:from>
    <xdr:to>
      <xdr:col>41</xdr:col>
      <xdr:colOff>50800</xdr:colOff>
      <xdr:row>78</xdr:row>
      <xdr:rowOff>96783</xdr:rowOff>
    </xdr:to>
    <xdr:cxnSp macro="">
      <xdr:nvCxnSpPr>
        <xdr:cNvPr id="410" name="直線コネクタ 409"/>
        <xdr:cNvCxnSpPr/>
      </xdr:nvCxnSpPr>
      <xdr:spPr>
        <a:xfrm flipV="1">
          <a:off x="6972300" y="13466330"/>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154682</xdr:rowOff>
    </xdr:from>
    <xdr:to>
      <xdr:col>55</xdr:col>
      <xdr:colOff>50800</xdr:colOff>
      <xdr:row>78</xdr:row>
      <xdr:rowOff>84832</xdr:rowOff>
    </xdr:to>
    <xdr:sp macro="" textlink="">
      <xdr:nvSpPr>
        <xdr:cNvPr id="420" name="楕円 419"/>
        <xdr:cNvSpPr/>
      </xdr:nvSpPr>
      <xdr:spPr>
        <a:xfrm>
          <a:off x="10426700" y="133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126137</xdr:rowOff>
    </xdr:from>
    <xdr:ext cx="534377" cy="259045"/>
    <xdr:sp macro="" textlink="">
      <xdr:nvSpPr>
        <xdr:cNvPr id="421" name="商工費該当値テキスト"/>
        <xdr:cNvSpPr txBox="1"/>
      </xdr:nvSpPr>
      <xdr:spPr>
        <a:xfrm>
          <a:off x="10528300" y="133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12379</xdr:rowOff>
    </xdr:from>
    <xdr:to>
      <xdr:col>50</xdr:col>
      <xdr:colOff>165100</xdr:colOff>
      <xdr:row>78</xdr:row>
      <xdr:rowOff>113979</xdr:rowOff>
    </xdr:to>
    <xdr:sp macro="" textlink="">
      <xdr:nvSpPr>
        <xdr:cNvPr id="422" name="楕円 421"/>
        <xdr:cNvSpPr/>
      </xdr:nvSpPr>
      <xdr:spPr>
        <a:xfrm>
          <a:off x="9588500" y="133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105106</xdr:rowOff>
    </xdr:from>
    <xdr:ext cx="534377" cy="259045"/>
    <xdr:sp macro="" textlink="">
      <xdr:nvSpPr>
        <xdr:cNvPr id="423" name="テキスト ボックス 422"/>
        <xdr:cNvSpPr txBox="1"/>
      </xdr:nvSpPr>
      <xdr:spPr>
        <a:xfrm>
          <a:off x="9372111" y="134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167841</xdr:rowOff>
    </xdr:from>
    <xdr:to>
      <xdr:col>46</xdr:col>
      <xdr:colOff>38100</xdr:colOff>
      <xdr:row>78</xdr:row>
      <xdr:rowOff>97991</xdr:rowOff>
    </xdr:to>
    <xdr:sp macro="" textlink="">
      <xdr:nvSpPr>
        <xdr:cNvPr id="424" name="楕円 423"/>
        <xdr:cNvSpPr/>
      </xdr:nvSpPr>
      <xdr:spPr>
        <a:xfrm>
          <a:off x="8699500" y="133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89118</xdr:rowOff>
    </xdr:from>
    <xdr:ext cx="534377" cy="259045"/>
    <xdr:sp macro="" textlink="">
      <xdr:nvSpPr>
        <xdr:cNvPr id="425" name="テキスト ボックス 424"/>
        <xdr:cNvSpPr txBox="1"/>
      </xdr:nvSpPr>
      <xdr:spPr>
        <a:xfrm>
          <a:off x="8483111" y="134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42430</xdr:rowOff>
    </xdr:from>
    <xdr:to>
      <xdr:col>41</xdr:col>
      <xdr:colOff>101600</xdr:colOff>
      <xdr:row>78</xdr:row>
      <xdr:rowOff>144030</xdr:rowOff>
    </xdr:to>
    <xdr:sp macro="" textlink="">
      <xdr:nvSpPr>
        <xdr:cNvPr id="426" name="楕円 425"/>
        <xdr:cNvSpPr/>
      </xdr:nvSpPr>
      <xdr:spPr>
        <a:xfrm>
          <a:off x="7810500" y="134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135157</xdr:rowOff>
    </xdr:from>
    <xdr:ext cx="534377" cy="259045"/>
    <xdr:sp macro="" textlink="">
      <xdr:nvSpPr>
        <xdr:cNvPr id="427" name="テキスト ボックス 426"/>
        <xdr:cNvSpPr txBox="1"/>
      </xdr:nvSpPr>
      <xdr:spPr>
        <a:xfrm>
          <a:off x="7594111" y="135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45983</xdr:rowOff>
    </xdr:from>
    <xdr:to>
      <xdr:col>36</xdr:col>
      <xdr:colOff>165100</xdr:colOff>
      <xdr:row>78</xdr:row>
      <xdr:rowOff>147583</xdr:rowOff>
    </xdr:to>
    <xdr:sp macro="" textlink="">
      <xdr:nvSpPr>
        <xdr:cNvPr id="428" name="楕円 427"/>
        <xdr:cNvSpPr/>
      </xdr:nvSpPr>
      <xdr:spPr>
        <a:xfrm>
          <a:off x="6921500" y="134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138710</xdr:rowOff>
    </xdr:from>
    <xdr:ext cx="469744" cy="259045"/>
    <xdr:sp macro="" textlink="">
      <xdr:nvSpPr>
        <xdr:cNvPr id="429" name="テキスト ボックス 428"/>
        <xdr:cNvSpPr txBox="1"/>
      </xdr:nvSpPr>
      <xdr:spPr>
        <a:xfrm>
          <a:off x="6737428" y="1351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43681</xdr:rowOff>
    </xdr:from>
    <xdr:to>
      <xdr:col>55</xdr:col>
      <xdr:colOff>0</xdr:colOff>
      <xdr:row>95</xdr:row>
      <xdr:rowOff>18901</xdr:rowOff>
    </xdr:to>
    <xdr:cxnSp macro="">
      <xdr:nvCxnSpPr>
        <xdr:cNvPr id="460" name="直線コネクタ 459"/>
        <xdr:cNvCxnSpPr/>
      </xdr:nvCxnSpPr>
      <xdr:spPr>
        <a:xfrm>
          <a:off x="9639300" y="15988531"/>
          <a:ext cx="838200" cy="3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43681</xdr:rowOff>
    </xdr:from>
    <xdr:to>
      <xdr:col>50</xdr:col>
      <xdr:colOff>114300</xdr:colOff>
      <xdr:row>95</xdr:row>
      <xdr:rowOff>797</xdr:rowOff>
    </xdr:to>
    <xdr:cxnSp macro="">
      <xdr:nvCxnSpPr>
        <xdr:cNvPr id="463" name="直線コネクタ 462"/>
        <xdr:cNvCxnSpPr/>
      </xdr:nvCxnSpPr>
      <xdr:spPr>
        <a:xfrm flipV="1">
          <a:off x="8750300" y="15988531"/>
          <a:ext cx="889000" cy="30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797</xdr:rowOff>
    </xdr:from>
    <xdr:to>
      <xdr:col>45</xdr:col>
      <xdr:colOff>177800</xdr:colOff>
      <xdr:row>95</xdr:row>
      <xdr:rowOff>77756</xdr:rowOff>
    </xdr:to>
    <xdr:cxnSp macro="">
      <xdr:nvCxnSpPr>
        <xdr:cNvPr id="466" name="直線コネクタ 465"/>
        <xdr:cNvCxnSpPr/>
      </xdr:nvCxnSpPr>
      <xdr:spPr>
        <a:xfrm flipV="1">
          <a:off x="7861300" y="16288547"/>
          <a:ext cx="889000" cy="7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77756</xdr:rowOff>
    </xdr:from>
    <xdr:to>
      <xdr:col>41</xdr:col>
      <xdr:colOff>50800</xdr:colOff>
      <xdr:row>95</xdr:row>
      <xdr:rowOff>91277</xdr:rowOff>
    </xdr:to>
    <xdr:cxnSp macro="">
      <xdr:nvCxnSpPr>
        <xdr:cNvPr id="469" name="直線コネクタ 468"/>
        <xdr:cNvCxnSpPr/>
      </xdr:nvCxnSpPr>
      <xdr:spPr>
        <a:xfrm flipV="1">
          <a:off x="6972300" y="16365506"/>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139551</xdr:rowOff>
    </xdr:from>
    <xdr:to>
      <xdr:col>55</xdr:col>
      <xdr:colOff>50800</xdr:colOff>
      <xdr:row>95</xdr:row>
      <xdr:rowOff>69701</xdr:rowOff>
    </xdr:to>
    <xdr:sp macro="" textlink="">
      <xdr:nvSpPr>
        <xdr:cNvPr id="479" name="楕円 478"/>
        <xdr:cNvSpPr/>
      </xdr:nvSpPr>
      <xdr:spPr>
        <a:xfrm>
          <a:off x="10426700" y="162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162428</xdr:rowOff>
    </xdr:from>
    <xdr:ext cx="599010" cy="259045"/>
    <xdr:sp macro="" textlink="">
      <xdr:nvSpPr>
        <xdr:cNvPr id="480" name="土木費該当値テキスト"/>
        <xdr:cNvSpPr txBox="1"/>
      </xdr:nvSpPr>
      <xdr:spPr>
        <a:xfrm>
          <a:off x="10528300" y="1610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164331</xdr:rowOff>
    </xdr:from>
    <xdr:to>
      <xdr:col>50</xdr:col>
      <xdr:colOff>165100</xdr:colOff>
      <xdr:row>93</xdr:row>
      <xdr:rowOff>94481</xdr:rowOff>
    </xdr:to>
    <xdr:sp macro="" textlink="">
      <xdr:nvSpPr>
        <xdr:cNvPr id="481" name="楕円 480"/>
        <xdr:cNvSpPr/>
      </xdr:nvSpPr>
      <xdr:spPr>
        <a:xfrm>
          <a:off x="9588500" y="159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111008</xdr:rowOff>
    </xdr:from>
    <xdr:ext cx="599010" cy="259045"/>
    <xdr:sp macro="" textlink="">
      <xdr:nvSpPr>
        <xdr:cNvPr id="482" name="テキスト ボックス 481"/>
        <xdr:cNvSpPr txBox="1"/>
      </xdr:nvSpPr>
      <xdr:spPr>
        <a:xfrm>
          <a:off x="9339795" y="1571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121447</xdr:rowOff>
    </xdr:from>
    <xdr:to>
      <xdr:col>46</xdr:col>
      <xdr:colOff>38100</xdr:colOff>
      <xdr:row>95</xdr:row>
      <xdr:rowOff>51597</xdr:rowOff>
    </xdr:to>
    <xdr:sp macro="" textlink="">
      <xdr:nvSpPr>
        <xdr:cNvPr id="483" name="楕円 482"/>
        <xdr:cNvSpPr/>
      </xdr:nvSpPr>
      <xdr:spPr>
        <a:xfrm>
          <a:off x="8699500" y="162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68124</xdr:rowOff>
    </xdr:from>
    <xdr:ext cx="599010" cy="259045"/>
    <xdr:sp macro="" textlink="">
      <xdr:nvSpPr>
        <xdr:cNvPr id="484" name="テキスト ボックス 483"/>
        <xdr:cNvSpPr txBox="1"/>
      </xdr:nvSpPr>
      <xdr:spPr>
        <a:xfrm>
          <a:off x="8450795" y="1601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26956</xdr:rowOff>
    </xdr:from>
    <xdr:to>
      <xdr:col>41</xdr:col>
      <xdr:colOff>101600</xdr:colOff>
      <xdr:row>95</xdr:row>
      <xdr:rowOff>128556</xdr:rowOff>
    </xdr:to>
    <xdr:sp macro="" textlink="">
      <xdr:nvSpPr>
        <xdr:cNvPr id="485" name="楕円 484"/>
        <xdr:cNvSpPr/>
      </xdr:nvSpPr>
      <xdr:spPr>
        <a:xfrm>
          <a:off x="7810500" y="163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145083</xdr:rowOff>
    </xdr:from>
    <xdr:ext cx="599010" cy="259045"/>
    <xdr:sp macro="" textlink="">
      <xdr:nvSpPr>
        <xdr:cNvPr id="486" name="テキスト ボックス 485"/>
        <xdr:cNvSpPr txBox="1"/>
      </xdr:nvSpPr>
      <xdr:spPr>
        <a:xfrm>
          <a:off x="7561795" y="1608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40477</xdr:rowOff>
    </xdr:from>
    <xdr:to>
      <xdr:col>36</xdr:col>
      <xdr:colOff>165100</xdr:colOff>
      <xdr:row>95</xdr:row>
      <xdr:rowOff>142077</xdr:rowOff>
    </xdr:to>
    <xdr:sp macro="" textlink="">
      <xdr:nvSpPr>
        <xdr:cNvPr id="487" name="楕円 486"/>
        <xdr:cNvSpPr/>
      </xdr:nvSpPr>
      <xdr:spPr>
        <a:xfrm>
          <a:off x="6921500" y="163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158604</xdr:rowOff>
    </xdr:from>
    <xdr:ext cx="599010" cy="259045"/>
    <xdr:sp macro="" textlink="">
      <xdr:nvSpPr>
        <xdr:cNvPr id="488" name="テキスト ボックス 487"/>
        <xdr:cNvSpPr txBox="1"/>
      </xdr:nvSpPr>
      <xdr:spPr>
        <a:xfrm>
          <a:off x="6672795" y="1610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38164</xdr:rowOff>
    </xdr:from>
    <xdr:to>
      <xdr:col>85</xdr:col>
      <xdr:colOff>127000</xdr:colOff>
      <xdr:row>37</xdr:row>
      <xdr:rowOff>47422</xdr:rowOff>
    </xdr:to>
    <xdr:cxnSp macro="">
      <xdr:nvCxnSpPr>
        <xdr:cNvPr id="517" name="直線コネクタ 516"/>
        <xdr:cNvCxnSpPr/>
      </xdr:nvCxnSpPr>
      <xdr:spPr>
        <a:xfrm flipV="1">
          <a:off x="15481300" y="6381814"/>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47422</xdr:rowOff>
    </xdr:from>
    <xdr:to>
      <xdr:col>81</xdr:col>
      <xdr:colOff>50800</xdr:colOff>
      <xdr:row>37</xdr:row>
      <xdr:rowOff>49231</xdr:rowOff>
    </xdr:to>
    <xdr:cxnSp macro="">
      <xdr:nvCxnSpPr>
        <xdr:cNvPr id="520" name="直線コネクタ 519"/>
        <xdr:cNvCxnSpPr/>
      </xdr:nvCxnSpPr>
      <xdr:spPr>
        <a:xfrm flipV="1">
          <a:off x="14592300" y="639107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49231</xdr:rowOff>
    </xdr:from>
    <xdr:to>
      <xdr:col>76</xdr:col>
      <xdr:colOff>114300</xdr:colOff>
      <xdr:row>37</xdr:row>
      <xdr:rowOff>56775</xdr:rowOff>
    </xdr:to>
    <xdr:cxnSp macro="">
      <xdr:nvCxnSpPr>
        <xdr:cNvPr id="523" name="直線コネクタ 522"/>
        <xdr:cNvCxnSpPr/>
      </xdr:nvCxnSpPr>
      <xdr:spPr>
        <a:xfrm flipV="1">
          <a:off x="13703300" y="639288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20561</xdr:rowOff>
    </xdr:from>
    <xdr:to>
      <xdr:col>71</xdr:col>
      <xdr:colOff>177800</xdr:colOff>
      <xdr:row>37</xdr:row>
      <xdr:rowOff>56775</xdr:rowOff>
    </xdr:to>
    <xdr:cxnSp macro="">
      <xdr:nvCxnSpPr>
        <xdr:cNvPr id="526" name="直線コネクタ 525"/>
        <xdr:cNvCxnSpPr/>
      </xdr:nvCxnSpPr>
      <xdr:spPr>
        <a:xfrm>
          <a:off x="12814300" y="6364211"/>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158814</xdr:rowOff>
    </xdr:from>
    <xdr:to>
      <xdr:col>85</xdr:col>
      <xdr:colOff>177800</xdr:colOff>
      <xdr:row>37</xdr:row>
      <xdr:rowOff>88964</xdr:rowOff>
    </xdr:to>
    <xdr:sp macro="" textlink="">
      <xdr:nvSpPr>
        <xdr:cNvPr id="536" name="楕円 535"/>
        <xdr:cNvSpPr/>
      </xdr:nvSpPr>
      <xdr:spPr>
        <a:xfrm>
          <a:off x="16268700" y="63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137241</xdr:rowOff>
    </xdr:from>
    <xdr:ext cx="534377" cy="259045"/>
    <xdr:sp macro="" textlink="">
      <xdr:nvSpPr>
        <xdr:cNvPr id="537" name="消防費該当値テキスト"/>
        <xdr:cNvSpPr txBox="1"/>
      </xdr:nvSpPr>
      <xdr:spPr>
        <a:xfrm>
          <a:off x="16370300" y="63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168072</xdr:rowOff>
    </xdr:from>
    <xdr:to>
      <xdr:col>81</xdr:col>
      <xdr:colOff>101600</xdr:colOff>
      <xdr:row>37</xdr:row>
      <xdr:rowOff>98222</xdr:rowOff>
    </xdr:to>
    <xdr:sp macro="" textlink="">
      <xdr:nvSpPr>
        <xdr:cNvPr id="538" name="楕円 537"/>
        <xdr:cNvSpPr/>
      </xdr:nvSpPr>
      <xdr:spPr>
        <a:xfrm>
          <a:off x="15430500" y="63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89349</xdr:rowOff>
    </xdr:from>
    <xdr:ext cx="534377" cy="259045"/>
    <xdr:sp macro="" textlink="">
      <xdr:nvSpPr>
        <xdr:cNvPr id="539" name="テキスト ボックス 538"/>
        <xdr:cNvSpPr txBox="1"/>
      </xdr:nvSpPr>
      <xdr:spPr>
        <a:xfrm>
          <a:off x="15214111" y="64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169881</xdr:rowOff>
    </xdr:from>
    <xdr:to>
      <xdr:col>76</xdr:col>
      <xdr:colOff>165100</xdr:colOff>
      <xdr:row>37</xdr:row>
      <xdr:rowOff>100031</xdr:rowOff>
    </xdr:to>
    <xdr:sp macro="" textlink="">
      <xdr:nvSpPr>
        <xdr:cNvPr id="540" name="楕円 539"/>
        <xdr:cNvSpPr/>
      </xdr:nvSpPr>
      <xdr:spPr>
        <a:xfrm>
          <a:off x="14541500" y="63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91158</xdr:rowOff>
    </xdr:from>
    <xdr:ext cx="534377" cy="259045"/>
    <xdr:sp macro="" textlink="">
      <xdr:nvSpPr>
        <xdr:cNvPr id="541" name="テキスト ボックス 540"/>
        <xdr:cNvSpPr txBox="1"/>
      </xdr:nvSpPr>
      <xdr:spPr>
        <a:xfrm>
          <a:off x="14325111" y="64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5975</xdr:rowOff>
    </xdr:from>
    <xdr:to>
      <xdr:col>72</xdr:col>
      <xdr:colOff>38100</xdr:colOff>
      <xdr:row>37</xdr:row>
      <xdr:rowOff>107575</xdr:rowOff>
    </xdr:to>
    <xdr:sp macro="" textlink="">
      <xdr:nvSpPr>
        <xdr:cNvPr id="542" name="楕円 541"/>
        <xdr:cNvSpPr/>
      </xdr:nvSpPr>
      <xdr:spPr>
        <a:xfrm>
          <a:off x="13652500" y="63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98702</xdr:rowOff>
    </xdr:from>
    <xdr:ext cx="534377" cy="259045"/>
    <xdr:sp macro="" textlink="">
      <xdr:nvSpPr>
        <xdr:cNvPr id="543" name="テキスト ボックス 542"/>
        <xdr:cNvSpPr txBox="1"/>
      </xdr:nvSpPr>
      <xdr:spPr>
        <a:xfrm>
          <a:off x="13436111" y="6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141211</xdr:rowOff>
    </xdr:from>
    <xdr:to>
      <xdr:col>67</xdr:col>
      <xdr:colOff>101600</xdr:colOff>
      <xdr:row>37</xdr:row>
      <xdr:rowOff>71361</xdr:rowOff>
    </xdr:to>
    <xdr:sp macro="" textlink="">
      <xdr:nvSpPr>
        <xdr:cNvPr id="544" name="楕円 543"/>
        <xdr:cNvSpPr/>
      </xdr:nvSpPr>
      <xdr:spPr>
        <a:xfrm>
          <a:off x="12763500" y="6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62488</xdr:rowOff>
    </xdr:from>
    <xdr:ext cx="534377" cy="259045"/>
    <xdr:sp macro="" textlink="">
      <xdr:nvSpPr>
        <xdr:cNvPr id="545" name="テキスト ボックス 544"/>
        <xdr:cNvSpPr txBox="1"/>
      </xdr:nvSpPr>
      <xdr:spPr>
        <a:xfrm>
          <a:off x="12547111" y="64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52000</xdr:rowOff>
    </xdr:from>
    <xdr:to>
      <xdr:col>85</xdr:col>
      <xdr:colOff>127000</xdr:colOff>
      <xdr:row>57</xdr:row>
      <xdr:rowOff>90894</xdr:rowOff>
    </xdr:to>
    <xdr:cxnSp macro="">
      <xdr:nvCxnSpPr>
        <xdr:cNvPr id="572" name="直線コネクタ 571"/>
        <xdr:cNvCxnSpPr/>
      </xdr:nvCxnSpPr>
      <xdr:spPr>
        <a:xfrm flipV="1">
          <a:off x="15481300" y="9824650"/>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138356</xdr:rowOff>
    </xdr:from>
    <xdr:to>
      <xdr:col>81</xdr:col>
      <xdr:colOff>50800</xdr:colOff>
      <xdr:row>57</xdr:row>
      <xdr:rowOff>90894</xdr:rowOff>
    </xdr:to>
    <xdr:cxnSp macro="">
      <xdr:nvCxnSpPr>
        <xdr:cNvPr id="575" name="直線コネクタ 574"/>
        <xdr:cNvCxnSpPr/>
      </xdr:nvCxnSpPr>
      <xdr:spPr>
        <a:xfrm>
          <a:off x="14592300" y="9739556"/>
          <a:ext cx="8890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138356</xdr:rowOff>
    </xdr:from>
    <xdr:to>
      <xdr:col>76</xdr:col>
      <xdr:colOff>114300</xdr:colOff>
      <xdr:row>57</xdr:row>
      <xdr:rowOff>82408</xdr:rowOff>
    </xdr:to>
    <xdr:cxnSp macro="">
      <xdr:nvCxnSpPr>
        <xdr:cNvPr id="578" name="直線コネクタ 577"/>
        <xdr:cNvCxnSpPr/>
      </xdr:nvCxnSpPr>
      <xdr:spPr>
        <a:xfrm flipV="1">
          <a:off x="13703300" y="9739556"/>
          <a:ext cx="889000" cy="1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82408</xdr:rowOff>
    </xdr:from>
    <xdr:to>
      <xdr:col>71</xdr:col>
      <xdr:colOff>177800</xdr:colOff>
      <xdr:row>57</xdr:row>
      <xdr:rowOff>119103</xdr:rowOff>
    </xdr:to>
    <xdr:cxnSp macro="">
      <xdr:nvCxnSpPr>
        <xdr:cNvPr id="581" name="直線コネクタ 580"/>
        <xdr:cNvCxnSpPr/>
      </xdr:nvCxnSpPr>
      <xdr:spPr>
        <a:xfrm flipV="1">
          <a:off x="12814300" y="9855058"/>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1200</xdr:rowOff>
    </xdr:from>
    <xdr:to>
      <xdr:col>85</xdr:col>
      <xdr:colOff>177800</xdr:colOff>
      <xdr:row>57</xdr:row>
      <xdr:rowOff>102800</xdr:rowOff>
    </xdr:to>
    <xdr:sp macro="" textlink="">
      <xdr:nvSpPr>
        <xdr:cNvPr id="591" name="楕円 590"/>
        <xdr:cNvSpPr/>
      </xdr:nvSpPr>
      <xdr:spPr>
        <a:xfrm>
          <a:off x="16268700" y="97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151077</xdr:rowOff>
    </xdr:from>
    <xdr:ext cx="534377" cy="259045"/>
    <xdr:sp macro="" textlink="">
      <xdr:nvSpPr>
        <xdr:cNvPr id="592" name="教育費該当値テキスト"/>
        <xdr:cNvSpPr txBox="1"/>
      </xdr:nvSpPr>
      <xdr:spPr>
        <a:xfrm>
          <a:off x="16370300" y="97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40094</xdr:rowOff>
    </xdr:from>
    <xdr:to>
      <xdr:col>81</xdr:col>
      <xdr:colOff>101600</xdr:colOff>
      <xdr:row>57</xdr:row>
      <xdr:rowOff>141694</xdr:rowOff>
    </xdr:to>
    <xdr:sp macro="" textlink="">
      <xdr:nvSpPr>
        <xdr:cNvPr id="593" name="楕円 592"/>
        <xdr:cNvSpPr/>
      </xdr:nvSpPr>
      <xdr:spPr>
        <a:xfrm>
          <a:off x="15430500" y="98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132821</xdr:rowOff>
    </xdr:from>
    <xdr:ext cx="534377" cy="259045"/>
    <xdr:sp macro="" textlink="">
      <xdr:nvSpPr>
        <xdr:cNvPr id="594" name="テキスト ボックス 593"/>
        <xdr:cNvSpPr txBox="1"/>
      </xdr:nvSpPr>
      <xdr:spPr>
        <a:xfrm>
          <a:off x="15214111" y="99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87556</xdr:rowOff>
    </xdr:from>
    <xdr:to>
      <xdr:col>76</xdr:col>
      <xdr:colOff>165100</xdr:colOff>
      <xdr:row>57</xdr:row>
      <xdr:rowOff>17706</xdr:rowOff>
    </xdr:to>
    <xdr:sp macro="" textlink="">
      <xdr:nvSpPr>
        <xdr:cNvPr id="595" name="楕円 594"/>
        <xdr:cNvSpPr/>
      </xdr:nvSpPr>
      <xdr:spPr>
        <a:xfrm>
          <a:off x="14541500" y="96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34233</xdr:rowOff>
    </xdr:from>
    <xdr:ext cx="534377" cy="259045"/>
    <xdr:sp macro="" textlink="">
      <xdr:nvSpPr>
        <xdr:cNvPr id="596" name="テキスト ボックス 595"/>
        <xdr:cNvSpPr txBox="1"/>
      </xdr:nvSpPr>
      <xdr:spPr>
        <a:xfrm>
          <a:off x="14325111" y="94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31608</xdr:rowOff>
    </xdr:from>
    <xdr:to>
      <xdr:col>72</xdr:col>
      <xdr:colOff>38100</xdr:colOff>
      <xdr:row>57</xdr:row>
      <xdr:rowOff>133208</xdr:rowOff>
    </xdr:to>
    <xdr:sp macro="" textlink="">
      <xdr:nvSpPr>
        <xdr:cNvPr id="597" name="楕円 596"/>
        <xdr:cNvSpPr/>
      </xdr:nvSpPr>
      <xdr:spPr>
        <a:xfrm>
          <a:off x="13652500" y="9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124335</xdr:rowOff>
    </xdr:from>
    <xdr:ext cx="534377" cy="259045"/>
    <xdr:sp macro="" textlink="">
      <xdr:nvSpPr>
        <xdr:cNvPr id="598" name="テキスト ボックス 597"/>
        <xdr:cNvSpPr txBox="1"/>
      </xdr:nvSpPr>
      <xdr:spPr>
        <a:xfrm>
          <a:off x="13436111" y="98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68303</xdr:rowOff>
    </xdr:from>
    <xdr:to>
      <xdr:col>67</xdr:col>
      <xdr:colOff>101600</xdr:colOff>
      <xdr:row>57</xdr:row>
      <xdr:rowOff>169903</xdr:rowOff>
    </xdr:to>
    <xdr:sp macro="" textlink="">
      <xdr:nvSpPr>
        <xdr:cNvPr id="599" name="楕円 598"/>
        <xdr:cNvSpPr/>
      </xdr:nvSpPr>
      <xdr:spPr>
        <a:xfrm>
          <a:off x="12763500" y="98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161030</xdr:rowOff>
    </xdr:from>
    <xdr:ext cx="534377" cy="259045"/>
    <xdr:sp macro="" textlink="">
      <xdr:nvSpPr>
        <xdr:cNvPr id="600" name="テキスト ボックス 599"/>
        <xdr:cNvSpPr txBox="1"/>
      </xdr:nvSpPr>
      <xdr:spPr>
        <a:xfrm>
          <a:off x="12547111" y="99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43974</xdr:rowOff>
    </xdr:from>
    <xdr:to>
      <xdr:col>85</xdr:col>
      <xdr:colOff>127000</xdr:colOff>
      <xdr:row>79</xdr:row>
      <xdr:rowOff>44450</xdr:rowOff>
    </xdr:to>
    <xdr:cxnSp macro="">
      <xdr:nvCxnSpPr>
        <xdr:cNvPr id="629" name="直線コネクタ 628"/>
        <xdr:cNvCxnSpPr/>
      </xdr:nvCxnSpPr>
      <xdr:spPr>
        <a:xfrm>
          <a:off x="15481300" y="13588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43935</xdr:rowOff>
    </xdr:from>
    <xdr:to>
      <xdr:col>81</xdr:col>
      <xdr:colOff>50800</xdr:colOff>
      <xdr:row>79</xdr:row>
      <xdr:rowOff>43974</xdr:rowOff>
    </xdr:to>
    <xdr:cxnSp macro="">
      <xdr:nvCxnSpPr>
        <xdr:cNvPr id="632" name="直線コネクタ 631"/>
        <xdr:cNvCxnSpPr/>
      </xdr:nvCxnSpPr>
      <xdr:spPr>
        <a:xfrm>
          <a:off x="14592300" y="135884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37878</xdr:rowOff>
    </xdr:from>
    <xdr:to>
      <xdr:col>76</xdr:col>
      <xdr:colOff>114300</xdr:colOff>
      <xdr:row>79</xdr:row>
      <xdr:rowOff>43935</xdr:rowOff>
    </xdr:to>
    <xdr:cxnSp macro="">
      <xdr:nvCxnSpPr>
        <xdr:cNvPr id="635" name="直線コネクタ 634"/>
        <xdr:cNvCxnSpPr/>
      </xdr:nvCxnSpPr>
      <xdr:spPr>
        <a:xfrm>
          <a:off x="13703300" y="135824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111486</xdr:rowOff>
    </xdr:from>
    <xdr:to>
      <xdr:col>71</xdr:col>
      <xdr:colOff>177800</xdr:colOff>
      <xdr:row>79</xdr:row>
      <xdr:rowOff>37878</xdr:rowOff>
    </xdr:to>
    <xdr:cxnSp macro="">
      <xdr:nvCxnSpPr>
        <xdr:cNvPr id="638" name="直線コネクタ 637"/>
        <xdr:cNvCxnSpPr/>
      </xdr:nvCxnSpPr>
      <xdr:spPr>
        <a:xfrm>
          <a:off x="12814300" y="13313136"/>
          <a:ext cx="889000" cy="2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164624</xdr:rowOff>
    </xdr:from>
    <xdr:to>
      <xdr:col>81</xdr:col>
      <xdr:colOff>101600</xdr:colOff>
      <xdr:row>79</xdr:row>
      <xdr:rowOff>94774</xdr:rowOff>
    </xdr:to>
    <xdr:sp macro="" textlink="">
      <xdr:nvSpPr>
        <xdr:cNvPr id="650" name="楕円 649"/>
        <xdr:cNvSpPr/>
      </xdr:nvSpPr>
      <xdr:spPr>
        <a:xfrm>
          <a:off x="154305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85901</xdr:rowOff>
    </xdr:from>
    <xdr:ext cx="313932" cy="259045"/>
    <xdr:sp macro="" textlink="">
      <xdr:nvSpPr>
        <xdr:cNvPr id="651" name="テキスト ボックス 650"/>
        <xdr:cNvSpPr txBox="1"/>
      </xdr:nvSpPr>
      <xdr:spPr>
        <a:xfrm>
          <a:off x="15324333" y="1363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164585</xdr:rowOff>
    </xdr:from>
    <xdr:to>
      <xdr:col>76</xdr:col>
      <xdr:colOff>165100</xdr:colOff>
      <xdr:row>79</xdr:row>
      <xdr:rowOff>94735</xdr:rowOff>
    </xdr:to>
    <xdr:sp macro="" textlink="">
      <xdr:nvSpPr>
        <xdr:cNvPr id="652" name="楕円 651"/>
        <xdr:cNvSpPr/>
      </xdr:nvSpPr>
      <xdr:spPr>
        <a:xfrm>
          <a:off x="14541500" y="13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85862</xdr:rowOff>
    </xdr:from>
    <xdr:ext cx="313932" cy="259045"/>
    <xdr:sp macro="" textlink="">
      <xdr:nvSpPr>
        <xdr:cNvPr id="653" name="テキスト ボックス 652"/>
        <xdr:cNvSpPr txBox="1"/>
      </xdr:nvSpPr>
      <xdr:spPr>
        <a:xfrm>
          <a:off x="14435333" y="1363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158528</xdr:rowOff>
    </xdr:from>
    <xdr:to>
      <xdr:col>72</xdr:col>
      <xdr:colOff>38100</xdr:colOff>
      <xdr:row>79</xdr:row>
      <xdr:rowOff>88678</xdr:rowOff>
    </xdr:to>
    <xdr:sp macro="" textlink="">
      <xdr:nvSpPr>
        <xdr:cNvPr id="654" name="楕円 653"/>
        <xdr:cNvSpPr/>
      </xdr:nvSpPr>
      <xdr:spPr>
        <a:xfrm>
          <a:off x="13652500" y="135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79805</xdr:rowOff>
    </xdr:from>
    <xdr:ext cx="378565" cy="259045"/>
    <xdr:sp macro="" textlink="">
      <xdr:nvSpPr>
        <xdr:cNvPr id="655" name="テキスト ボックス 654"/>
        <xdr:cNvSpPr txBox="1"/>
      </xdr:nvSpPr>
      <xdr:spPr>
        <a:xfrm>
          <a:off x="13514017" y="1362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60686</xdr:rowOff>
    </xdr:from>
    <xdr:to>
      <xdr:col>67</xdr:col>
      <xdr:colOff>101600</xdr:colOff>
      <xdr:row>77</xdr:row>
      <xdr:rowOff>162286</xdr:rowOff>
    </xdr:to>
    <xdr:sp macro="" textlink="">
      <xdr:nvSpPr>
        <xdr:cNvPr id="656" name="楕円 655"/>
        <xdr:cNvSpPr/>
      </xdr:nvSpPr>
      <xdr:spPr>
        <a:xfrm>
          <a:off x="12763500" y="132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7363</xdr:rowOff>
    </xdr:from>
    <xdr:ext cx="534377" cy="259045"/>
    <xdr:sp macro="" textlink="">
      <xdr:nvSpPr>
        <xdr:cNvPr id="657" name="テキスト ボックス 656"/>
        <xdr:cNvSpPr txBox="1"/>
      </xdr:nvSpPr>
      <xdr:spPr>
        <a:xfrm>
          <a:off x="12547111" y="130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64426</xdr:rowOff>
    </xdr:from>
    <xdr:to>
      <xdr:col>85</xdr:col>
      <xdr:colOff>127000</xdr:colOff>
      <xdr:row>97</xdr:row>
      <xdr:rowOff>65132</xdr:rowOff>
    </xdr:to>
    <xdr:cxnSp macro="">
      <xdr:nvCxnSpPr>
        <xdr:cNvPr id="689" name="直線コネクタ 688"/>
        <xdr:cNvCxnSpPr/>
      </xdr:nvCxnSpPr>
      <xdr:spPr>
        <a:xfrm>
          <a:off x="15481300" y="16695076"/>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64426</xdr:rowOff>
    </xdr:from>
    <xdr:to>
      <xdr:col>81</xdr:col>
      <xdr:colOff>50800</xdr:colOff>
      <xdr:row>97</xdr:row>
      <xdr:rowOff>97627</xdr:rowOff>
    </xdr:to>
    <xdr:cxnSp macro="">
      <xdr:nvCxnSpPr>
        <xdr:cNvPr id="692" name="直線コネクタ 691"/>
        <xdr:cNvCxnSpPr/>
      </xdr:nvCxnSpPr>
      <xdr:spPr>
        <a:xfrm flipV="1">
          <a:off x="14592300" y="16695076"/>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93697</xdr:rowOff>
    </xdr:from>
    <xdr:to>
      <xdr:col>76</xdr:col>
      <xdr:colOff>114300</xdr:colOff>
      <xdr:row>97</xdr:row>
      <xdr:rowOff>97627</xdr:rowOff>
    </xdr:to>
    <xdr:cxnSp macro="">
      <xdr:nvCxnSpPr>
        <xdr:cNvPr id="695" name="直線コネクタ 694"/>
        <xdr:cNvCxnSpPr/>
      </xdr:nvCxnSpPr>
      <xdr:spPr>
        <a:xfrm>
          <a:off x="13703300" y="16381447"/>
          <a:ext cx="889000" cy="3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93697</xdr:rowOff>
    </xdr:from>
    <xdr:to>
      <xdr:col>71</xdr:col>
      <xdr:colOff>177800</xdr:colOff>
      <xdr:row>96</xdr:row>
      <xdr:rowOff>98780</xdr:rowOff>
    </xdr:to>
    <xdr:cxnSp macro="">
      <xdr:nvCxnSpPr>
        <xdr:cNvPr id="698" name="直線コネクタ 697"/>
        <xdr:cNvCxnSpPr/>
      </xdr:nvCxnSpPr>
      <xdr:spPr>
        <a:xfrm flipV="1">
          <a:off x="12814300" y="16381447"/>
          <a:ext cx="889000" cy="17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14332</xdr:rowOff>
    </xdr:from>
    <xdr:to>
      <xdr:col>85</xdr:col>
      <xdr:colOff>177800</xdr:colOff>
      <xdr:row>97</xdr:row>
      <xdr:rowOff>115932</xdr:rowOff>
    </xdr:to>
    <xdr:sp macro="" textlink="">
      <xdr:nvSpPr>
        <xdr:cNvPr id="708" name="楕円 707"/>
        <xdr:cNvSpPr/>
      </xdr:nvSpPr>
      <xdr:spPr>
        <a:xfrm>
          <a:off x="16268700" y="166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37209</xdr:rowOff>
    </xdr:from>
    <xdr:ext cx="534377" cy="259045"/>
    <xdr:sp macro="" textlink="">
      <xdr:nvSpPr>
        <xdr:cNvPr id="709" name="公債費該当値テキスト"/>
        <xdr:cNvSpPr txBox="1"/>
      </xdr:nvSpPr>
      <xdr:spPr>
        <a:xfrm>
          <a:off x="16370300" y="164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13626</xdr:rowOff>
    </xdr:from>
    <xdr:to>
      <xdr:col>81</xdr:col>
      <xdr:colOff>101600</xdr:colOff>
      <xdr:row>97</xdr:row>
      <xdr:rowOff>115226</xdr:rowOff>
    </xdr:to>
    <xdr:sp macro="" textlink="">
      <xdr:nvSpPr>
        <xdr:cNvPr id="710" name="楕円 709"/>
        <xdr:cNvSpPr/>
      </xdr:nvSpPr>
      <xdr:spPr>
        <a:xfrm>
          <a:off x="15430500" y="166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131753</xdr:rowOff>
    </xdr:from>
    <xdr:ext cx="534377" cy="259045"/>
    <xdr:sp macro="" textlink="">
      <xdr:nvSpPr>
        <xdr:cNvPr id="711" name="テキスト ボックス 710"/>
        <xdr:cNvSpPr txBox="1"/>
      </xdr:nvSpPr>
      <xdr:spPr>
        <a:xfrm>
          <a:off x="15214111" y="164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46827</xdr:rowOff>
    </xdr:from>
    <xdr:to>
      <xdr:col>76</xdr:col>
      <xdr:colOff>165100</xdr:colOff>
      <xdr:row>97</xdr:row>
      <xdr:rowOff>148427</xdr:rowOff>
    </xdr:to>
    <xdr:sp macro="" textlink="">
      <xdr:nvSpPr>
        <xdr:cNvPr id="712" name="楕円 711"/>
        <xdr:cNvSpPr/>
      </xdr:nvSpPr>
      <xdr:spPr>
        <a:xfrm>
          <a:off x="14541500" y="16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164954</xdr:rowOff>
    </xdr:from>
    <xdr:ext cx="534377" cy="259045"/>
    <xdr:sp macro="" textlink="">
      <xdr:nvSpPr>
        <xdr:cNvPr id="713" name="テキスト ボックス 712"/>
        <xdr:cNvSpPr txBox="1"/>
      </xdr:nvSpPr>
      <xdr:spPr>
        <a:xfrm>
          <a:off x="14325111" y="164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42897</xdr:rowOff>
    </xdr:from>
    <xdr:to>
      <xdr:col>72</xdr:col>
      <xdr:colOff>38100</xdr:colOff>
      <xdr:row>95</xdr:row>
      <xdr:rowOff>144497</xdr:rowOff>
    </xdr:to>
    <xdr:sp macro="" textlink="">
      <xdr:nvSpPr>
        <xdr:cNvPr id="714" name="楕円 713"/>
        <xdr:cNvSpPr/>
      </xdr:nvSpPr>
      <xdr:spPr>
        <a:xfrm>
          <a:off x="13652500" y="163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161024</xdr:rowOff>
    </xdr:from>
    <xdr:ext cx="534377" cy="259045"/>
    <xdr:sp macro="" textlink="">
      <xdr:nvSpPr>
        <xdr:cNvPr id="715" name="テキスト ボックス 714"/>
        <xdr:cNvSpPr txBox="1"/>
      </xdr:nvSpPr>
      <xdr:spPr>
        <a:xfrm>
          <a:off x="13436111" y="161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47980</xdr:rowOff>
    </xdr:from>
    <xdr:to>
      <xdr:col>67</xdr:col>
      <xdr:colOff>101600</xdr:colOff>
      <xdr:row>96</xdr:row>
      <xdr:rowOff>149580</xdr:rowOff>
    </xdr:to>
    <xdr:sp macro="" textlink="">
      <xdr:nvSpPr>
        <xdr:cNvPr id="716" name="楕円 715"/>
        <xdr:cNvSpPr/>
      </xdr:nvSpPr>
      <xdr:spPr>
        <a:xfrm>
          <a:off x="12763500" y="165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166107</xdr:rowOff>
    </xdr:from>
    <xdr:ext cx="534377" cy="259045"/>
    <xdr:sp macro="" textlink="">
      <xdr:nvSpPr>
        <xdr:cNvPr id="717" name="テキスト ボックス 716"/>
        <xdr:cNvSpPr txBox="1"/>
      </xdr:nvSpPr>
      <xdr:spPr>
        <a:xfrm>
          <a:off x="12547111" y="162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27360</xdr:rowOff>
    </xdr:from>
    <xdr:to>
      <xdr:col>116</xdr:col>
      <xdr:colOff>62864</xdr:colOff>
      <xdr:row>39</xdr:row>
      <xdr:rowOff>98878</xdr:rowOff>
    </xdr:to>
    <xdr:cxnSp macro="">
      <xdr:nvCxnSpPr>
        <xdr:cNvPr id="743" name="直線コネクタ 742"/>
        <xdr:cNvCxnSpPr/>
      </xdr:nvCxnSpPr>
      <xdr:spPr>
        <a:xfrm flipV="1">
          <a:off x="22159595" y="5685210"/>
          <a:ext cx="1269" cy="110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140116</xdr:rowOff>
    </xdr:from>
    <xdr:ext cx="249299" cy="259045"/>
    <xdr:sp macro="" textlink="">
      <xdr:nvSpPr>
        <xdr:cNvPr id="744" name="諸支出金最小値テキスト"/>
        <xdr:cNvSpPr txBox="1"/>
      </xdr:nvSpPr>
      <xdr:spPr>
        <a:xfrm>
          <a:off x="22212300" y="68266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145487</xdr:rowOff>
    </xdr:from>
    <xdr:ext cx="469744" cy="259045"/>
    <xdr:sp macro="" textlink="">
      <xdr:nvSpPr>
        <xdr:cNvPr id="746" name="諸支出金最大値テキスト"/>
        <xdr:cNvSpPr txBox="1"/>
      </xdr:nvSpPr>
      <xdr:spPr>
        <a:xfrm>
          <a:off x="22212300" y="546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27360</xdr:rowOff>
    </xdr:from>
    <xdr:to>
      <xdr:col>116</xdr:col>
      <xdr:colOff>152400</xdr:colOff>
      <xdr:row>33</xdr:row>
      <xdr:rowOff>27360</xdr:rowOff>
    </xdr:to>
    <xdr:cxnSp macro="">
      <xdr:nvCxnSpPr>
        <xdr:cNvPr id="747" name="直線コネクタ 746"/>
        <xdr:cNvCxnSpPr/>
      </xdr:nvCxnSpPr>
      <xdr:spPr>
        <a:xfrm>
          <a:off x="22072600" y="56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157988</xdr:rowOff>
    </xdr:from>
    <xdr:to>
      <xdr:col>116</xdr:col>
      <xdr:colOff>63500</xdr:colOff>
      <xdr:row>33</xdr:row>
      <xdr:rowOff>27360</xdr:rowOff>
    </xdr:to>
    <xdr:cxnSp macro="">
      <xdr:nvCxnSpPr>
        <xdr:cNvPr id="748" name="直線コネクタ 747"/>
        <xdr:cNvCxnSpPr/>
      </xdr:nvCxnSpPr>
      <xdr:spPr>
        <a:xfrm>
          <a:off x="21323300" y="5301488"/>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13116</xdr:rowOff>
    </xdr:from>
    <xdr:ext cx="313932" cy="259045"/>
    <xdr:sp macro="" textlink="">
      <xdr:nvSpPr>
        <xdr:cNvPr id="749" name="諸支出金平均値テキスト"/>
        <xdr:cNvSpPr txBox="1"/>
      </xdr:nvSpPr>
      <xdr:spPr>
        <a:xfrm>
          <a:off x="22212300" y="66996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34689</xdr:rowOff>
    </xdr:from>
    <xdr:to>
      <xdr:col>116</xdr:col>
      <xdr:colOff>114300</xdr:colOff>
      <xdr:row>39</xdr:row>
      <xdr:rowOff>136289</xdr:rowOff>
    </xdr:to>
    <xdr:sp macro="" textlink="">
      <xdr:nvSpPr>
        <xdr:cNvPr id="750" name="フローチャート: 判断 749"/>
        <xdr:cNvSpPr/>
      </xdr:nvSpPr>
      <xdr:spPr>
        <a:xfrm>
          <a:off x="221107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157988</xdr:rowOff>
    </xdr:from>
    <xdr:to>
      <xdr:col>111</xdr:col>
      <xdr:colOff>177800</xdr:colOff>
      <xdr:row>34</xdr:row>
      <xdr:rowOff>130883</xdr:rowOff>
    </xdr:to>
    <xdr:cxnSp macro="">
      <xdr:nvCxnSpPr>
        <xdr:cNvPr id="751" name="直線コネクタ 750"/>
        <xdr:cNvCxnSpPr/>
      </xdr:nvCxnSpPr>
      <xdr:spPr>
        <a:xfrm flipV="1">
          <a:off x="20434300" y="5301488"/>
          <a:ext cx="889000" cy="6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30444</xdr:rowOff>
    </xdr:from>
    <xdr:to>
      <xdr:col>112</xdr:col>
      <xdr:colOff>38100</xdr:colOff>
      <xdr:row>39</xdr:row>
      <xdr:rowOff>132044</xdr:rowOff>
    </xdr:to>
    <xdr:sp macro="" textlink="">
      <xdr:nvSpPr>
        <xdr:cNvPr id="752" name="フローチャート: 判断 751"/>
        <xdr:cNvSpPr/>
      </xdr:nvSpPr>
      <xdr:spPr>
        <a:xfrm>
          <a:off x="212725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123171</xdr:rowOff>
    </xdr:from>
    <xdr:ext cx="313932" cy="259045"/>
    <xdr:sp macro="" textlink="">
      <xdr:nvSpPr>
        <xdr:cNvPr id="753" name="テキスト ボックス 752"/>
        <xdr:cNvSpPr txBox="1"/>
      </xdr:nvSpPr>
      <xdr:spPr>
        <a:xfrm>
          <a:off x="21166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88102</xdr:rowOff>
    </xdr:from>
    <xdr:to>
      <xdr:col>107</xdr:col>
      <xdr:colOff>50800</xdr:colOff>
      <xdr:row>34</xdr:row>
      <xdr:rowOff>130883</xdr:rowOff>
    </xdr:to>
    <xdr:cxnSp macro="">
      <xdr:nvCxnSpPr>
        <xdr:cNvPr id="754" name="直線コネクタ 753"/>
        <xdr:cNvCxnSpPr/>
      </xdr:nvCxnSpPr>
      <xdr:spPr>
        <a:xfrm>
          <a:off x="19545300" y="5745952"/>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55" name="フローチャート: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124477</xdr:rowOff>
    </xdr:from>
    <xdr:ext cx="313932" cy="259045"/>
    <xdr:sp macro="" textlink="">
      <xdr:nvSpPr>
        <xdr:cNvPr id="756" name="テキスト ボックス 755"/>
        <xdr:cNvSpPr txBox="1"/>
      </xdr:nvSpPr>
      <xdr:spPr>
        <a:xfrm>
          <a:off x="20277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88102</xdr:rowOff>
    </xdr:from>
    <xdr:to>
      <xdr:col>102</xdr:col>
      <xdr:colOff>114300</xdr:colOff>
      <xdr:row>34</xdr:row>
      <xdr:rowOff>110308</xdr:rowOff>
    </xdr:to>
    <xdr:cxnSp macro="">
      <xdr:nvCxnSpPr>
        <xdr:cNvPr id="757" name="直線コネクタ 756"/>
        <xdr:cNvCxnSpPr/>
      </xdr:nvCxnSpPr>
      <xdr:spPr>
        <a:xfrm flipV="1">
          <a:off x="18656300" y="5745952"/>
          <a:ext cx="8890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25545</xdr:rowOff>
    </xdr:from>
    <xdr:to>
      <xdr:col>102</xdr:col>
      <xdr:colOff>165100</xdr:colOff>
      <xdr:row>39</xdr:row>
      <xdr:rowOff>127145</xdr:rowOff>
    </xdr:to>
    <xdr:sp macro="" textlink="">
      <xdr:nvSpPr>
        <xdr:cNvPr id="758" name="フローチャート: 判断 757"/>
        <xdr:cNvSpPr/>
      </xdr:nvSpPr>
      <xdr:spPr>
        <a:xfrm>
          <a:off x="19494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118272</xdr:rowOff>
    </xdr:from>
    <xdr:ext cx="313932" cy="259045"/>
    <xdr:sp macro="" textlink="">
      <xdr:nvSpPr>
        <xdr:cNvPr id="759" name="テキスト ボックス 758"/>
        <xdr:cNvSpPr txBox="1"/>
      </xdr:nvSpPr>
      <xdr:spPr>
        <a:xfrm>
          <a:off x="19388333" y="6804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14768</xdr:rowOff>
    </xdr:from>
    <xdr:to>
      <xdr:col>98</xdr:col>
      <xdr:colOff>38100</xdr:colOff>
      <xdr:row>39</xdr:row>
      <xdr:rowOff>116368</xdr:rowOff>
    </xdr:to>
    <xdr:sp macro="" textlink="">
      <xdr:nvSpPr>
        <xdr:cNvPr id="760" name="フローチャート: 判断 759"/>
        <xdr:cNvSpPr/>
      </xdr:nvSpPr>
      <xdr:spPr>
        <a:xfrm>
          <a:off x="18605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107495</xdr:rowOff>
    </xdr:from>
    <xdr:ext cx="378565" cy="259045"/>
    <xdr:sp macro="" textlink="">
      <xdr:nvSpPr>
        <xdr:cNvPr id="761" name="テキスト ボックス 760"/>
        <xdr:cNvSpPr txBox="1"/>
      </xdr:nvSpPr>
      <xdr:spPr>
        <a:xfrm>
          <a:off x="18467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148010</xdr:rowOff>
    </xdr:from>
    <xdr:to>
      <xdr:col>116</xdr:col>
      <xdr:colOff>114300</xdr:colOff>
      <xdr:row>33</xdr:row>
      <xdr:rowOff>78160</xdr:rowOff>
    </xdr:to>
    <xdr:sp macro="" textlink="">
      <xdr:nvSpPr>
        <xdr:cNvPr id="767" name="楕円 766"/>
        <xdr:cNvSpPr/>
      </xdr:nvSpPr>
      <xdr:spPr>
        <a:xfrm>
          <a:off x="22110700" y="56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101037</xdr:rowOff>
    </xdr:from>
    <xdr:ext cx="469744" cy="259045"/>
    <xdr:sp macro="" textlink="">
      <xdr:nvSpPr>
        <xdr:cNvPr id="768" name="諸支出金該当値テキスト"/>
        <xdr:cNvSpPr txBox="1"/>
      </xdr:nvSpPr>
      <xdr:spPr>
        <a:xfrm>
          <a:off x="22212300" y="558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107188</xdr:rowOff>
    </xdr:from>
    <xdr:to>
      <xdr:col>112</xdr:col>
      <xdr:colOff>38100</xdr:colOff>
      <xdr:row>31</xdr:row>
      <xdr:rowOff>37338</xdr:rowOff>
    </xdr:to>
    <xdr:sp macro="" textlink="">
      <xdr:nvSpPr>
        <xdr:cNvPr id="769" name="楕円 768"/>
        <xdr:cNvSpPr/>
      </xdr:nvSpPr>
      <xdr:spPr>
        <a:xfrm>
          <a:off x="21272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53865</xdr:rowOff>
    </xdr:from>
    <xdr:ext cx="469744" cy="259045"/>
    <xdr:sp macro="" textlink="">
      <xdr:nvSpPr>
        <xdr:cNvPr id="770" name="テキスト ボックス 769"/>
        <xdr:cNvSpPr txBox="1"/>
      </xdr:nvSpPr>
      <xdr:spPr>
        <a:xfrm>
          <a:off x="21088428" y="50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80083</xdr:rowOff>
    </xdr:from>
    <xdr:to>
      <xdr:col>107</xdr:col>
      <xdr:colOff>101600</xdr:colOff>
      <xdr:row>35</xdr:row>
      <xdr:rowOff>10233</xdr:rowOff>
    </xdr:to>
    <xdr:sp macro="" textlink="">
      <xdr:nvSpPr>
        <xdr:cNvPr id="771" name="楕円 770"/>
        <xdr:cNvSpPr/>
      </xdr:nvSpPr>
      <xdr:spPr>
        <a:xfrm>
          <a:off x="20383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26760</xdr:rowOff>
    </xdr:from>
    <xdr:ext cx="469744" cy="259045"/>
    <xdr:sp macro="" textlink="">
      <xdr:nvSpPr>
        <xdr:cNvPr id="772" name="テキスト ボックス 771"/>
        <xdr:cNvSpPr txBox="1"/>
      </xdr:nvSpPr>
      <xdr:spPr>
        <a:xfrm>
          <a:off x="20199428"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37302</xdr:rowOff>
    </xdr:from>
    <xdr:to>
      <xdr:col>102</xdr:col>
      <xdr:colOff>165100</xdr:colOff>
      <xdr:row>33</xdr:row>
      <xdr:rowOff>138902</xdr:rowOff>
    </xdr:to>
    <xdr:sp macro="" textlink="">
      <xdr:nvSpPr>
        <xdr:cNvPr id="773" name="楕円 772"/>
        <xdr:cNvSpPr/>
      </xdr:nvSpPr>
      <xdr:spPr>
        <a:xfrm>
          <a:off x="19494500" y="5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155429</xdr:rowOff>
    </xdr:from>
    <xdr:ext cx="469744" cy="259045"/>
    <xdr:sp macro="" textlink="">
      <xdr:nvSpPr>
        <xdr:cNvPr id="774" name="テキスト ボックス 773"/>
        <xdr:cNvSpPr txBox="1"/>
      </xdr:nvSpPr>
      <xdr:spPr>
        <a:xfrm>
          <a:off x="19310428" y="54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75" name="楕円 774"/>
        <xdr:cNvSpPr/>
      </xdr:nvSpPr>
      <xdr:spPr>
        <a:xfrm>
          <a:off x="186055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6185</xdr:rowOff>
    </xdr:from>
    <xdr:ext cx="469744" cy="259045"/>
    <xdr:sp macro="" textlink="">
      <xdr:nvSpPr>
        <xdr:cNvPr id="776" name="テキスト ボックス 775"/>
        <xdr:cNvSpPr txBox="1"/>
      </xdr:nvSpPr>
      <xdr:spPr>
        <a:xfrm>
          <a:off x="18421428" y="5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類似団体平均と比較して乖離が大きい「衛生費」・「土木費」・「諸支出金」について記載する。</a:t>
          </a:r>
        </a:p>
        <a:p>
          <a:r>
            <a:rPr kumimoji="1" lang="ja-JP" altLang="en-US" sz="1300">
              <a:latin typeface="ＭＳ Ｐゴシック" panose="020B0600070205080204" pitchFamily="50" charset="-128"/>
              <a:ea typeface="ＭＳ Ｐゴシック" panose="020B0600070205080204" pitchFamily="50" charset="-128"/>
            </a:rPr>
            <a:t>　・「衛生費」については、病院事業会計への繰出金や一般廃棄物処理施設等の一部事務組合への負担金などによるものである。　</a:t>
          </a:r>
        </a:p>
        <a:p>
          <a:r>
            <a:rPr kumimoji="1" lang="ja-JP" altLang="en-US" sz="1300">
              <a:latin typeface="ＭＳ Ｐゴシック" panose="020B0600070205080204" pitchFamily="50" charset="-128"/>
              <a:ea typeface="ＭＳ Ｐゴシック" panose="020B0600070205080204" pitchFamily="50" charset="-128"/>
            </a:rPr>
            <a:t>　・「土木費」については、除雪関連経費の増加により乖離が大きくなっている。</a:t>
          </a:r>
        </a:p>
        <a:p>
          <a:r>
            <a:rPr kumimoji="1" lang="ja-JP" altLang="en-US" sz="1300">
              <a:latin typeface="ＭＳ Ｐゴシック" panose="020B0600070205080204" pitchFamily="50" charset="-128"/>
              <a:ea typeface="ＭＳ Ｐゴシック" panose="020B0600070205080204" pitchFamily="50" charset="-128"/>
            </a:rPr>
            <a:t>　・「諸支出金」については、土地開発公社整理に係る土地取得費によるものである。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年度については、基金の取り崩しを実施せず、前年度繰越金の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を積立てたことにより、</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百万円の増加となっている。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令和３年度決算に引き続き、全ての会計において黒字又は収支均衡となっている。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16249208</v>
      </c>
      <c r="BO4" s="415"/>
      <c r="BP4" s="415"/>
      <c r="BQ4" s="415"/>
      <c r="BR4" s="415"/>
      <c r="BS4" s="415"/>
      <c r="BT4" s="415"/>
      <c r="BU4" s="416"/>
      <c r="BV4" s="414">
        <v>16335107</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7.2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15764347</v>
      </c>
      <c r="BO5" s="420"/>
      <c r="BP5" s="420"/>
      <c r="BQ5" s="420"/>
      <c r="BR5" s="420"/>
      <c r="BS5" s="420"/>
      <c r="BT5" s="420"/>
      <c r="BU5" s="421"/>
      <c r="BV5" s="419">
        <v>15750173</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92.5</v>
      </c>
      <c r="CU5" s="390"/>
      <c r="CV5" s="390"/>
      <c r="CW5" s="390"/>
      <c r="CX5" s="390"/>
      <c r="CY5" s="390"/>
      <c r="CZ5" s="390"/>
      <c r="DA5" s="391"/>
      <c r="DB5" s="389">
        <v>90.6</v>
      </c>
      <c r="DC5" s="390"/>
      <c r="DD5" s="390"/>
      <c r="DE5" s="390"/>
      <c r="DF5" s="390"/>
      <c r="DG5" s="390"/>
      <c r="DH5" s="390"/>
      <c r="DI5" s="391"/>
    </row>
    <row r="6" spans="1:119" ht="18.75" customHeight="1" x14ac:dyDescent="0.15">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97</v>
      </c>
      <c r="AV6" s="470"/>
      <c r="AW6" s="470"/>
      <c r="AX6" s="470"/>
      <c r="AY6" s="399" t="s">
        <v>105</v>
      </c>
      <c r="AZ6" s="400"/>
      <c r="BA6" s="400"/>
      <c r="BB6" s="400"/>
      <c r="BC6" s="400"/>
      <c r="BD6" s="400"/>
      <c r="BE6" s="400"/>
      <c r="BF6" s="400"/>
      <c r="BG6" s="400"/>
      <c r="BH6" s="400"/>
      <c r="BI6" s="400"/>
      <c r="BJ6" s="400"/>
      <c r="BK6" s="400"/>
      <c r="BL6" s="400"/>
      <c r="BM6" s="401"/>
      <c r="BN6" s="419">
        <v>484861</v>
      </c>
      <c r="BO6" s="420"/>
      <c r="BP6" s="420"/>
      <c r="BQ6" s="420"/>
      <c r="BR6" s="420"/>
      <c r="BS6" s="420"/>
      <c r="BT6" s="420"/>
      <c r="BU6" s="421"/>
      <c r="BV6" s="419">
        <v>584934</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93.5</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97</v>
      </c>
      <c r="AV7" s="470"/>
      <c r="AW7" s="470"/>
      <c r="AX7" s="470"/>
      <c r="AY7" s="399" t="s">
        <v>108</v>
      </c>
      <c r="AZ7" s="400"/>
      <c r="BA7" s="400"/>
      <c r="BB7" s="400"/>
      <c r="BC7" s="400"/>
      <c r="BD7" s="400"/>
      <c r="BE7" s="400"/>
      <c r="BF7" s="400"/>
      <c r="BG7" s="400"/>
      <c r="BH7" s="400"/>
      <c r="BI7" s="400"/>
      <c r="BJ7" s="400"/>
      <c r="BK7" s="400"/>
      <c r="BL7" s="400"/>
      <c r="BM7" s="401"/>
      <c r="BN7" s="419">
        <v>14866</v>
      </c>
      <c r="BO7" s="420"/>
      <c r="BP7" s="420"/>
      <c r="BQ7" s="420"/>
      <c r="BR7" s="420"/>
      <c r="BS7" s="420"/>
      <c r="BT7" s="420"/>
      <c r="BU7" s="421"/>
      <c r="BV7" s="419">
        <v>12465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7691472</v>
      </c>
      <c r="CU7" s="420"/>
      <c r="CV7" s="420"/>
      <c r="CW7" s="420"/>
      <c r="CX7" s="420"/>
      <c r="CY7" s="420"/>
      <c r="CZ7" s="420"/>
      <c r="DA7" s="421"/>
      <c r="DB7" s="419">
        <v>7909309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97</v>
      </c>
      <c r="AV8" s="470"/>
      <c r="AW8" s="470"/>
      <c r="AX8" s="470"/>
      <c r="AY8" s="399" t="s">
        <v>111</v>
      </c>
      <c r="AZ8" s="400"/>
      <c r="BA8" s="400"/>
      <c r="BB8" s="400"/>
      <c r="BC8" s="400"/>
      <c r="BD8" s="400"/>
      <c r="BE8" s="400"/>
      <c r="BF8" s="400"/>
      <c r="BG8" s="400"/>
      <c r="BH8" s="400"/>
      <c r="BI8" s="400"/>
      <c r="BJ8" s="400"/>
      <c r="BK8" s="400"/>
      <c r="BL8" s="400"/>
      <c r="BM8" s="401"/>
      <c r="BN8" s="419">
        <v>469995</v>
      </c>
      <c r="BO8" s="420"/>
      <c r="BP8" s="420"/>
      <c r="BQ8" s="420"/>
      <c r="BR8" s="420"/>
      <c r="BS8" s="420"/>
      <c r="BT8" s="420"/>
      <c r="BU8" s="421"/>
      <c r="BV8" s="419">
        <v>572469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0.32</v>
      </c>
      <c r="CU8" s="525"/>
      <c r="CV8" s="525"/>
      <c r="CW8" s="525"/>
      <c r="CX8" s="525"/>
      <c r="CY8" s="525"/>
      <c r="CZ8" s="525"/>
      <c r="DA8" s="526"/>
      <c r="DB8" s="524">
        <v>0.32</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20114</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97</v>
      </c>
      <c r="AV9" s="470"/>
      <c r="AW9" s="470"/>
      <c r="AX9" s="470"/>
      <c r="AY9" s="399" t="s">
        <v>117</v>
      </c>
      <c r="AZ9" s="400"/>
      <c r="BA9" s="400"/>
      <c r="BB9" s="400"/>
      <c r="BC9" s="400"/>
      <c r="BD9" s="400"/>
      <c r="BE9" s="400"/>
      <c r="BF9" s="400"/>
      <c r="BG9" s="400"/>
      <c r="BH9" s="400"/>
      <c r="BI9" s="400"/>
      <c r="BJ9" s="400"/>
      <c r="BK9" s="400"/>
      <c r="BL9" s="400"/>
      <c r="BM9" s="401"/>
      <c r="BN9" s="419">
        <v>-102474</v>
      </c>
      <c r="BO9" s="420"/>
      <c r="BP9" s="420"/>
      <c r="BQ9" s="420"/>
      <c r="BR9" s="420"/>
      <c r="BS9" s="420"/>
      <c r="BT9" s="420"/>
      <c r="BU9" s="421"/>
      <c r="BV9" s="419">
        <v>282567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12.2</v>
      </c>
      <c r="CU9" s="390"/>
      <c r="CV9" s="390"/>
      <c r="CW9" s="390"/>
      <c r="CX9" s="390"/>
      <c r="CY9" s="390"/>
      <c r="CZ9" s="390"/>
      <c r="DA9" s="391"/>
      <c r="DB9" s="389">
        <v>12.4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22221</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311277</v>
      </c>
      <c r="BO10" s="420"/>
      <c r="BP10" s="420"/>
      <c r="BQ10" s="420"/>
      <c r="BR10" s="420"/>
      <c r="BS10" s="420"/>
      <c r="BT10" s="420"/>
      <c r="BU10" s="421"/>
      <c r="BV10" s="419">
        <v>144969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19234</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131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19072</v>
      </c>
      <c r="S13" s="516"/>
      <c r="T13" s="516"/>
      <c r="U13" s="516"/>
      <c r="V13" s="517"/>
      <c r="W13" s="500" t="s">
        <v>141</v>
      </c>
      <c r="X13" s="433"/>
      <c r="Y13" s="433"/>
      <c r="Z13" s="433"/>
      <c r="AA13" s="433"/>
      <c r="AB13" s="434"/>
      <c r="AC13" s="395">
        <v>315</v>
      </c>
      <c r="AD13" s="396"/>
      <c r="AE13" s="396"/>
      <c r="AF13" s="396"/>
      <c r="AG13" s="397"/>
      <c r="AH13" s="395">
        <v>358</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208803</v>
      </c>
      <c r="BO13" s="420"/>
      <c r="BP13" s="420"/>
      <c r="BQ13" s="420"/>
      <c r="BR13" s="420"/>
      <c r="BS13" s="420"/>
      <c r="BT13" s="420"/>
      <c r="BU13" s="421"/>
      <c r="BV13" s="419">
        <v>427536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9.4</v>
      </c>
      <c r="CU13" s="390"/>
      <c r="CV13" s="390"/>
      <c r="CW13" s="390"/>
      <c r="CX13" s="390"/>
      <c r="CY13" s="390"/>
      <c r="CZ13" s="390"/>
      <c r="DA13" s="391"/>
      <c r="DB13" s="389">
        <v>10.9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19739</v>
      </c>
      <c r="S14" s="516"/>
      <c r="T14" s="516"/>
      <c r="U14" s="516"/>
      <c r="V14" s="517"/>
      <c r="W14" s="518"/>
      <c r="X14" s="436"/>
      <c r="Y14" s="436"/>
      <c r="Z14" s="436"/>
      <c r="AA14" s="436"/>
      <c r="AB14" s="437"/>
      <c r="AC14" s="508">
        <v>3.3</v>
      </c>
      <c r="AD14" s="509"/>
      <c r="AE14" s="509"/>
      <c r="AF14" s="509"/>
      <c r="AG14" s="510"/>
      <c r="AH14" s="508">
        <v>3.3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4.9000000000000004</v>
      </c>
      <c r="CU14" s="520"/>
      <c r="CV14" s="520"/>
      <c r="CW14" s="520"/>
      <c r="CX14" s="520"/>
      <c r="CY14" s="520"/>
      <c r="CZ14" s="520"/>
      <c r="DA14" s="521"/>
      <c r="DB14" s="519">
        <v>35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19628</v>
      </c>
      <c r="S15" s="516"/>
      <c r="T15" s="516"/>
      <c r="U15" s="516"/>
      <c r="V15" s="517"/>
      <c r="W15" s="500" t="s">
        <v>149</v>
      </c>
      <c r="X15" s="433"/>
      <c r="Y15" s="433"/>
      <c r="Z15" s="433"/>
      <c r="AA15" s="433"/>
      <c r="AB15" s="434"/>
      <c r="AC15" s="395">
        <v>1896</v>
      </c>
      <c r="AD15" s="396"/>
      <c r="AE15" s="396"/>
      <c r="AF15" s="396"/>
      <c r="AG15" s="397"/>
      <c r="AH15" s="395">
        <v>2200</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2231357</v>
      </c>
      <c r="BO15" s="415"/>
      <c r="BP15" s="415"/>
      <c r="BQ15" s="415"/>
      <c r="BR15" s="415"/>
      <c r="BS15" s="415"/>
      <c r="BT15" s="415"/>
      <c r="BU15" s="416"/>
      <c r="BV15" s="414">
        <v>2153575</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19.8</v>
      </c>
      <c r="AD16" s="509"/>
      <c r="AE16" s="509"/>
      <c r="AF16" s="509"/>
      <c r="AG16" s="510"/>
      <c r="AH16" s="508">
        <v>20.399999999999999</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7049646</v>
      </c>
      <c r="BO16" s="420"/>
      <c r="BP16" s="420"/>
      <c r="BQ16" s="420"/>
      <c r="BR16" s="420"/>
      <c r="BS16" s="420"/>
      <c r="BT16" s="420"/>
      <c r="BU16" s="421"/>
      <c r="BV16" s="419">
        <v>7079765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7344</v>
      </c>
      <c r="AD17" s="396"/>
      <c r="AE17" s="396"/>
      <c r="AF17" s="396"/>
      <c r="AG17" s="397"/>
      <c r="AH17" s="395">
        <v>8213</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2784132</v>
      </c>
      <c r="BO17" s="420"/>
      <c r="BP17" s="420"/>
      <c r="BQ17" s="420"/>
      <c r="BR17" s="420"/>
      <c r="BS17" s="420"/>
      <c r="BT17" s="420"/>
      <c r="BU17" s="421"/>
      <c r="BV17" s="419">
        <v>2670772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297.83999999999997</v>
      </c>
      <c r="M18" s="490"/>
      <c r="N18" s="490"/>
      <c r="O18" s="490"/>
      <c r="P18" s="490"/>
      <c r="Q18" s="490"/>
      <c r="R18" s="491"/>
      <c r="S18" s="491"/>
      <c r="T18" s="491"/>
      <c r="U18" s="491"/>
      <c r="V18" s="492"/>
      <c r="W18" s="485"/>
      <c r="X18" s="486"/>
      <c r="Y18" s="486"/>
      <c r="Z18" s="486"/>
      <c r="AA18" s="486"/>
      <c r="AB18" s="501"/>
      <c r="AC18" s="383">
        <v>76.900000000000006</v>
      </c>
      <c r="AD18" s="384"/>
      <c r="AE18" s="384"/>
      <c r="AF18" s="384"/>
      <c r="AG18" s="493"/>
      <c r="AH18" s="383">
        <v>76.3</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7288562</v>
      </c>
      <c r="BO18" s="420"/>
      <c r="BP18" s="420"/>
      <c r="BQ18" s="420"/>
      <c r="BR18" s="420"/>
      <c r="BS18" s="420"/>
      <c r="BT18" s="420"/>
      <c r="BU18" s="421"/>
      <c r="BV18" s="419">
        <v>7360932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68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9812610</v>
      </c>
      <c r="BO19" s="420"/>
      <c r="BP19" s="420"/>
      <c r="BQ19" s="420"/>
      <c r="BR19" s="420"/>
      <c r="BS19" s="420"/>
      <c r="BT19" s="420"/>
      <c r="BU19" s="421"/>
      <c r="BV19" s="419">
        <v>9906658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9816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12004904</v>
      </c>
      <c r="BO22" s="415"/>
      <c r="BP22" s="415"/>
      <c r="BQ22" s="415"/>
      <c r="BR22" s="415"/>
      <c r="BS22" s="415"/>
      <c r="BT22" s="415"/>
      <c r="BU22" s="416"/>
      <c r="BV22" s="414">
        <v>12403752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10905106</v>
      </c>
      <c r="BO23" s="420"/>
      <c r="BP23" s="420"/>
      <c r="BQ23" s="420"/>
      <c r="BR23" s="420"/>
      <c r="BS23" s="420"/>
      <c r="BT23" s="420"/>
      <c r="BU23" s="421"/>
      <c r="BV23" s="419">
        <v>11173178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8300</v>
      </c>
      <c r="R24" s="396"/>
      <c r="S24" s="396"/>
      <c r="T24" s="396"/>
      <c r="U24" s="396"/>
      <c r="V24" s="397"/>
      <c r="W24" s="465"/>
      <c r="X24" s="456"/>
      <c r="Y24" s="457"/>
      <c r="Z24" s="392" t="s">
        <v>174</v>
      </c>
      <c r="AA24" s="393"/>
      <c r="AB24" s="393"/>
      <c r="AC24" s="393"/>
      <c r="AD24" s="393"/>
      <c r="AE24" s="393"/>
      <c r="AF24" s="393"/>
      <c r="AG24" s="394"/>
      <c r="AH24" s="395">
        <v>174</v>
      </c>
      <c r="AI24" s="396"/>
      <c r="AJ24" s="396"/>
      <c r="AK24" s="396"/>
      <c r="AL24" s="397"/>
      <c r="AM24" s="395">
        <v>505122</v>
      </c>
      <c r="AN24" s="396"/>
      <c r="AO24" s="396"/>
      <c r="AP24" s="396"/>
      <c r="AQ24" s="396"/>
      <c r="AR24" s="397"/>
      <c r="AS24" s="395">
        <v>2903</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7914327</v>
      </c>
      <c r="BO24" s="420"/>
      <c r="BP24" s="420"/>
      <c r="BQ24" s="420"/>
      <c r="BR24" s="420"/>
      <c r="BS24" s="420"/>
      <c r="BT24" s="420"/>
      <c r="BU24" s="421"/>
      <c r="BV24" s="419">
        <v>7997617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6800</v>
      </c>
      <c r="R25" s="396"/>
      <c r="S25" s="396"/>
      <c r="T25" s="396"/>
      <c r="U25" s="396"/>
      <c r="V25" s="397"/>
      <c r="W25" s="465"/>
      <c r="X25" s="456"/>
      <c r="Y25" s="457"/>
      <c r="Z25" s="392" t="s">
        <v>177</v>
      </c>
      <c r="AA25" s="393"/>
      <c r="AB25" s="393"/>
      <c r="AC25" s="393"/>
      <c r="AD25" s="393"/>
      <c r="AE25" s="393"/>
      <c r="AF25" s="393"/>
      <c r="AG25" s="394"/>
      <c r="AH25" s="395" t="s">
        <v>131</v>
      </c>
      <c r="AI25" s="396"/>
      <c r="AJ25" s="396"/>
      <c r="AK25" s="396"/>
      <c r="AL25" s="397"/>
      <c r="AM25" s="395" t="s">
        <v>131</v>
      </c>
      <c r="AN25" s="396"/>
      <c r="AO25" s="396"/>
      <c r="AP25" s="396"/>
      <c r="AQ25" s="396"/>
      <c r="AR25" s="397"/>
      <c r="AS25" s="395" t="s">
        <v>131</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568442</v>
      </c>
      <c r="BO25" s="415"/>
      <c r="BP25" s="415"/>
      <c r="BQ25" s="415"/>
      <c r="BR25" s="415"/>
      <c r="BS25" s="415"/>
      <c r="BT25" s="415"/>
      <c r="BU25" s="416"/>
      <c r="BV25" s="414">
        <v>681878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5800</v>
      </c>
      <c r="R26" s="396"/>
      <c r="S26" s="396"/>
      <c r="T26" s="396"/>
      <c r="U26" s="396"/>
      <c r="V26" s="397"/>
      <c r="W26" s="465"/>
      <c r="X26" s="456"/>
      <c r="Y26" s="457"/>
      <c r="Z26" s="392" t="s">
        <v>180</v>
      </c>
      <c r="AA26" s="430"/>
      <c r="AB26" s="430"/>
      <c r="AC26" s="430"/>
      <c r="AD26" s="430"/>
      <c r="AE26" s="430"/>
      <c r="AF26" s="430"/>
      <c r="AG26" s="431"/>
      <c r="AH26" s="395" t="s">
        <v>181</v>
      </c>
      <c r="AI26" s="396"/>
      <c r="AJ26" s="396"/>
      <c r="AK26" s="396"/>
      <c r="AL26" s="397"/>
      <c r="AM26" s="395" t="s">
        <v>182</v>
      </c>
      <c r="AN26" s="396"/>
      <c r="AO26" s="396"/>
      <c r="AP26" s="396"/>
      <c r="AQ26" s="396"/>
      <c r="AR26" s="397"/>
      <c r="AS26" s="395" t="s">
        <v>131</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3800</v>
      </c>
      <c r="R27" s="396"/>
      <c r="S27" s="396"/>
      <c r="T27" s="396"/>
      <c r="U27" s="396"/>
      <c r="V27" s="397"/>
      <c r="W27" s="465"/>
      <c r="X27" s="456"/>
      <c r="Y27" s="457"/>
      <c r="Z27" s="392" t="s">
        <v>185</v>
      </c>
      <c r="AA27" s="393"/>
      <c r="AB27" s="393"/>
      <c r="AC27" s="393"/>
      <c r="AD27" s="393"/>
      <c r="AE27" s="393"/>
      <c r="AF27" s="393"/>
      <c r="AG27" s="394"/>
      <c r="AH27" s="395">
        <v>1</v>
      </c>
      <c r="AI27" s="396"/>
      <c r="AJ27" s="396"/>
      <c r="AK27" s="396"/>
      <c r="AL27" s="397"/>
      <c r="AM27" s="395" t="s">
        <v>186</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182</v>
      </c>
      <c r="BO27" s="423"/>
      <c r="BP27" s="423"/>
      <c r="BQ27" s="423"/>
      <c r="BR27" s="423"/>
      <c r="BS27" s="423"/>
      <c r="BT27" s="423"/>
      <c r="BU27" s="424"/>
      <c r="BV27" s="422" t="s">
        <v>182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3400</v>
      </c>
      <c r="R28" s="396"/>
      <c r="S28" s="396"/>
      <c r="T28" s="396"/>
      <c r="U28" s="396"/>
      <c r="V28" s="397"/>
      <c r="W28" s="465"/>
      <c r="X28" s="456"/>
      <c r="Y28" s="457"/>
      <c r="Z28" s="392" t="s">
        <v>190</v>
      </c>
      <c r="AA28" s="393"/>
      <c r="AB28" s="393"/>
      <c r="AC28" s="393"/>
      <c r="AD28" s="393"/>
      <c r="AE28" s="393"/>
      <c r="AF28" s="393"/>
      <c r="AG28" s="394"/>
      <c r="AH28" s="395" t="s">
        <v>182</v>
      </c>
      <c r="AI28" s="396"/>
      <c r="AJ28" s="396"/>
      <c r="AK28" s="396"/>
      <c r="AL28" s="397"/>
      <c r="AM28" s="395" t="s">
        <v>182</v>
      </c>
      <c r="AN28" s="396"/>
      <c r="AO28" s="396"/>
      <c r="AP28" s="396"/>
      <c r="AQ28" s="396"/>
      <c r="AR28" s="397"/>
      <c r="AS28" s="395" t="s">
        <v>131</v>
      </c>
      <c r="AT28" s="396"/>
      <c r="AU28" s="396"/>
      <c r="AV28" s="396"/>
      <c r="AW28" s="396"/>
      <c r="AX28" s="398"/>
      <c r="AY28" s="402" t="s">
        <v>191</v>
      </c>
      <c r="AZ28" s="403"/>
      <c r="BA28" s="403"/>
      <c r="BB28" s="404"/>
      <c r="BC28" s="411" t="s">
        <v>49</v>
      </c>
      <c r="BD28" s="412"/>
      <c r="BE28" s="412"/>
      <c r="BF28" s="412"/>
      <c r="BG28" s="412"/>
      <c r="BH28" s="412"/>
      <c r="BI28" s="412"/>
      <c r="BJ28" s="412"/>
      <c r="BK28" s="412"/>
      <c r="BL28" s="412"/>
      <c r="BM28" s="413"/>
      <c r="BN28" s="414">
        <v>1687558</v>
      </c>
      <c r="BO28" s="415"/>
      <c r="BP28" s="415"/>
      <c r="BQ28" s="415"/>
      <c r="BR28" s="415"/>
      <c r="BS28" s="415"/>
      <c r="BT28" s="415"/>
      <c r="BU28" s="416"/>
      <c r="BV28" s="414">
        <v>1376280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12</v>
      </c>
      <c r="M29" s="396"/>
      <c r="N29" s="396"/>
      <c r="O29" s="396"/>
      <c r="P29" s="397"/>
      <c r="Q29" s="395">
        <v>3100</v>
      </c>
      <c r="R29" s="396"/>
      <c r="S29" s="396"/>
      <c r="T29" s="396"/>
      <c r="U29" s="396"/>
      <c r="V29" s="397"/>
      <c r="W29" s="466"/>
      <c r="X29" s="467"/>
      <c r="Y29" s="468"/>
      <c r="Z29" s="392" t="s">
        <v>193</v>
      </c>
      <c r="AA29" s="393"/>
      <c r="AB29" s="393"/>
      <c r="AC29" s="393"/>
      <c r="AD29" s="393"/>
      <c r="AE29" s="393"/>
      <c r="AF29" s="393"/>
      <c r="AG29" s="394"/>
      <c r="AH29" s="395">
        <v>175</v>
      </c>
      <c r="AI29" s="396"/>
      <c r="AJ29" s="396"/>
      <c r="AK29" s="396"/>
      <c r="AL29" s="397"/>
      <c r="AM29" s="395">
        <v>508684</v>
      </c>
      <c r="AN29" s="396"/>
      <c r="AO29" s="396"/>
      <c r="AP29" s="396"/>
      <c r="AQ29" s="396"/>
      <c r="AR29" s="397"/>
      <c r="AS29" s="395">
        <v>2907</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100000</v>
      </c>
      <c r="BO29" s="420"/>
      <c r="BP29" s="420"/>
      <c r="BQ29" s="420"/>
      <c r="BR29" s="420"/>
      <c r="BS29" s="420"/>
      <c r="BT29" s="420"/>
      <c r="BU29" s="421"/>
      <c r="BV29" s="419">
        <v>33826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95.5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3620698</v>
      </c>
      <c r="BO30" s="423"/>
      <c r="BP30" s="423"/>
      <c r="BQ30" s="423"/>
      <c r="BR30" s="423"/>
      <c r="BS30" s="423"/>
      <c r="BT30" s="423"/>
      <c r="BU30" s="424"/>
      <c r="BV30" s="422">
        <v>2647458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留萌南部衛生組合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留萌市土地開発公社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港湾事業特別会計(臨海除く)</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留萌消防組合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港湾事業特別会計(臨海)</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IwShDVSYhEZ0o135CGf3qRkoCKokuO2kKcnWQWAnIBilOqZgTilt4DTy4gE7Z7lQt8Sbr9Aj0MKoDQMsZMCjg==" saltValue="gmGt4SA4aeGvXif+vuIW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579</v>
      </c>
      <c r="D34" s="1151"/>
      <c r="E34" s="1152"/>
      <c r="F34" s="32" t="s">
        <v>580</v>
      </c>
      <c r="G34" s="33" t="s">
        <v>581</v>
      </c>
      <c r="H34" s="33">
        <v>4.25</v>
      </c>
      <c r="I34" s="33">
        <v>9.41</v>
      </c>
      <c r="J34" s="34">
        <v>11.23</v>
      </c>
      <c r="K34" s="22"/>
      <c r="L34" s="22"/>
      <c r="M34" s="22"/>
      <c r="N34" s="22"/>
      <c r="O34" s="22"/>
      <c r="P34" s="22"/>
    </row>
    <row r="35" spans="1:16" ht="39" customHeight="1" x14ac:dyDescent="0.15">
      <c r="A35" s="22"/>
      <c r="B35" s="35"/>
      <c r="C35" s="1145" t="s">
        <v>582</v>
      </c>
      <c r="D35" s="1146"/>
      <c r="E35" s="1147"/>
      <c r="F35" s="36">
        <v>2.88</v>
      </c>
      <c r="G35" s="37">
        <v>3.9</v>
      </c>
      <c r="H35" s="37">
        <v>3.8</v>
      </c>
      <c r="I35" s="37">
        <v>7.23</v>
      </c>
      <c r="J35" s="38">
        <v>6.11</v>
      </c>
      <c r="K35" s="22"/>
      <c r="L35" s="22"/>
      <c r="M35" s="22"/>
      <c r="N35" s="22"/>
      <c r="O35" s="22"/>
      <c r="P35" s="22"/>
    </row>
    <row r="36" spans="1:16" ht="39" customHeight="1" x14ac:dyDescent="0.15">
      <c r="A36" s="22"/>
      <c r="B36" s="35"/>
      <c r="C36" s="1145" t="s">
        <v>583</v>
      </c>
      <c r="D36" s="1146"/>
      <c r="E36" s="1147"/>
      <c r="F36" s="36">
        <v>3.78</v>
      </c>
      <c r="G36" s="37">
        <v>3.61</v>
      </c>
      <c r="H36" s="37">
        <v>3.1</v>
      </c>
      <c r="I36" s="37">
        <v>2.59</v>
      </c>
      <c r="J36" s="38">
        <v>2.37</v>
      </c>
      <c r="K36" s="22"/>
      <c r="L36" s="22"/>
      <c r="M36" s="22"/>
      <c r="N36" s="22"/>
      <c r="O36" s="22"/>
      <c r="P36" s="22"/>
    </row>
    <row r="37" spans="1:16" ht="39" customHeight="1" x14ac:dyDescent="0.15">
      <c r="A37" s="22"/>
      <c r="B37" s="35"/>
      <c r="C37" s="1145" t="s">
        <v>584</v>
      </c>
      <c r="D37" s="1146"/>
      <c r="E37" s="1147"/>
      <c r="F37" s="36">
        <v>0.71</v>
      </c>
      <c r="G37" s="37">
        <v>0.94</v>
      </c>
      <c r="H37" s="37">
        <v>0.79</v>
      </c>
      <c r="I37" s="37">
        <v>0.98</v>
      </c>
      <c r="J37" s="38">
        <v>1.4</v>
      </c>
      <c r="K37" s="22"/>
      <c r="L37" s="22"/>
      <c r="M37" s="22"/>
      <c r="N37" s="22"/>
      <c r="O37" s="22"/>
      <c r="P37" s="22"/>
    </row>
    <row r="38" spans="1:16" ht="39" customHeight="1" x14ac:dyDescent="0.15">
      <c r="A38" s="22"/>
      <c r="B38" s="35"/>
      <c r="C38" s="1145" t="s">
        <v>585</v>
      </c>
      <c r="D38" s="1146"/>
      <c r="E38" s="1147"/>
      <c r="F38" s="36">
        <v>0.42</v>
      </c>
      <c r="G38" s="37">
        <v>0.4</v>
      </c>
      <c r="H38" s="37">
        <v>0.45</v>
      </c>
      <c r="I38" s="37">
        <v>0.32</v>
      </c>
      <c r="J38" s="38">
        <v>0.17</v>
      </c>
      <c r="K38" s="22"/>
      <c r="L38" s="22"/>
      <c r="M38" s="22"/>
      <c r="N38" s="22"/>
      <c r="O38" s="22"/>
      <c r="P38" s="22"/>
    </row>
    <row r="39" spans="1:16" ht="39" customHeight="1" x14ac:dyDescent="0.15">
      <c r="A39" s="22"/>
      <c r="B39" s="35"/>
      <c r="C39" s="1145" t="s">
        <v>586</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587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589</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590</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O4cCqWBihWZv/0FJy4UlWOOXPnaqSFnC32HSTjyx4NzWrtH2bOcEJ9g5DY3FAlVhmKmg6IX59fS0DlDr94O2Q==" saltValue="KntPA55vw8VXtJ6p9Jos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1646</v>
      </c>
      <c r="L45" s="60">
        <v>1599</v>
      </c>
      <c r="M45" s="60">
        <v>1248</v>
      </c>
      <c r="N45" s="60">
        <v>1273</v>
      </c>
      <c r="O45" s="61">
        <v>1243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15">
      <c r="A48" s="48"/>
      <c r="B48" s="1178"/>
      <c r="C48" s="1179"/>
      <c r="D48" s="62"/>
      <c r="E48" s="1155" t="s">
        <v>14</v>
      </c>
      <c r="F48" s="1155"/>
      <c r="G48" s="1155"/>
      <c r="H48" s="1155"/>
      <c r="I48" s="1155"/>
      <c r="J48" s="1156"/>
      <c r="K48" s="63">
        <v>800</v>
      </c>
      <c r="L48" s="64">
        <v>813</v>
      </c>
      <c r="M48" s="64">
        <v>804</v>
      </c>
      <c r="N48" s="64">
        <v>838</v>
      </c>
      <c r="O48" s="65">
        <v>870</v>
      </c>
      <c r="P48" s="48"/>
      <c r="Q48" s="48"/>
      <c r="R48" s="48"/>
      <c r="S48" s="48"/>
      <c r="T48" s="48"/>
      <c r="U48" s="48"/>
    </row>
    <row r="49" spans="1:21" ht="30.75" customHeight="1" x14ac:dyDescent="0.15">
      <c r="A49" s="48"/>
      <c r="B49" s="1178"/>
      <c r="C49" s="1179"/>
      <c r="D49" s="62"/>
      <c r="E49" s="1155" t="s">
        <v>15</v>
      </c>
      <c r="F49" s="1155"/>
      <c r="G49" s="1155"/>
      <c r="H49" s="1155"/>
      <c r="I49" s="1155"/>
      <c r="J49" s="1156"/>
      <c r="K49" s="63">
        <v>110</v>
      </c>
      <c r="L49" s="64">
        <v>92</v>
      </c>
      <c r="M49" s="64">
        <v>91</v>
      </c>
      <c r="N49" s="64">
        <v>91</v>
      </c>
      <c r="O49" s="65">
        <v>91</v>
      </c>
      <c r="P49" s="48"/>
      <c r="Q49" s="48"/>
      <c r="R49" s="48"/>
      <c r="S49" s="48"/>
      <c r="T49" s="48"/>
      <c r="U49" s="48"/>
    </row>
    <row r="50" spans="1:21" ht="30.75" customHeight="1" x14ac:dyDescent="0.15">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1690</v>
      </c>
      <c r="L52" s="64">
        <v>1633</v>
      </c>
      <c r="M52" s="64">
        <v>1587</v>
      </c>
      <c r="N52" s="64">
        <v>1577</v>
      </c>
      <c r="O52" s="65">
        <v>1582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866</v>
      </c>
      <c r="L53" s="69">
        <v>871</v>
      </c>
      <c r="M53" s="69">
        <v>556</v>
      </c>
      <c r="N53" s="69">
        <v>625</v>
      </c>
      <c r="O53" s="70">
        <v>622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pL032gCRYo7OMIQ7WLssPM+p6b1aGOeZL3mse/BNh26v36OnPkhIt8Umeyagg3PD4WtVVJ5abLayBO+oT04tw==" saltValue="zAHJNk7sVbSrAYAJwoRd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573</v>
      </c>
      <c r="J40" s="103" t="s">
        <v>574</v>
      </c>
      <c r="K40" s="103" t="s">
        <v>575</v>
      </c>
      <c r="L40" s="103" t="s">
        <v>576</v>
      </c>
      <c r="M40" s="104" t="s">
        <v>577</v>
      </c>
    </row>
    <row r="41" spans="2:13" ht="27.75" customHeight="1" x14ac:dyDescent="0.15">
      <c r="B41" s="1196" t="s">
        <v>31</v>
      </c>
      <c r="C41" s="1197"/>
      <c r="D41" s="105"/>
      <c r="E41" s="1198" t="s">
        <v>32</v>
      </c>
      <c r="F41" s="1198"/>
      <c r="G41" s="1198"/>
      <c r="H41" s="1199"/>
      <c r="I41" s="355">
        <v>12984</v>
      </c>
      <c r="J41" s="356">
        <v>12080</v>
      </c>
      <c r="K41" s="356">
        <v>12392</v>
      </c>
      <c r="L41" s="356">
        <v>12404</v>
      </c>
      <c r="M41" s="357">
        <v>12005</v>
      </c>
    </row>
    <row r="42" spans="2:13" ht="27.75" customHeight="1" x14ac:dyDescent="0.15">
      <c r="B42" s="1186"/>
      <c r="C42" s="1187"/>
      <c r="D42" s="106"/>
      <c r="E42" s="1190" t="s">
        <v>33</v>
      </c>
      <c r="F42" s="1190"/>
      <c r="G42" s="1190"/>
      <c r="H42" s="1191"/>
      <c r="I42" s="358" t="s">
        <v>532</v>
      </c>
      <c r="J42" s="359" t="s">
        <v>532</v>
      </c>
      <c r="K42" s="359" t="s">
        <v>532</v>
      </c>
      <c r="L42" s="359" t="s">
        <v>532</v>
      </c>
      <c r="M42" s="360" t="s">
        <v>532</v>
      </c>
    </row>
    <row r="43" spans="2:13" ht="27.75" customHeight="1" x14ac:dyDescent="0.15">
      <c r="B43" s="1186"/>
      <c r="C43" s="1187"/>
      <c r="D43" s="106"/>
      <c r="E43" s="1190" t="s">
        <v>34</v>
      </c>
      <c r="F43" s="1190"/>
      <c r="G43" s="1190"/>
      <c r="H43" s="1191"/>
      <c r="I43" s="358">
        <v>9682</v>
      </c>
      <c r="J43" s="359">
        <v>9848</v>
      </c>
      <c r="K43" s="359">
        <v>9390</v>
      </c>
      <c r="L43" s="359">
        <v>8940</v>
      </c>
      <c r="M43" s="360">
        <v>8290</v>
      </c>
    </row>
    <row r="44" spans="2:13" ht="27.75" customHeight="1" x14ac:dyDescent="0.15">
      <c r="B44" s="1186"/>
      <c r="C44" s="1187"/>
      <c r="D44" s="106"/>
      <c r="E44" s="1190" t="s">
        <v>35</v>
      </c>
      <c r="F44" s="1190"/>
      <c r="G44" s="1190"/>
      <c r="H44" s="1191"/>
      <c r="I44" s="358">
        <v>849</v>
      </c>
      <c r="J44" s="359">
        <v>757</v>
      </c>
      <c r="K44" s="359">
        <v>666</v>
      </c>
      <c r="L44" s="359">
        <v>575</v>
      </c>
      <c r="M44" s="360">
        <v>484</v>
      </c>
    </row>
    <row r="45" spans="2:13" ht="27.75" customHeight="1" x14ac:dyDescent="0.15">
      <c r="B45" s="1186"/>
      <c r="C45" s="1187"/>
      <c r="D45" s="106"/>
      <c r="E45" s="1190" t="s">
        <v>36</v>
      </c>
      <c r="F45" s="1190"/>
      <c r="G45" s="1190"/>
      <c r="H45" s="1191"/>
      <c r="I45" s="358">
        <v>1882</v>
      </c>
      <c r="J45" s="359">
        <v>1784</v>
      </c>
      <c r="K45" s="359">
        <v>1781</v>
      </c>
      <c r="L45" s="359">
        <v>1668</v>
      </c>
      <c r="M45" s="360">
        <v>1679</v>
      </c>
    </row>
    <row r="46" spans="2:13" ht="27.75" customHeight="1" x14ac:dyDescent="0.15">
      <c r="B46" s="1186"/>
      <c r="C46" s="1187"/>
      <c r="D46" s="107"/>
      <c r="E46" s="1190" t="s">
        <v>37</v>
      </c>
      <c r="F46" s="1190"/>
      <c r="G46" s="1190"/>
      <c r="H46" s="1191"/>
      <c r="I46" s="358">
        <v>259</v>
      </c>
      <c r="J46" s="359">
        <v>194</v>
      </c>
      <c r="K46" s="359">
        <v>144</v>
      </c>
      <c r="L46" s="359">
        <v>56</v>
      </c>
      <c r="M46" s="360" t="s">
        <v>532</v>
      </c>
    </row>
    <row r="47" spans="2:13" ht="27.75" customHeight="1" x14ac:dyDescent="0.15">
      <c r="B47" s="1186"/>
      <c r="C47" s="1187"/>
      <c r="D47" s="108"/>
      <c r="E47" s="1200" t="s">
        <v>38</v>
      </c>
      <c r="F47" s="1201"/>
      <c r="G47" s="1201"/>
      <c r="H47" s="1202"/>
      <c r="I47" s="358" t="s">
        <v>532</v>
      </c>
      <c r="J47" s="359" t="s">
        <v>532</v>
      </c>
      <c r="K47" s="359" t="s">
        <v>532</v>
      </c>
      <c r="L47" s="359" t="s">
        <v>532</v>
      </c>
      <c r="M47" s="360" t="s">
        <v>532</v>
      </c>
    </row>
    <row r="48" spans="2:13" ht="27.75" customHeight="1" x14ac:dyDescent="0.15">
      <c r="B48" s="1186"/>
      <c r="C48" s="1187"/>
      <c r="D48" s="106"/>
      <c r="E48" s="1190" t="s">
        <v>39</v>
      </c>
      <c r="F48" s="1190"/>
      <c r="G48" s="1190"/>
      <c r="H48" s="1191"/>
      <c r="I48" s="358" t="s">
        <v>532</v>
      </c>
      <c r="J48" s="359" t="s">
        <v>532</v>
      </c>
      <c r="K48" s="359" t="s">
        <v>532</v>
      </c>
      <c r="L48" s="359" t="s">
        <v>532</v>
      </c>
      <c r="M48" s="360" t="s">
        <v>532</v>
      </c>
    </row>
    <row r="49" spans="2:13" ht="27.75" customHeight="1" x14ac:dyDescent="0.15">
      <c r="B49" s="1188"/>
      <c r="C49" s="1189"/>
      <c r="D49" s="106"/>
      <c r="E49" s="1190" t="s">
        <v>40</v>
      </c>
      <c r="F49" s="1190"/>
      <c r="G49" s="1190"/>
      <c r="H49" s="1191"/>
      <c r="I49" s="358" t="s">
        <v>532</v>
      </c>
      <c r="J49" s="359" t="s">
        <v>532</v>
      </c>
      <c r="K49" s="359" t="s">
        <v>532</v>
      </c>
      <c r="L49" s="359" t="s">
        <v>532</v>
      </c>
      <c r="M49" s="360" t="s">
        <v>532</v>
      </c>
    </row>
    <row r="50" spans="2:13" ht="27.75" customHeight="1" x14ac:dyDescent="0.15">
      <c r="B50" s="1184" t="s">
        <v>41</v>
      </c>
      <c r="C50" s="1185"/>
      <c r="D50" s="109"/>
      <c r="E50" s="1190" t="s">
        <v>42</v>
      </c>
      <c r="F50" s="1190"/>
      <c r="G50" s="1190"/>
      <c r="H50" s="1191"/>
      <c r="I50" s="358">
        <v>3142</v>
      </c>
      <c r="J50" s="359">
        <v>2669</v>
      </c>
      <c r="K50" s="359">
        <v>3492</v>
      </c>
      <c r="L50" s="359">
        <v>4387</v>
      </c>
      <c r="M50" s="360">
        <v>5794</v>
      </c>
    </row>
    <row r="51" spans="2:13" ht="27.75" customHeight="1" x14ac:dyDescent="0.15">
      <c r="B51" s="1186"/>
      <c r="C51" s="1187"/>
      <c r="D51" s="106"/>
      <c r="E51" s="1190" t="s">
        <v>43</v>
      </c>
      <c r="F51" s="1190"/>
      <c r="G51" s="1190"/>
      <c r="H51" s="1191"/>
      <c r="I51" s="358">
        <v>2330</v>
      </c>
      <c r="J51" s="359">
        <v>2090</v>
      </c>
      <c r="K51" s="359">
        <v>2058</v>
      </c>
      <c r="L51" s="359">
        <v>2013</v>
      </c>
      <c r="M51" s="360">
        <v>1920</v>
      </c>
    </row>
    <row r="52" spans="2:13" ht="27.75" customHeight="1" x14ac:dyDescent="0.15">
      <c r="B52" s="1188"/>
      <c r="C52" s="1189"/>
      <c r="D52" s="106"/>
      <c r="E52" s="1190" t="s">
        <v>44</v>
      </c>
      <c r="F52" s="1190"/>
      <c r="G52" s="1190"/>
      <c r="H52" s="1191"/>
      <c r="I52" s="358">
        <v>15435</v>
      </c>
      <c r="J52" s="359">
        <v>15363</v>
      </c>
      <c r="K52" s="359">
        <v>15324</v>
      </c>
      <c r="L52" s="359">
        <v>14965</v>
      </c>
      <c r="M52" s="360">
        <v>14432</v>
      </c>
    </row>
    <row r="53" spans="2:13" ht="27.75" customHeight="1" thickBot="1" x14ac:dyDescent="0.2">
      <c r="B53" s="1192" t="s">
        <v>45</v>
      </c>
      <c r="C53" s="1193"/>
      <c r="D53" s="110"/>
      <c r="E53" s="1194" t="s">
        <v>46</v>
      </c>
      <c r="F53" s="1194"/>
      <c r="G53" s="1194"/>
      <c r="H53" s="1195"/>
      <c r="I53" s="361">
        <v>4749</v>
      </c>
      <c r="J53" s="362">
        <v>4542</v>
      </c>
      <c r="K53" s="362">
        <v>3499</v>
      </c>
      <c r="L53" s="362">
        <v>2278</v>
      </c>
      <c r="M53" s="363">
        <v>311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sPyb9zPhKR6cmKuFod/1MSss72cT8p33RiA1IRE1YnhKpePQsbkruAn/Jf3t3SQvj3v5UcGt6W8TBhWdsdVLA==" saltValue="0/dXSQDcLaHuL+GJ3uV5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49</v>
      </c>
      <c r="D55" s="1211"/>
      <c r="E55" s="1212"/>
      <c r="F55" s="122">
        <v>1231</v>
      </c>
      <c r="G55" s="122">
        <v>1376</v>
      </c>
      <c r="H55" s="123">
        <v>1688</v>
      </c>
    </row>
    <row r="56" spans="2:8" ht="52.5" customHeight="1" x14ac:dyDescent="0.15">
      <c r="B56" s="124"/>
      <c r="C56" s="1213" t="s">
        <v>50</v>
      </c>
      <c r="D56" s="1213"/>
      <c r="E56" s="1214"/>
      <c r="F56" s="125">
        <v>34</v>
      </c>
      <c r="G56" s="125">
        <v>34</v>
      </c>
      <c r="H56" s="126">
        <v>100</v>
      </c>
    </row>
    <row r="57" spans="2:8" ht="53.25" customHeight="1" x14ac:dyDescent="0.15">
      <c r="B57" s="124"/>
      <c r="C57" s="1215" t="s">
        <v>51</v>
      </c>
      <c r="D57" s="1215"/>
      <c r="E57" s="1216"/>
      <c r="F57" s="127">
        <v>1942</v>
      </c>
      <c r="G57" s="127">
        <v>2647</v>
      </c>
      <c r="H57" s="128">
        <v>3621</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3207</v>
      </c>
      <c r="G63" s="136">
        <v>4058</v>
      </c>
      <c r="H63" s="137">
        <v>5408</v>
      </c>
    </row>
    <row r="64" spans="2:8" x14ac:dyDescent="0.15"/>
  </sheetData>
  <sheetProtection algorithmName="SHA-512" hashValue="8uxdkbMM71YQT51AbT8WIFrc92d9/F9tCGwpSbjJtGG8H4fNSxMJWJFvqmZQSv32XiRGFAtbDD9sG/f9QzciGw==" saltValue="wZpuKvPQN5NsoUekKorJ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570</v>
      </c>
      <c r="G2" s="151"/>
      <c r="H2" s="152"/>
    </row>
    <row r="3" spans="1:8" x14ac:dyDescent="0.15">
      <c r="A3" s="148" t="s">
        <v>563</v>
      </c>
      <c r="B3" s="153"/>
      <c r="C3" s="154"/>
      <c r="D3" s="155">
        <v>50146</v>
      </c>
      <c r="E3" s="156"/>
      <c r="F3" s="157">
        <v>65080</v>
      </c>
      <c r="G3" s="158"/>
      <c r="H3" s="159"/>
    </row>
    <row r="4" spans="1:8" x14ac:dyDescent="0.15">
      <c r="A4" s="160"/>
      <c r="B4" s="161"/>
      <c r="C4" s="162"/>
      <c r="D4" s="163">
        <v>35903</v>
      </c>
      <c r="E4" s="164"/>
      <c r="F4" s="165">
        <v>38201</v>
      </c>
      <c r="G4" s="166"/>
      <c r="H4" s="167"/>
    </row>
    <row r="5" spans="1:8" x14ac:dyDescent="0.15">
      <c r="A5" s="148" t="s">
        <v>565</v>
      </c>
      <c r="B5" s="153"/>
      <c r="C5" s="154"/>
      <c r="D5" s="155">
        <v>50406</v>
      </c>
      <c r="E5" s="156"/>
      <c r="F5" s="157">
        <v>79288</v>
      </c>
      <c r="G5" s="158"/>
      <c r="H5" s="159"/>
    </row>
    <row r="6" spans="1:8" x14ac:dyDescent="0.15">
      <c r="A6" s="160"/>
      <c r="B6" s="161"/>
      <c r="C6" s="162"/>
      <c r="D6" s="163">
        <v>26008</v>
      </c>
      <c r="E6" s="164"/>
      <c r="F6" s="165">
        <v>41870</v>
      </c>
      <c r="G6" s="166"/>
      <c r="H6" s="167"/>
    </row>
    <row r="7" spans="1:8" x14ac:dyDescent="0.15">
      <c r="A7" s="148" t="s">
        <v>566</v>
      </c>
      <c r="B7" s="153"/>
      <c r="C7" s="154"/>
      <c r="D7" s="155">
        <v>81641</v>
      </c>
      <c r="E7" s="156"/>
      <c r="F7" s="157">
        <v>84962</v>
      </c>
      <c r="G7" s="158"/>
      <c r="H7" s="159"/>
    </row>
    <row r="8" spans="1:8" x14ac:dyDescent="0.15">
      <c r="A8" s="160"/>
      <c r="B8" s="161"/>
      <c r="C8" s="162"/>
      <c r="D8" s="163">
        <v>46239</v>
      </c>
      <c r="E8" s="164"/>
      <c r="F8" s="165">
        <v>42793</v>
      </c>
      <c r="G8" s="166"/>
      <c r="H8" s="167"/>
    </row>
    <row r="9" spans="1:8" x14ac:dyDescent="0.15">
      <c r="A9" s="148" t="s">
        <v>567</v>
      </c>
      <c r="B9" s="153"/>
      <c r="C9" s="154"/>
      <c r="D9" s="155">
        <v>91724</v>
      </c>
      <c r="E9" s="156"/>
      <c r="F9" s="157">
        <v>71279</v>
      </c>
      <c r="G9" s="158"/>
      <c r="H9" s="159"/>
    </row>
    <row r="10" spans="1:8" x14ac:dyDescent="0.15">
      <c r="A10" s="160"/>
      <c r="B10" s="161"/>
      <c r="C10" s="162"/>
      <c r="D10" s="163">
        <v>26813</v>
      </c>
      <c r="E10" s="164"/>
      <c r="F10" s="165">
        <v>36731</v>
      </c>
      <c r="G10" s="166"/>
      <c r="H10" s="167"/>
    </row>
    <row r="11" spans="1:8" x14ac:dyDescent="0.15">
      <c r="A11" s="148" t="s">
        <v>568</v>
      </c>
      <c r="B11" s="153"/>
      <c r="C11" s="154"/>
      <c r="D11" s="155">
        <v>56404</v>
      </c>
      <c r="E11" s="156"/>
      <c r="F11" s="157">
        <v>74994</v>
      </c>
      <c r="G11" s="158"/>
      <c r="H11" s="159"/>
    </row>
    <row r="12" spans="1:8" x14ac:dyDescent="0.15">
      <c r="A12" s="160"/>
      <c r="B12" s="161"/>
      <c r="C12" s="168"/>
      <c r="D12" s="163">
        <v>20999</v>
      </c>
      <c r="E12" s="164"/>
      <c r="F12" s="165">
        <v>36188</v>
      </c>
      <c r="G12" s="166"/>
      <c r="H12" s="167"/>
    </row>
    <row r="13" spans="1:8" x14ac:dyDescent="0.15">
      <c r="A13" s="148"/>
      <c r="B13" s="153"/>
      <c r="C13" s="169"/>
      <c r="D13" s="170">
        <v>66064</v>
      </c>
      <c r="E13" s="171"/>
      <c r="F13" s="172">
        <v>75121</v>
      </c>
      <c r="G13" s="173"/>
      <c r="H13" s="159"/>
    </row>
    <row r="14" spans="1:8" x14ac:dyDescent="0.15">
      <c r="A14" s="160"/>
      <c r="B14" s="161"/>
      <c r="C14" s="162"/>
      <c r="D14" s="163">
        <v>31192</v>
      </c>
      <c r="E14" s="164"/>
      <c r="F14" s="165">
        <v>39157</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2.88</v>
      </c>
      <c r="C19" s="174">
        <f>ROUND(VALUE(SUBSTITUTE(実質収支比率等に係る経年分析!G$48,"▲","-")),2)</f>
        <v>3.9</v>
      </c>
      <c r="D19" s="174">
        <f>ROUND(VALUE(SUBSTITUTE(実質収支比率等に係る経年分析!H$48,"▲","-")),2)</f>
        <v>3.8</v>
      </c>
      <c r="E19" s="174">
        <f>ROUND(VALUE(SUBSTITUTE(実質収支比率等に係る経年分析!I$48,"▲","-")),2)</f>
        <v>7.24</v>
      </c>
      <c r="F19" s="174">
        <f>ROUND(VALUE(SUBSTITUTE(実質収支比率等に係る経年分析!J$48,"▲","-")),2)</f>
        <v>6.11</v>
      </c>
    </row>
    <row r="20" spans="1:11" x14ac:dyDescent="0.15">
      <c r="A20" s="174" t="s">
        <v>58</v>
      </c>
      <c r="B20" s="174">
        <f>ROUND(VALUE(SUBSTITUTE(実質収支比率等に係る経年分析!F$47,"▲","-")),2)</f>
        <v>17.62</v>
      </c>
      <c r="C20" s="174">
        <f>ROUND(VALUE(SUBSTITUTE(実質収支比率等に係る経年分析!G$47,"▲","-")),2)</f>
        <v>14.55</v>
      </c>
      <c r="D20" s="174">
        <f>ROUND(VALUE(SUBSTITUTE(実質収支比率等に係る経年分析!H$47,"▲","-")),2)</f>
        <v>16.149999999999999</v>
      </c>
      <c r="E20" s="174">
        <f>ROUND(VALUE(SUBSTITUTE(実質収支比率等に係る経年分析!I$47,"▲","-")),2)</f>
        <v>17.399999999999999</v>
      </c>
      <c r="F20" s="174">
        <f>ROUND(VALUE(SUBSTITUTE(実質収支比率等に係る経年分析!J$47,"▲","-")),2)</f>
        <v>21.94</v>
      </c>
    </row>
    <row r="21" spans="1:11" x14ac:dyDescent="0.15">
      <c r="A21" s="174" t="s">
        <v>59</v>
      </c>
      <c r="B21" s="174">
        <f>IF(ISNUMBER(VALUE(SUBSTITUTE(実質収支比率等に係る経年分析!F$49,"▲","-"))),ROUND(VALUE(SUBSTITUTE(実質収支比率等に係る経年分析!F$49,"▲","-")),2),NA())</f>
        <v>-5.9</v>
      </c>
      <c r="C21" s="174">
        <f>IF(ISNUMBER(VALUE(SUBSTITUTE(実質収支比率等に係る経年分析!G$49,"▲","-"))),ROUND(VALUE(SUBSTITUTE(実質収支比率等に係る経年分析!G$49,"▲","-")),2),NA())</f>
        <v>2.38</v>
      </c>
      <c r="D21" s="174">
        <f>IF(ISNUMBER(VALUE(SUBSTITUTE(実質収支比率等に係る経年分析!H$49,"▲","-"))),ROUND(VALUE(SUBSTITUTE(実質収支比率等に係る経年分析!H$49,"▲","-")),2),NA())</f>
        <v>1.89</v>
      </c>
      <c r="E21" s="174">
        <f>IF(ISNUMBER(VALUE(SUBSTITUTE(実質収支比率等に係る経年分析!I$49,"▲","-"))),ROUND(VALUE(SUBSTITUTE(実質収支比率等に係る経年分析!I$49,"▲","-")),2),NA())</f>
        <v>5.41</v>
      </c>
      <c r="F21" s="174">
        <f>IF(ISNUMBER(VALUE(SUBSTITUTE(実質収支比率等に係る経年分析!J$49,"▲","-"))),ROUND(VALUE(SUBSTITUTE(実質収支比率等に係る経年分析!J$49,"▲","-")),2),NA())</f>
        <v>2.71</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港湾事業特別会計(臨海除く)</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6.11</v>
      </c>
    </row>
    <row r="36" spans="1:16" x14ac:dyDescent="0.1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4.7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5.91</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11.23</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1690</v>
      </c>
      <c r="E42" s="176"/>
      <c r="F42" s="176"/>
      <c r="G42" s="176">
        <f>'実質公債費比率（分子）の構造'!L$52</f>
        <v>1633</v>
      </c>
      <c r="H42" s="176"/>
      <c r="I42" s="176"/>
      <c r="J42" s="176">
        <f>'実質公債費比率（分子）の構造'!M$52</f>
        <v>1587</v>
      </c>
      <c r="K42" s="176"/>
      <c r="L42" s="176"/>
      <c r="M42" s="176">
        <f>'実質公債費比率（分子）の構造'!N$52</f>
        <v>1577</v>
      </c>
      <c r="N42" s="176"/>
      <c r="O42" s="176"/>
      <c r="P42" s="176">
        <f>'実質公債費比率（分子）の構造'!O$52</f>
        <v>1582</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69</v>
      </c>
      <c r="B45" s="176">
        <f>'実質公債費比率（分子）の構造'!K$49</f>
        <v>110</v>
      </c>
      <c r="C45" s="176"/>
      <c r="D45" s="176"/>
      <c r="E45" s="176">
        <f>'実質公債費比率（分子）の構造'!L$49</f>
        <v>92</v>
      </c>
      <c r="F45" s="176"/>
      <c r="G45" s="176"/>
      <c r="H45" s="176">
        <f>'実質公債費比率（分子）の構造'!M$49</f>
        <v>91</v>
      </c>
      <c r="I45" s="176"/>
      <c r="J45" s="176"/>
      <c r="K45" s="176">
        <f>'実質公債費比率（分子）の構造'!N$49</f>
        <v>91</v>
      </c>
      <c r="L45" s="176"/>
      <c r="M45" s="176"/>
      <c r="N45" s="176">
        <f>'実質公債費比率（分子）の構造'!O$49</f>
        <v>91</v>
      </c>
      <c r="O45" s="176"/>
      <c r="P45" s="176"/>
    </row>
    <row r="46" spans="1:16" x14ac:dyDescent="0.15">
      <c r="A46" s="176" t="s">
        <v>70</v>
      </c>
      <c r="B46" s="176">
        <f>'実質公債費比率（分子）の構造'!K$48</f>
        <v>800</v>
      </c>
      <c r="C46" s="176"/>
      <c r="D46" s="176"/>
      <c r="E46" s="176">
        <f>'実質公債費比率（分子）の構造'!L$48</f>
        <v>813</v>
      </c>
      <c r="F46" s="176"/>
      <c r="G46" s="176"/>
      <c r="H46" s="176">
        <f>'実質公債費比率（分子）の構造'!M$48</f>
        <v>804</v>
      </c>
      <c r="I46" s="176"/>
      <c r="J46" s="176"/>
      <c r="K46" s="176">
        <f>'実質公債費比率（分子）の構造'!N$48</f>
        <v>838</v>
      </c>
      <c r="L46" s="176"/>
      <c r="M46" s="176"/>
      <c r="N46" s="176">
        <f>'実質公債費比率（分子）の構造'!O$48</f>
        <v>870</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1646</v>
      </c>
      <c r="C49" s="176"/>
      <c r="D49" s="176"/>
      <c r="E49" s="176">
        <f>'実質公債費比率（分子）の構造'!L$45</f>
        <v>1599</v>
      </c>
      <c r="F49" s="176"/>
      <c r="G49" s="176"/>
      <c r="H49" s="176">
        <f>'実質公債費比率（分子）の構造'!M$45</f>
        <v>1248</v>
      </c>
      <c r="I49" s="176"/>
      <c r="J49" s="176"/>
      <c r="K49" s="176">
        <f>'実質公債費比率（分子）の構造'!N$45</f>
        <v>1273</v>
      </c>
      <c r="L49" s="176"/>
      <c r="M49" s="176"/>
      <c r="N49" s="176">
        <f>'実質公債費比率（分子）の構造'!O$45</f>
        <v>1243</v>
      </c>
      <c r="O49" s="176"/>
      <c r="P49" s="176"/>
    </row>
    <row r="50" spans="1:16" x14ac:dyDescent="0.15">
      <c r="A50" s="176" t="s">
        <v>74</v>
      </c>
      <c r="B50" s="176" t="e">
        <f>NA()</f>
        <v>#N/A</v>
      </c>
      <c r="C50" s="176">
        <f>IF(ISNUMBER('実質公債費比率（分子）の構造'!K$53),'実質公債費比率（分子）の構造'!K$53,NA())</f>
        <v>866</v>
      </c>
      <c r="D50" s="176" t="e">
        <f>NA()</f>
        <v>#N/A</v>
      </c>
      <c r="E50" s="176" t="e">
        <f>NA()</f>
        <v>#N/A</v>
      </c>
      <c r="F50" s="176">
        <f>IF(ISNUMBER('実質公債費比率（分子）の構造'!L$53),'実質公債費比率（分子）の構造'!L$53,NA())</f>
        <v>871</v>
      </c>
      <c r="G50" s="176" t="e">
        <f>NA()</f>
        <v>#N/A</v>
      </c>
      <c r="H50" s="176" t="e">
        <f>NA()</f>
        <v>#N/A</v>
      </c>
      <c r="I50" s="176">
        <f>IF(ISNUMBER('実質公債費比率（分子）の構造'!M$53),'実質公債費比率（分子）の構造'!M$53,NA())</f>
        <v>556</v>
      </c>
      <c r="J50" s="176" t="e">
        <f>NA()</f>
        <v>#N/A</v>
      </c>
      <c r="K50" s="176" t="e">
        <f>NA()</f>
        <v>#N/A</v>
      </c>
      <c r="L50" s="176">
        <f>IF(ISNUMBER('実質公債費比率（分子）の構造'!N$53),'実質公債費比率（分子）の構造'!N$53,NA())</f>
        <v>625</v>
      </c>
      <c r="M50" s="176" t="e">
        <f>NA()</f>
        <v>#N/A</v>
      </c>
      <c r="N50" s="176" t="e">
        <f>NA()</f>
        <v>#N/A</v>
      </c>
      <c r="O50" s="176">
        <f>IF(ISNUMBER('実質公債費比率（分子）の構造'!O$53),'実質公債費比率（分子）の構造'!O$53,NA())</f>
        <v>622</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15435</v>
      </c>
      <c r="E56" s="175"/>
      <c r="F56" s="175"/>
      <c r="G56" s="175">
        <f>'将来負担比率（分子）の構造'!J$52</f>
        <v>15363</v>
      </c>
      <c r="H56" s="175"/>
      <c r="I56" s="175"/>
      <c r="J56" s="175">
        <f>'将来負担比率（分子）の構造'!K$52</f>
        <v>15324</v>
      </c>
      <c r="K56" s="175"/>
      <c r="L56" s="175"/>
      <c r="M56" s="175">
        <f>'将来負担比率（分子）の構造'!L$52</f>
        <v>14965</v>
      </c>
      <c r="N56" s="175"/>
      <c r="O56" s="175"/>
      <c r="P56" s="175">
        <f>'将来負担比率（分子）の構造'!M$52</f>
        <v>14432</v>
      </c>
    </row>
    <row r="57" spans="1:16" x14ac:dyDescent="0.15">
      <c r="A57" s="175" t="s">
        <v>43</v>
      </c>
      <c r="B57" s="175"/>
      <c r="C57" s="175"/>
      <c r="D57" s="175">
        <f>'将来負担比率（分子）の構造'!I$51</f>
        <v>2330</v>
      </c>
      <c r="E57" s="175"/>
      <c r="F57" s="175"/>
      <c r="G57" s="175">
        <f>'将来負担比率（分子）の構造'!J$51</f>
        <v>2090</v>
      </c>
      <c r="H57" s="175"/>
      <c r="I57" s="175"/>
      <c r="J57" s="175">
        <f>'将来負担比率（分子）の構造'!K$51</f>
        <v>2058</v>
      </c>
      <c r="K57" s="175"/>
      <c r="L57" s="175"/>
      <c r="M57" s="175">
        <f>'将来負担比率（分子）の構造'!L$51</f>
        <v>2013</v>
      </c>
      <c r="N57" s="175"/>
      <c r="O57" s="175"/>
      <c r="P57" s="175">
        <f>'将来負担比率（分子）の構造'!M$51</f>
        <v>1920</v>
      </c>
    </row>
    <row r="58" spans="1:16" x14ac:dyDescent="0.15">
      <c r="A58" s="175" t="s">
        <v>42</v>
      </c>
      <c r="B58" s="175"/>
      <c r="C58" s="175"/>
      <c r="D58" s="175">
        <f>'将来負担比率（分子）の構造'!I$50</f>
        <v>3142</v>
      </c>
      <c r="E58" s="175"/>
      <c r="F58" s="175"/>
      <c r="G58" s="175">
        <f>'将来負担比率（分子）の構造'!J$50</f>
        <v>2669</v>
      </c>
      <c r="H58" s="175"/>
      <c r="I58" s="175"/>
      <c r="J58" s="175">
        <f>'将来負担比率（分子）の構造'!K$50</f>
        <v>3492</v>
      </c>
      <c r="K58" s="175"/>
      <c r="L58" s="175"/>
      <c r="M58" s="175">
        <f>'将来負担比率（分子）の構造'!L$50</f>
        <v>4387</v>
      </c>
      <c r="N58" s="175"/>
      <c r="O58" s="175"/>
      <c r="P58" s="175">
        <f>'将来負担比率（分子）の構造'!M$50</f>
        <v>5794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259</v>
      </c>
      <c r="C61" s="175"/>
      <c r="D61" s="175"/>
      <c r="E61" s="175">
        <f>'将来負担比率（分子）の構造'!J$46</f>
        <v>194</v>
      </c>
      <c r="F61" s="175"/>
      <c r="G61" s="175"/>
      <c r="H61" s="175">
        <f>'将来負担比率（分子）の構造'!K$46</f>
        <v>144</v>
      </c>
      <c r="I61" s="175"/>
      <c r="J61" s="175"/>
      <c r="K61" s="175">
        <f>'将来負担比率（分子）の構造'!L$46</f>
        <v>56</v>
      </c>
      <c r="L61" s="175"/>
      <c r="M61" s="175"/>
      <c r="N61" s="175" t="str">
        <f>'将来負担比率（分子）の構造'!M$46</f>
        <v>-</v>
      </c>
      <c r="O61" s="175"/>
      <c r="P61" s="175"/>
    </row>
    <row r="62" spans="1:16" x14ac:dyDescent="0.15">
      <c r="A62" s="175" t="s">
        <v>36</v>
      </c>
      <c r="B62" s="175">
        <f>'将来負担比率（分子）の構造'!I$45</f>
        <v>1882</v>
      </c>
      <c r="C62" s="175"/>
      <c r="D62" s="175"/>
      <c r="E62" s="175">
        <f>'将来負担比率（分子）の構造'!J$45</f>
        <v>1784</v>
      </c>
      <c r="F62" s="175"/>
      <c r="G62" s="175"/>
      <c r="H62" s="175">
        <f>'将来負担比率（分子）の構造'!K$45</f>
        <v>1781</v>
      </c>
      <c r="I62" s="175"/>
      <c r="J62" s="175"/>
      <c r="K62" s="175">
        <f>'将来負担比率（分子）の構造'!L$45</f>
        <v>1668</v>
      </c>
      <c r="L62" s="175"/>
      <c r="M62" s="175"/>
      <c r="N62" s="175">
        <f>'将来負担比率（分子）の構造'!M$45</f>
        <v>1679</v>
      </c>
      <c r="O62" s="175"/>
      <c r="P62" s="175"/>
    </row>
    <row r="63" spans="1:16" x14ac:dyDescent="0.15">
      <c r="A63" s="175" t="s">
        <v>35</v>
      </c>
      <c r="B63" s="175">
        <f>'将来負担比率（分子）の構造'!I$44</f>
        <v>849</v>
      </c>
      <c r="C63" s="175"/>
      <c r="D63" s="175"/>
      <c r="E63" s="175">
        <f>'将来負担比率（分子）の構造'!J$44</f>
        <v>757</v>
      </c>
      <c r="F63" s="175"/>
      <c r="G63" s="175"/>
      <c r="H63" s="175">
        <f>'将来負担比率（分子）の構造'!K$44</f>
        <v>666</v>
      </c>
      <c r="I63" s="175"/>
      <c r="J63" s="175"/>
      <c r="K63" s="175">
        <f>'将来負担比率（分子）の構造'!L$44</f>
        <v>575</v>
      </c>
      <c r="L63" s="175"/>
      <c r="M63" s="175"/>
      <c r="N63" s="175">
        <f>'将来負担比率（分子）の構造'!M$44</f>
        <v>484</v>
      </c>
      <c r="O63" s="175"/>
      <c r="P63" s="175"/>
    </row>
    <row r="64" spans="1:16" x14ac:dyDescent="0.15">
      <c r="A64" s="175" t="s">
        <v>34</v>
      </c>
      <c r="B64" s="175">
        <f>'将来負担比率（分子）の構造'!I$43</f>
        <v>9682</v>
      </c>
      <c r="C64" s="175"/>
      <c r="D64" s="175"/>
      <c r="E64" s="175">
        <f>'将来負担比率（分子）の構造'!J$43</f>
        <v>9848</v>
      </c>
      <c r="F64" s="175"/>
      <c r="G64" s="175"/>
      <c r="H64" s="175">
        <f>'将来負担比率（分子）の構造'!K$43</f>
        <v>9390</v>
      </c>
      <c r="I64" s="175"/>
      <c r="J64" s="175"/>
      <c r="K64" s="175">
        <f>'将来負担比率（分子）の構造'!L$43</f>
        <v>8940</v>
      </c>
      <c r="L64" s="175"/>
      <c r="M64" s="175"/>
      <c r="N64" s="175">
        <f>'将来負担比率（分子）の構造'!M$43</f>
        <v>8290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12984</v>
      </c>
      <c r="C66" s="175"/>
      <c r="D66" s="175"/>
      <c r="E66" s="175">
        <f>'将来負担比率（分子）の構造'!J$41</f>
        <v>12080</v>
      </c>
      <c r="F66" s="175"/>
      <c r="G66" s="175"/>
      <c r="H66" s="175">
        <f>'将来負担比率（分子）の構造'!K$41</f>
        <v>12392</v>
      </c>
      <c r="I66" s="175"/>
      <c r="J66" s="175"/>
      <c r="K66" s="175">
        <f>'将来負担比率（分子）の構造'!L$41</f>
        <v>12404</v>
      </c>
      <c r="L66" s="175"/>
      <c r="M66" s="175"/>
      <c r="N66" s="175">
        <f>'将来負担比率（分子）の構造'!M$41</f>
        <v>12005</v>
      </c>
      <c r="O66" s="175"/>
      <c r="P66" s="175"/>
    </row>
    <row r="67" spans="1:16" x14ac:dyDescent="0.15">
      <c r="A67" s="175" t="s">
        <v>78</v>
      </c>
      <c r="B67" s="175" t="e">
        <f>NA()</f>
        <v>#N/A</v>
      </c>
      <c r="C67" s="175">
        <f>IF(ISNUMBER('将来負担比率（分子）の構造'!I$53), IF('将来負担比率（分子）の構造'!I$53 &lt; 0, 0, '将来負担比率（分子）の構造'!I$53), NA())</f>
        <v>4749</v>
      </c>
      <c r="D67" s="175" t="e">
        <f>NA()</f>
        <v>#N/A</v>
      </c>
      <c r="E67" s="175" t="e">
        <f>NA()</f>
        <v>#N/A</v>
      </c>
      <c r="F67" s="175">
        <f>IF(ISNUMBER('将来負担比率（分子）の構造'!J$53), IF('将来負担比率（分子）の構造'!J$53 &lt; 0, 0, '将来負担比率（分子）の構造'!J$53), NA())</f>
        <v>4542</v>
      </c>
      <c r="G67" s="175" t="e">
        <f>NA()</f>
        <v>#N/A</v>
      </c>
      <c r="H67" s="175" t="e">
        <f>NA()</f>
        <v>#N/A</v>
      </c>
      <c r="I67" s="175">
        <f>IF(ISNUMBER('将来負担比率（分子）の構造'!K$53), IF('将来負担比率（分子）の構造'!K$53 &lt; 0, 0, '将来負担比率（分子）の構造'!K$53), NA())</f>
        <v>3499</v>
      </c>
      <c r="J67" s="175" t="e">
        <f>NA()</f>
        <v>#N/A</v>
      </c>
      <c r="K67" s="175" t="e">
        <f>NA()</f>
        <v>#N/A</v>
      </c>
      <c r="L67" s="175">
        <f>IF(ISNUMBER('将来負担比率（分子）の構造'!L$53), IF('将来負担比率（分子）の構造'!L$53 &lt; 0, 0, '将来負担比率（分子）の構造'!L$53), NA())</f>
        <v>2278</v>
      </c>
      <c r="M67" s="175" t="e">
        <f>NA()</f>
        <v>#N/A</v>
      </c>
      <c r="N67" s="175" t="e">
        <f>NA()</f>
        <v>#N/A</v>
      </c>
      <c r="O67" s="175">
        <f>IF(ISNUMBER('将来負担比率（分子）の構造'!M$53), IF('将来負担比率（分子）の構造'!M$53 &lt; 0, 0, '将来負担比率（分子）の構造'!M$53), NA())</f>
        <v>311</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1231</v>
      </c>
      <c r="C72" s="179">
        <f>基金残高に係る経年分析!G55</f>
        <v>1376</v>
      </c>
      <c r="D72" s="179">
        <f>基金残高に係る経年分析!H55</f>
        <v>1688</v>
      </c>
    </row>
    <row r="73" spans="1:16" x14ac:dyDescent="0.15">
      <c r="A73" s="178" t="s">
        <v>81</v>
      </c>
      <c r="B73" s="179">
        <f>基金残高に係る経年分析!F56</f>
        <v>34</v>
      </c>
      <c r="C73" s="179">
        <f>基金残高に係る経年分析!G56</f>
        <v>34</v>
      </c>
      <c r="D73" s="179">
        <f>基金残高に係る経年分析!H56</f>
        <v>100</v>
      </c>
    </row>
    <row r="74" spans="1:16" x14ac:dyDescent="0.15">
      <c r="A74" s="178" t="s">
        <v>82</v>
      </c>
      <c r="B74" s="179">
        <f>基金残高に係る経年分析!F57</f>
        <v>1942</v>
      </c>
      <c r="C74" s="179">
        <f>基金残高に係る経年分析!G57</f>
        <v>2647</v>
      </c>
      <c r="D74" s="179">
        <f>基金残高に係る経年分析!H57</f>
        <v>3621</v>
      </c>
    </row>
  </sheetData>
  <sheetProtection algorithmName="SHA-512" hashValue="et2OH5ucr/xA56OHx+G10Z2mmu2OPb7qYIZ1tGPvCWZ4wxisBB/8c4a5BTrwCuJcy2qxQBNDeQPDQSgKKvK1ww==" saltValue="k3KJoK83VhyaLU5g+1z/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2264106</v>
      </c>
      <c r="S5" s="674"/>
      <c r="T5" s="674"/>
      <c r="U5" s="674"/>
      <c r="V5" s="674"/>
      <c r="W5" s="674"/>
      <c r="X5" s="674"/>
      <c r="Y5" s="702"/>
      <c r="Z5" s="716">
        <v>13.9</v>
      </c>
      <c r="AA5" s="716"/>
      <c r="AB5" s="716"/>
      <c r="AC5" s="716"/>
      <c r="AD5" s="717">
        <v>2138655</v>
      </c>
      <c r="AE5" s="717"/>
      <c r="AF5" s="717"/>
      <c r="AG5" s="717"/>
      <c r="AH5" s="717"/>
      <c r="AI5" s="717"/>
      <c r="AJ5" s="717"/>
      <c r="AK5" s="717"/>
      <c r="AL5" s="703">
        <v>27.4</v>
      </c>
      <c r="AM5" s="686"/>
      <c r="AN5" s="686"/>
      <c r="AO5" s="704"/>
      <c r="AP5" s="676" t="s">
        <v>233</v>
      </c>
      <c r="AQ5" s="677"/>
      <c r="AR5" s="677"/>
      <c r="AS5" s="677"/>
      <c r="AT5" s="677"/>
      <c r="AU5" s="677"/>
      <c r="AV5" s="677"/>
      <c r="AW5" s="677"/>
      <c r="AX5" s="677"/>
      <c r="AY5" s="677"/>
      <c r="AZ5" s="677"/>
      <c r="BA5" s="677"/>
      <c r="BB5" s="677"/>
      <c r="BC5" s="677"/>
      <c r="BD5" s="677"/>
      <c r="BE5" s="677"/>
      <c r="BF5" s="678"/>
      <c r="BG5" s="621">
        <v>2138655</v>
      </c>
      <c r="BH5" s="622"/>
      <c r="BI5" s="622"/>
      <c r="BJ5" s="622"/>
      <c r="BK5" s="622"/>
      <c r="BL5" s="622"/>
      <c r="BM5" s="622"/>
      <c r="BN5" s="623"/>
      <c r="BO5" s="663">
        <v>94.5</v>
      </c>
      <c r="BP5" s="663"/>
      <c r="BQ5" s="663"/>
      <c r="BR5" s="663"/>
      <c r="BS5" s="664">
        <v>38025</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108119</v>
      </c>
      <c r="S6" s="622"/>
      <c r="T6" s="622"/>
      <c r="U6" s="622"/>
      <c r="V6" s="622"/>
      <c r="W6" s="622"/>
      <c r="X6" s="622"/>
      <c r="Y6" s="623"/>
      <c r="Z6" s="663">
        <v>0.7</v>
      </c>
      <c r="AA6" s="663"/>
      <c r="AB6" s="663"/>
      <c r="AC6" s="663"/>
      <c r="AD6" s="664">
        <v>108119</v>
      </c>
      <c r="AE6" s="664"/>
      <c r="AF6" s="664"/>
      <c r="AG6" s="664"/>
      <c r="AH6" s="664"/>
      <c r="AI6" s="664"/>
      <c r="AJ6" s="664"/>
      <c r="AK6" s="664"/>
      <c r="AL6" s="624">
        <v>1.4</v>
      </c>
      <c r="AM6" s="625"/>
      <c r="AN6" s="625"/>
      <c r="AO6" s="665"/>
      <c r="AP6" s="618" t="s">
        <v>238</v>
      </c>
      <c r="AQ6" s="619"/>
      <c r="AR6" s="619"/>
      <c r="AS6" s="619"/>
      <c r="AT6" s="619"/>
      <c r="AU6" s="619"/>
      <c r="AV6" s="619"/>
      <c r="AW6" s="619"/>
      <c r="AX6" s="619"/>
      <c r="AY6" s="619"/>
      <c r="AZ6" s="619"/>
      <c r="BA6" s="619"/>
      <c r="BB6" s="619"/>
      <c r="BC6" s="619"/>
      <c r="BD6" s="619"/>
      <c r="BE6" s="619"/>
      <c r="BF6" s="620"/>
      <c r="BG6" s="621">
        <v>2138655</v>
      </c>
      <c r="BH6" s="622"/>
      <c r="BI6" s="622"/>
      <c r="BJ6" s="622"/>
      <c r="BK6" s="622"/>
      <c r="BL6" s="622"/>
      <c r="BM6" s="622"/>
      <c r="BN6" s="623"/>
      <c r="BO6" s="663">
        <v>94.5</v>
      </c>
      <c r="BP6" s="663"/>
      <c r="BQ6" s="663"/>
      <c r="BR6" s="663"/>
      <c r="BS6" s="664">
        <v>38025</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134009</v>
      </c>
      <c r="CS6" s="622"/>
      <c r="CT6" s="622"/>
      <c r="CU6" s="622"/>
      <c r="CV6" s="622"/>
      <c r="CW6" s="622"/>
      <c r="CX6" s="622"/>
      <c r="CY6" s="623"/>
      <c r="CZ6" s="703">
        <v>0.9</v>
      </c>
      <c r="DA6" s="686"/>
      <c r="DB6" s="686"/>
      <c r="DC6" s="705"/>
      <c r="DD6" s="627" t="s">
        <v>131</v>
      </c>
      <c r="DE6" s="622"/>
      <c r="DF6" s="622"/>
      <c r="DG6" s="622"/>
      <c r="DH6" s="622"/>
      <c r="DI6" s="622"/>
      <c r="DJ6" s="622"/>
      <c r="DK6" s="622"/>
      <c r="DL6" s="622"/>
      <c r="DM6" s="622"/>
      <c r="DN6" s="622"/>
      <c r="DO6" s="622"/>
      <c r="DP6" s="623"/>
      <c r="DQ6" s="627">
        <v>132322</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961</v>
      </c>
      <c r="S7" s="622"/>
      <c r="T7" s="622"/>
      <c r="U7" s="622"/>
      <c r="V7" s="622"/>
      <c r="W7" s="622"/>
      <c r="X7" s="622"/>
      <c r="Y7" s="623"/>
      <c r="Z7" s="663">
        <v>0</v>
      </c>
      <c r="AA7" s="663"/>
      <c r="AB7" s="663"/>
      <c r="AC7" s="663"/>
      <c r="AD7" s="664">
        <v>961</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1148994</v>
      </c>
      <c r="BH7" s="622"/>
      <c r="BI7" s="622"/>
      <c r="BJ7" s="622"/>
      <c r="BK7" s="622"/>
      <c r="BL7" s="622"/>
      <c r="BM7" s="622"/>
      <c r="BN7" s="623"/>
      <c r="BO7" s="663">
        <v>50.7</v>
      </c>
      <c r="BP7" s="663"/>
      <c r="BQ7" s="663"/>
      <c r="BR7" s="663"/>
      <c r="BS7" s="664">
        <v>38022</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3391272</v>
      </c>
      <c r="CS7" s="622"/>
      <c r="CT7" s="622"/>
      <c r="CU7" s="622"/>
      <c r="CV7" s="622"/>
      <c r="CW7" s="622"/>
      <c r="CX7" s="622"/>
      <c r="CY7" s="623"/>
      <c r="CZ7" s="663">
        <v>21.5</v>
      </c>
      <c r="DA7" s="663"/>
      <c r="DB7" s="663"/>
      <c r="DC7" s="663"/>
      <c r="DD7" s="627">
        <v>44146</v>
      </c>
      <c r="DE7" s="622"/>
      <c r="DF7" s="622"/>
      <c r="DG7" s="622"/>
      <c r="DH7" s="622"/>
      <c r="DI7" s="622"/>
      <c r="DJ7" s="622"/>
      <c r="DK7" s="622"/>
      <c r="DL7" s="622"/>
      <c r="DM7" s="622"/>
      <c r="DN7" s="622"/>
      <c r="DO7" s="622"/>
      <c r="DP7" s="623"/>
      <c r="DQ7" s="627">
        <v>1376950</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7023</v>
      </c>
      <c r="S8" s="622"/>
      <c r="T8" s="622"/>
      <c r="U8" s="622"/>
      <c r="V8" s="622"/>
      <c r="W8" s="622"/>
      <c r="X8" s="622"/>
      <c r="Y8" s="623"/>
      <c r="Z8" s="663">
        <v>0</v>
      </c>
      <c r="AA8" s="663"/>
      <c r="AB8" s="663"/>
      <c r="AC8" s="663"/>
      <c r="AD8" s="664">
        <v>7023</v>
      </c>
      <c r="AE8" s="664"/>
      <c r="AF8" s="664"/>
      <c r="AG8" s="664"/>
      <c r="AH8" s="664"/>
      <c r="AI8" s="664"/>
      <c r="AJ8" s="664"/>
      <c r="AK8" s="664"/>
      <c r="AL8" s="624">
        <v>0.1</v>
      </c>
      <c r="AM8" s="625"/>
      <c r="AN8" s="625"/>
      <c r="AO8" s="665"/>
      <c r="AP8" s="618" t="s">
        <v>244</v>
      </c>
      <c r="AQ8" s="619"/>
      <c r="AR8" s="619"/>
      <c r="AS8" s="619"/>
      <c r="AT8" s="619"/>
      <c r="AU8" s="619"/>
      <c r="AV8" s="619"/>
      <c r="AW8" s="619"/>
      <c r="AX8" s="619"/>
      <c r="AY8" s="619"/>
      <c r="AZ8" s="619"/>
      <c r="BA8" s="619"/>
      <c r="BB8" s="619"/>
      <c r="BC8" s="619"/>
      <c r="BD8" s="619"/>
      <c r="BE8" s="619"/>
      <c r="BF8" s="620"/>
      <c r="BG8" s="621">
        <v>35520</v>
      </c>
      <c r="BH8" s="622"/>
      <c r="BI8" s="622"/>
      <c r="BJ8" s="622"/>
      <c r="BK8" s="622"/>
      <c r="BL8" s="622"/>
      <c r="BM8" s="622"/>
      <c r="BN8" s="623"/>
      <c r="BO8" s="663">
        <v>1.6</v>
      </c>
      <c r="BP8" s="663"/>
      <c r="BQ8" s="663"/>
      <c r="BR8" s="663"/>
      <c r="BS8" s="664" t="s">
        <v>131</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4196048</v>
      </c>
      <c r="CS8" s="622"/>
      <c r="CT8" s="622"/>
      <c r="CU8" s="622"/>
      <c r="CV8" s="622"/>
      <c r="CW8" s="622"/>
      <c r="CX8" s="622"/>
      <c r="CY8" s="623"/>
      <c r="CZ8" s="663">
        <v>26.6</v>
      </c>
      <c r="DA8" s="663"/>
      <c r="DB8" s="663"/>
      <c r="DC8" s="663"/>
      <c r="DD8" s="627">
        <v>198220</v>
      </c>
      <c r="DE8" s="622"/>
      <c r="DF8" s="622"/>
      <c r="DG8" s="622"/>
      <c r="DH8" s="622"/>
      <c r="DI8" s="622"/>
      <c r="DJ8" s="622"/>
      <c r="DK8" s="622"/>
      <c r="DL8" s="622"/>
      <c r="DM8" s="622"/>
      <c r="DN8" s="622"/>
      <c r="DO8" s="622"/>
      <c r="DP8" s="623"/>
      <c r="DQ8" s="627">
        <v>1742101</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5666</v>
      </c>
      <c r="S9" s="622"/>
      <c r="T9" s="622"/>
      <c r="U9" s="622"/>
      <c r="V9" s="622"/>
      <c r="W9" s="622"/>
      <c r="X9" s="622"/>
      <c r="Y9" s="623"/>
      <c r="Z9" s="663">
        <v>0</v>
      </c>
      <c r="AA9" s="663"/>
      <c r="AB9" s="663"/>
      <c r="AC9" s="663"/>
      <c r="AD9" s="664">
        <v>5666</v>
      </c>
      <c r="AE9" s="664"/>
      <c r="AF9" s="664"/>
      <c r="AG9" s="664"/>
      <c r="AH9" s="664"/>
      <c r="AI9" s="664"/>
      <c r="AJ9" s="664"/>
      <c r="AK9" s="664"/>
      <c r="AL9" s="624">
        <v>0.1</v>
      </c>
      <c r="AM9" s="625"/>
      <c r="AN9" s="625"/>
      <c r="AO9" s="665"/>
      <c r="AP9" s="618" t="s">
        <v>247</v>
      </c>
      <c r="AQ9" s="619"/>
      <c r="AR9" s="619"/>
      <c r="AS9" s="619"/>
      <c r="AT9" s="619"/>
      <c r="AU9" s="619"/>
      <c r="AV9" s="619"/>
      <c r="AW9" s="619"/>
      <c r="AX9" s="619"/>
      <c r="AY9" s="619"/>
      <c r="AZ9" s="619"/>
      <c r="BA9" s="619"/>
      <c r="BB9" s="619"/>
      <c r="BC9" s="619"/>
      <c r="BD9" s="619"/>
      <c r="BE9" s="619"/>
      <c r="BF9" s="620"/>
      <c r="BG9" s="621">
        <v>942933</v>
      </c>
      <c r="BH9" s="622"/>
      <c r="BI9" s="622"/>
      <c r="BJ9" s="622"/>
      <c r="BK9" s="622"/>
      <c r="BL9" s="622"/>
      <c r="BM9" s="622"/>
      <c r="BN9" s="623"/>
      <c r="BO9" s="663">
        <v>41.6</v>
      </c>
      <c r="BP9" s="663"/>
      <c r="BQ9" s="663"/>
      <c r="BR9" s="663"/>
      <c r="BS9" s="664" t="s">
        <v>182</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2273703</v>
      </c>
      <c r="CS9" s="622"/>
      <c r="CT9" s="622"/>
      <c r="CU9" s="622"/>
      <c r="CV9" s="622"/>
      <c r="CW9" s="622"/>
      <c r="CX9" s="622"/>
      <c r="CY9" s="623"/>
      <c r="CZ9" s="663">
        <v>14.4</v>
      </c>
      <c r="DA9" s="663"/>
      <c r="DB9" s="663"/>
      <c r="DC9" s="663"/>
      <c r="DD9" s="627">
        <v>15989</v>
      </c>
      <c r="DE9" s="622"/>
      <c r="DF9" s="622"/>
      <c r="DG9" s="622"/>
      <c r="DH9" s="622"/>
      <c r="DI9" s="622"/>
      <c r="DJ9" s="622"/>
      <c r="DK9" s="622"/>
      <c r="DL9" s="622"/>
      <c r="DM9" s="622"/>
      <c r="DN9" s="622"/>
      <c r="DO9" s="622"/>
      <c r="DP9" s="623"/>
      <c r="DQ9" s="627">
        <v>1893783</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63" t="s">
        <v>250</v>
      </c>
      <c r="AA10" s="663"/>
      <c r="AB10" s="663"/>
      <c r="AC10" s="663"/>
      <c r="AD10" s="664" t="s">
        <v>131</v>
      </c>
      <c r="AE10" s="664"/>
      <c r="AF10" s="664"/>
      <c r="AG10" s="664"/>
      <c r="AH10" s="664"/>
      <c r="AI10" s="664"/>
      <c r="AJ10" s="664"/>
      <c r="AK10" s="664"/>
      <c r="AL10" s="624" t="s">
        <v>250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88265</v>
      </c>
      <c r="BH10" s="622"/>
      <c r="BI10" s="622"/>
      <c r="BJ10" s="622"/>
      <c r="BK10" s="622"/>
      <c r="BL10" s="622"/>
      <c r="BM10" s="622"/>
      <c r="BN10" s="623"/>
      <c r="BO10" s="663">
        <v>3.9</v>
      </c>
      <c r="BP10" s="663"/>
      <c r="BQ10" s="663"/>
      <c r="BR10" s="663"/>
      <c r="BS10" s="664">
        <v>14677</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15147</v>
      </c>
      <c r="CS10" s="622"/>
      <c r="CT10" s="622"/>
      <c r="CU10" s="622"/>
      <c r="CV10" s="622"/>
      <c r="CW10" s="622"/>
      <c r="CX10" s="622"/>
      <c r="CY10" s="623"/>
      <c r="CZ10" s="663">
        <v>0.1</v>
      </c>
      <c r="DA10" s="663"/>
      <c r="DB10" s="663"/>
      <c r="DC10" s="663"/>
      <c r="DD10" s="627" t="s">
        <v>250</v>
      </c>
      <c r="DE10" s="622"/>
      <c r="DF10" s="622"/>
      <c r="DG10" s="622"/>
      <c r="DH10" s="622"/>
      <c r="DI10" s="622"/>
      <c r="DJ10" s="622"/>
      <c r="DK10" s="622"/>
      <c r="DL10" s="622"/>
      <c r="DM10" s="622"/>
      <c r="DN10" s="622"/>
      <c r="DO10" s="622"/>
      <c r="DP10" s="623"/>
      <c r="DQ10" s="627">
        <v>14705</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563013</v>
      </c>
      <c r="S11" s="622"/>
      <c r="T11" s="622"/>
      <c r="U11" s="622"/>
      <c r="V11" s="622"/>
      <c r="W11" s="622"/>
      <c r="X11" s="622"/>
      <c r="Y11" s="623"/>
      <c r="Z11" s="624">
        <v>3.5</v>
      </c>
      <c r="AA11" s="625"/>
      <c r="AB11" s="625"/>
      <c r="AC11" s="626"/>
      <c r="AD11" s="627">
        <v>563013</v>
      </c>
      <c r="AE11" s="622"/>
      <c r="AF11" s="622"/>
      <c r="AG11" s="622"/>
      <c r="AH11" s="622"/>
      <c r="AI11" s="622"/>
      <c r="AJ11" s="622"/>
      <c r="AK11" s="623"/>
      <c r="AL11" s="624">
        <v>7.2</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82276</v>
      </c>
      <c r="BH11" s="622"/>
      <c r="BI11" s="622"/>
      <c r="BJ11" s="622"/>
      <c r="BK11" s="622"/>
      <c r="BL11" s="622"/>
      <c r="BM11" s="622"/>
      <c r="BN11" s="623"/>
      <c r="BO11" s="663">
        <v>3.6</v>
      </c>
      <c r="BP11" s="663"/>
      <c r="BQ11" s="663"/>
      <c r="BR11" s="663"/>
      <c r="BS11" s="664">
        <v>23345</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304431</v>
      </c>
      <c r="CS11" s="622"/>
      <c r="CT11" s="622"/>
      <c r="CU11" s="622"/>
      <c r="CV11" s="622"/>
      <c r="CW11" s="622"/>
      <c r="CX11" s="622"/>
      <c r="CY11" s="623"/>
      <c r="CZ11" s="663">
        <v>1.9</v>
      </c>
      <c r="DA11" s="663"/>
      <c r="DB11" s="663"/>
      <c r="DC11" s="663"/>
      <c r="DD11" s="627">
        <v>32092</v>
      </c>
      <c r="DE11" s="622"/>
      <c r="DF11" s="622"/>
      <c r="DG11" s="622"/>
      <c r="DH11" s="622"/>
      <c r="DI11" s="622"/>
      <c r="DJ11" s="622"/>
      <c r="DK11" s="622"/>
      <c r="DL11" s="622"/>
      <c r="DM11" s="622"/>
      <c r="DN11" s="622"/>
      <c r="DO11" s="622"/>
      <c r="DP11" s="623"/>
      <c r="DQ11" s="627">
        <v>156531</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63" t="s">
        <v>131</v>
      </c>
      <c r="AA12" s="663"/>
      <c r="AB12" s="663"/>
      <c r="AC12" s="663"/>
      <c r="AD12" s="664" t="s">
        <v>250</v>
      </c>
      <c r="AE12" s="664"/>
      <c r="AF12" s="664"/>
      <c r="AG12" s="664"/>
      <c r="AH12" s="664"/>
      <c r="AI12" s="664"/>
      <c r="AJ12" s="664"/>
      <c r="AK12" s="664"/>
      <c r="AL12" s="624" t="s">
        <v>131</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744824</v>
      </c>
      <c r="BH12" s="622"/>
      <c r="BI12" s="622"/>
      <c r="BJ12" s="622"/>
      <c r="BK12" s="622"/>
      <c r="BL12" s="622"/>
      <c r="BM12" s="622"/>
      <c r="BN12" s="623"/>
      <c r="BO12" s="663">
        <v>32.9</v>
      </c>
      <c r="BP12" s="663"/>
      <c r="BQ12" s="663"/>
      <c r="BR12" s="663"/>
      <c r="BS12" s="664">
        <v>3</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444544</v>
      </c>
      <c r="CS12" s="622"/>
      <c r="CT12" s="622"/>
      <c r="CU12" s="622"/>
      <c r="CV12" s="622"/>
      <c r="CW12" s="622"/>
      <c r="CX12" s="622"/>
      <c r="CY12" s="623"/>
      <c r="CZ12" s="663">
        <v>2.8</v>
      </c>
      <c r="DA12" s="663"/>
      <c r="DB12" s="663"/>
      <c r="DC12" s="663"/>
      <c r="DD12" s="627">
        <v>27423</v>
      </c>
      <c r="DE12" s="622"/>
      <c r="DF12" s="622"/>
      <c r="DG12" s="622"/>
      <c r="DH12" s="622"/>
      <c r="DI12" s="622"/>
      <c r="DJ12" s="622"/>
      <c r="DK12" s="622"/>
      <c r="DL12" s="622"/>
      <c r="DM12" s="622"/>
      <c r="DN12" s="622"/>
      <c r="DO12" s="622"/>
      <c r="DP12" s="623"/>
      <c r="DQ12" s="627">
        <v>240118</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182</v>
      </c>
      <c r="S13" s="622"/>
      <c r="T13" s="622"/>
      <c r="U13" s="622"/>
      <c r="V13" s="622"/>
      <c r="W13" s="622"/>
      <c r="X13" s="622"/>
      <c r="Y13" s="623"/>
      <c r="Z13" s="663" t="s">
        <v>131</v>
      </c>
      <c r="AA13" s="663"/>
      <c r="AB13" s="663"/>
      <c r="AC13" s="663"/>
      <c r="AD13" s="664" t="s">
        <v>250</v>
      </c>
      <c r="AE13" s="664"/>
      <c r="AF13" s="664"/>
      <c r="AG13" s="664"/>
      <c r="AH13" s="664"/>
      <c r="AI13" s="664"/>
      <c r="AJ13" s="664"/>
      <c r="AK13" s="664"/>
      <c r="AL13" s="624" t="s">
        <v>131</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712447</v>
      </c>
      <c r="BH13" s="622"/>
      <c r="BI13" s="622"/>
      <c r="BJ13" s="622"/>
      <c r="BK13" s="622"/>
      <c r="BL13" s="622"/>
      <c r="BM13" s="622"/>
      <c r="BN13" s="623"/>
      <c r="BO13" s="663">
        <v>31.5</v>
      </c>
      <c r="BP13" s="663"/>
      <c r="BQ13" s="663"/>
      <c r="BR13" s="663"/>
      <c r="BS13" s="664">
        <v>3</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2255082</v>
      </c>
      <c r="CS13" s="622"/>
      <c r="CT13" s="622"/>
      <c r="CU13" s="622"/>
      <c r="CV13" s="622"/>
      <c r="CW13" s="622"/>
      <c r="CX13" s="622"/>
      <c r="CY13" s="623"/>
      <c r="CZ13" s="663">
        <v>14.3</v>
      </c>
      <c r="DA13" s="663"/>
      <c r="DB13" s="663"/>
      <c r="DC13" s="663"/>
      <c r="DD13" s="627">
        <v>505506</v>
      </c>
      <c r="DE13" s="622"/>
      <c r="DF13" s="622"/>
      <c r="DG13" s="622"/>
      <c r="DH13" s="622"/>
      <c r="DI13" s="622"/>
      <c r="DJ13" s="622"/>
      <c r="DK13" s="622"/>
      <c r="DL13" s="622"/>
      <c r="DM13" s="622"/>
      <c r="DN13" s="622"/>
      <c r="DO13" s="622"/>
      <c r="DP13" s="623"/>
      <c r="DQ13" s="627">
        <v>1447280</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250</v>
      </c>
      <c r="S14" s="622"/>
      <c r="T14" s="622"/>
      <c r="U14" s="622"/>
      <c r="V14" s="622"/>
      <c r="W14" s="622"/>
      <c r="X14" s="622"/>
      <c r="Y14" s="623"/>
      <c r="Z14" s="663" t="s">
        <v>263</v>
      </c>
      <c r="AA14" s="663"/>
      <c r="AB14" s="663"/>
      <c r="AC14" s="663"/>
      <c r="AD14" s="664" t="s">
        <v>250</v>
      </c>
      <c r="AE14" s="664"/>
      <c r="AF14" s="664"/>
      <c r="AG14" s="664"/>
      <c r="AH14" s="664"/>
      <c r="AI14" s="664"/>
      <c r="AJ14" s="664"/>
      <c r="AK14" s="664"/>
      <c r="AL14" s="624" t="s">
        <v>131</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44051</v>
      </c>
      <c r="BH14" s="622"/>
      <c r="BI14" s="622"/>
      <c r="BJ14" s="622"/>
      <c r="BK14" s="622"/>
      <c r="BL14" s="622"/>
      <c r="BM14" s="622"/>
      <c r="BN14" s="623"/>
      <c r="BO14" s="663">
        <v>1.9</v>
      </c>
      <c r="BP14" s="663"/>
      <c r="BQ14" s="663"/>
      <c r="BR14" s="663"/>
      <c r="BS14" s="664" t="s">
        <v>131</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352566</v>
      </c>
      <c r="CS14" s="622"/>
      <c r="CT14" s="622"/>
      <c r="CU14" s="622"/>
      <c r="CV14" s="622"/>
      <c r="CW14" s="622"/>
      <c r="CX14" s="622"/>
      <c r="CY14" s="623"/>
      <c r="CZ14" s="663">
        <v>2.2000000000000002</v>
      </c>
      <c r="DA14" s="663"/>
      <c r="DB14" s="663"/>
      <c r="DC14" s="663"/>
      <c r="DD14" s="627" t="s">
        <v>250</v>
      </c>
      <c r="DE14" s="622"/>
      <c r="DF14" s="622"/>
      <c r="DG14" s="622"/>
      <c r="DH14" s="622"/>
      <c r="DI14" s="622"/>
      <c r="DJ14" s="622"/>
      <c r="DK14" s="622"/>
      <c r="DL14" s="622"/>
      <c r="DM14" s="622"/>
      <c r="DN14" s="622"/>
      <c r="DO14" s="622"/>
      <c r="DP14" s="623"/>
      <c r="DQ14" s="627">
        <v>352566</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182</v>
      </c>
      <c r="S15" s="622"/>
      <c r="T15" s="622"/>
      <c r="U15" s="622"/>
      <c r="V15" s="622"/>
      <c r="W15" s="622"/>
      <c r="X15" s="622"/>
      <c r="Y15" s="623"/>
      <c r="Z15" s="663" t="s">
        <v>131</v>
      </c>
      <c r="AA15" s="663"/>
      <c r="AB15" s="663"/>
      <c r="AC15" s="663"/>
      <c r="AD15" s="664" t="s">
        <v>263</v>
      </c>
      <c r="AE15" s="664"/>
      <c r="AF15" s="664"/>
      <c r="AG15" s="664"/>
      <c r="AH15" s="664"/>
      <c r="AI15" s="664"/>
      <c r="AJ15" s="664"/>
      <c r="AK15" s="664"/>
      <c r="AL15" s="624" t="s">
        <v>250</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200786</v>
      </c>
      <c r="BH15" s="622"/>
      <c r="BI15" s="622"/>
      <c r="BJ15" s="622"/>
      <c r="BK15" s="622"/>
      <c r="BL15" s="622"/>
      <c r="BM15" s="622"/>
      <c r="BN15" s="623"/>
      <c r="BO15" s="663">
        <v>8.9</v>
      </c>
      <c r="BP15" s="663"/>
      <c r="BQ15" s="663"/>
      <c r="BR15" s="663"/>
      <c r="BS15" s="664" t="s">
        <v>263</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1090221</v>
      </c>
      <c r="CS15" s="622"/>
      <c r="CT15" s="622"/>
      <c r="CU15" s="622"/>
      <c r="CV15" s="622"/>
      <c r="CW15" s="622"/>
      <c r="CX15" s="622"/>
      <c r="CY15" s="623"/>
      <c r="CZ15" s="663">
        <v>6.9</v>
      </c>
      <c r="DA15" s="663"/>
      <c r="DB15" s="663"/>
      <c r="DC15" s="663"/>
      <c r="DD15" s="627">
        <v>196691</v>
      </c>
      <c r="DE15" s="622"/>
      <c r="DF15" s="622"/>
      <c r="DG15" s="622"/>
      <c r="DH15" s="622"/>
      <c r="DI15" s="622"/>
      <c r="DJ15" s="622"/>
      <c r="DK15" s="622"/>
      <c r="DL15" s="622"/>
      <c r="DM15" s="622"/>
      <c r="DN15" s="622"/>
      <c r="DO15" s="622"/>
      <c r="DP15" s="623"/>
      <c r="DQ15" s="627">
        <v>712688</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7834</v>
      </c>
      <c r="S16" s="622"/>
      <c r="T16" s="622"/>
      <c r="U16" s="622"/>
      <c r="V16" s="622"/>
      <c r="W16" s="622"/>
      <c r="X16" s="622"/>
      <c r="Y16" s="623"/>
      <c r="Z16" s="663">
        <v>0</v>
      </c>
      <c r="AA16" s="663"/>
      <c r="AB16" s="663"/>
      <c r="AC16" s="663"/>
      <c r="AD16" s="664">
        <v>7834</v>
      </c>
      <c r="AE16" s="664"/>
      <c r="AF16" s="664"/>
      <c r="AG16" s="664"/>
      <c r="AH16" s="664"/>
      <c r="AI16" s="664"/>
      <c r="AJ16" s="664"/>
      <c r="AK16" s="664"/>
      <c r="AL16" s="624">
        <v>0.1</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250</v>
      </c>
      <c r="BP16" s="663"/>
      <c r="BQ16" s="663"/>
      <c r="BR16" s="663"/>
      <c r="BS16" s="664" t="s">
        <v>131</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t="s">
        <v>250</v>
      </c>
      <c r="CS16" s="622"/>
      <c r="CT16" s="622"/>
      <c r="CU16" s="622"/>
      <c r="CV16" s="622"/>
      <c r="CW16" s="622"/>
      <c r="CX16" s="622"/>
      <c r="CY16" s="623"/>
      <c r="CZ16" s="663" t="s">
        <v>131</v>
      </c>
      <c r="DA16" s="663"/>
      <c r="DB16" s="663"/>
      <c r="DC16" s="663"/>
      <c r="DD16" s="627" t="s">
        <v>131</v>
      </c>
      <c r="DE16" s="622"/>
      <c r="DF16" s="622"/>
      <c r="DG16" s="622"/>
      <c r="DH16" s="622"/>
      <c r="DI16" s="622"/>
      <c r="DJ16" s="622"/>
      <c r="DK16" s="622"/>
      <c r="DL16" s="622"/>
      <c r="DM16" s="622"/>
      <c r="DN16" s="622"/>
      <c r="DO16" s="622"/>
      <c r="DP16" s="623"/>
      <c r="DQ16" s="627" t="s">
        <v>263</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38611</v>
      </c>
      <c r="S17" s="622"/>
      <c r="T17" s="622"/>
      <c r="U17" s="622"/>
      <c r="V17" s="622"/>
      <c r="W17" s="622"/>
      <c r="X17" s="622"/>
      <c r="Y17" s="623"/>
      <c r="Z17" s="663">
        <v>0.2</v>
      </c>
      <c r="AA17" s="663"/>
      <c r="AB17" s="663"/>
      <c r="AC17" s="663"/>
      <c r="AD17" s="664">
        <v>38611</v>
      </c>
      <c r="AE17" s="664"/>
      <c r="AF17" s="664"/>
      <c r="AG17" s="664"/>
      <c r="AH17" s="664"/>
      <c r="AI17" s="664"/>
      <c r="AJ17" s="664"/>
      <c r="AK17" s="664"/>
      <c r="AL17" s="624">
        <v>0.5</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1242521</v>
      </c>
      <c r="CS17" s="622"/>
      <c r="CT17" s="622"/>
      <c r="CU17" s="622"/>
      <c r="CV17" s="622"/>
      <c r="CW17" s="622"/>
      <c r="CX17" s="622"/>
      <c r="CY17" s="623"/>
      <c r="CZ17" s="663">
        <v>7.9</v>
      </c>
      <c r="DA17" s="663"/>
      <c r="DB17" s="663"/>
      <c r="DC17" s="663"/>
      <c r="DD17" s="627" t="s">
        <v>250</v>
      </c>
      <c r="DE17" s="622"/>
      <c r="DF17" s="622"/>
      <c r="DG17" s="622"/>
      <c r="DH17" s="622"/>
      <c r="DI17" s="622"/>
      <c r="DJ17" s="622"/>
      <c r="DK17" s="622"/>
      <c r="DL17" s="622"/>
      <c r="DM17" s="622"/>
      <c r="DN17" s="622"/>
      <c r="DO17" s="622"/>
      <c r="DP17" s="623"/>
      <c r="DQ17" s="627">
        <v>1193902</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6775</v>
      </c>
      <c r="S18" s="622"/>
      <c r="T18" s="622"/>
      <c r="U18" s="622"/>
      <c r="V18" s="622"/>
      <c r="W18" s="622"/>
      <c r="X18" s="622"/>
      <c r="Y18" s="623"/>
      <c r="Z18" s="663">
        <v>0</v>
      </c>
      <c r="AA18" s="663"/>
      <c r="AB18" s="663"/>
      <c r="AC18" s="663"/>
      <c r="AD18" s="664">
        <v>6775</v>
      </c>
      <c r="AE18" s="664"/>
      <c r="AF18" s="664"/>
      <c r="AG18" s="664"/>
      <c r="AH18" s="664"/>
      <c r="AI18" s="664"/>
      <c r="AJ18" s="664"/>
      <c r="AK18" s="664"/>
      <c r="AL18" s="624">
        <v>0.1</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250</v>
      </c>
      <c r="BP18" s="663"/>
      <c r="BQ18" s="663"/>
      <c r="BR18" s="663"/>
      <c r="BS18" s="664" t="s">
        <v>131</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v>64803</v>
      </c>
      <c r="CS18" s="622"/>
      <c r="CT18" s="622"/>
      <c r="CU18" s="622"/>
      <c r="CV18" s="622"/>
      <c r="CW18" s="622"/>
      <c r="CX18" s="622"/>
      <c r="CY18" s="623"/>
      <c r="CZ18" s="663">
        <v>0.4</v>
      </c>
      <c r="DA18" s="663"/>
      <c r="DB18" s="663"/>
      <c r="DC18" s="663"/>
      <c r="DD18" s="627">
        <v>64803</v>
      </c>
      <c r="DE18" s="622"/>
      <c r="DF18" s="622"/>
      <c r="DG18" s="622"/>
      <c r="DH18" s="622"/>
      <c r="DI18" s="622"/>
      <c r="DJ18" s="622"/>
      <c r="DK18" s="622"/>
      <c r="DL18" s="622"/>
      <c r="DM18" s="622"/>
      <c r="DN18" s="622"/>
      <c r="DO18" s="622"/>
      <c r="DP18" s="623"/>
      <c r="DQ18" s="627">
        <v>64803</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5225</v>
      </c>
      <c r="S19" s="622"/>
      <c r="T19" s="622"/>
      <c r="U19" s="622"/>
      <c r="V19" s="622"/>
      <c r="W19" s="622"/>
      <c r="X19" s="622"/>
      <c r="Y19" s="623"/>
      <c r="Z19" s="663">
        <v>0</v>
      </c>
      <c r="AA19" s="663"/>
      <c r="AB19" s="663"/>
      <c r="AC19" s="663"/>
      <c r="AD19" s="664">
        <v>5225</v>
      </c>
      <c r="AE19" s="664"/>
      <c r="AF19" s="664"/>
      <c r="AG19" s="664"/>
      <c r="AH19" s="664"/>
      <c r="AI19" s="664"/>
      <c r="AJ19" s="664"/>
      <c r="AK19" s="664"/>
      <c r="AL19" s="624">
        <v>0.1</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v>125451</v>
      </c>
      <c r="BH19" s="622"/>
      <c r="BI19" s="622"/>
      <c r="BJ19" s="622"/>
      <c r="BK19" s="622"/>
      <c r="BL19" s="622"/>
      <c r="BM19" s="622"/>
      <c r="BN19" s="623"/>
      <c r="BO19" s="663">
        <v>5.5</v>
      </c>
      <c r="BP19" s="663"/>
      <c r="BQ19" s="663"/>
      <c r="BR19" s="663"/>
      <c r="BS19" s="664" t="s">
        <v>250</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182</v>
      </c>
      <c r="CS19" s="622"/>
      <c r="CT19" s="622"/>
      <c r="CU19" s="622"/>
      <c r="CV19" s="622"/>
      <c r="CW19" s="622"/>
      <c r="CX19" s="622"/>
      <c r="CY19" s="623"/>
      <c r="CZ19" s="663" t="s">
        <v>131</v>
      </c>
      <c r="DA19" s="663"/>
      <c r="DB19" s="663"/>
      <c r="DC19" s="663"/>
      <c r="DD19" s="627" t="s">
        <v>131</v>
      </c>
      <c r="DE19" s="622"/>
      <c r="DF19" s="622"/>
      <c r="DG19" s="622"/>
      <c r="DH19" s="622"/>
      <c r="DI19" s="622"/>
      <c r="DJ19" s="622"/>
      <c r="DK19" s="622"/>
      <c r="DL19" s="622"/>
      <c r="DM19" s="622"/>
      <c r="DN19" s="622"/>
      <c r="DO19" s="622"/>
      <c r="DP19" s="623"/>
      <c r="DQ19" s="627" t="s">
        <v>263</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v>1550</v>
      </c>
      <c r="S20" s="622"/>
      <c r="T20" s="622"/>
      <c r="U20" s="622"/>
      <c r="V20" s="622"/>
      <c r="W20" s="622"/>
      <c r="X20" s="622"/>
      <c r="Y20" s="623"/>
      <c r="Z20" s="663">
        <v>0</v>
      </c>
      <c r="AA20" s="663"/>
      <c r="AB20" s="663"/>
      <c r="AC20" s="663"/>
      <c r="AD20" s="664">
        <v>1550</v>
      </c>
      <c r="AE20" s="664"/>
      <c r="AF20" s="664"/>
      <c r="AG20" s="664"/>
      <c r="AH20" s="664"/>
      <c r="AI20" s="664"/>
      <c r="AJ20" s="664"/>
      <c r="AK20" s="664"/>
      <c r="AL20" s="624">
        <v>0</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v>125451</v>
      </c>
      <c r="BH20" s="622"/>
      <c r="BI20" s="622"/>
      <c r="BJ20" s="622"/>
      <c r="BK20" s="622"/>
      <c r="BL20" s="622"/>
      <c r="BM20" s="622"/>
      <c r="BN20" s="623"/>
      <c r="BO20" s="663">
        <v>5.5</v>
      </c>
      <c r="BP20" s="663"/>
      <c r="BQ20" s="663"/>
      <c r="BR20" s="663"/>
      <c r="BS20" s="664" t="s">
        <v>131</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15764347</v>
      </c>
      <c r="CS20" s="622"/>
      <c r="CT20" s="622"/>
      <c r="CU20" s="622"/>
      <c r="CV20" s="622"/>
      <c r="CW20" s="622"/>
      <c r="CX20" s="622"/>
      <c r="CY20" s="623"/>
      <c r="CZ20" s="663">
        <v>100</v>
      </c>
      <c r="DA20" s="663"/>
      <c r="DB20" s="663"/>
      <c r="DC20" s="663"/>
      <c r="DD20" s="627">
        <v>1084870</v>
      </c>
      <c r="DE20" s="622"/>
      <c r="DF20" s="622"/>
      <c r="DG20" s="622"/>
      <c r="DH20" s="622"/>
      <c r="DI20" s="622"/>
      <c r="DJ20" s="622"/>
      <c r="DK20" s="622"/>
      <c r="DL20" s="622"/>
      <c r="DM20" s="622"/>
      <c r="DN20" s="622"/>
      <c r="DO20" s="622"/>
      <c r="DP20" s="623"/>
      <c r="DQ20" s="627">
        <v>9327749</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5605526</v>
      </c>
      <c r="S21" s="622"/>
      <c r="T21" s="622"/>
      <c r="U21" s="622"/>
      <c r="V21" s="622"/>
      <c r="W21" s="622"/>
      <c r="X21" s="622"/>
      <c r="Y21" s="623"/>
      <c r="Z21" s="663">
        <v>34.5</v>
      </c>
      <c r="AA21" s="663"/>
      <c r="AB21" s="663"/>
      <c r="AC21" s="663"/>
      <c r="AD21" s="664">
        <v>4823042</v>
      </c>
      <c r="AE21" s="664"/>
      <c r="AF21" s="664"/>
      <c r="AG21" s="664"/>
      <c r="AH21" s="664"/>
      <c r="AI21" s="664"/>
      <c r="AJ21" s="664"/>
      <c r="AK21" s="664"/>
      <c r="AL21" s="624">
        <v>61.9</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v>1102</v>
      </c>
      <c r="BH21" s="622"/>
      <c r="BI21" s="622"/>
      <c r="BJ21" s="622"/>
      <c r="BK21" s="622"/>
      <c r="BL21" s="622"/>
      <c r="BM21" s="622"/>
      <c r="BN21" s="623"/>
      <c r="BO21" s="663">
        <v>0</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4823042</v>
      </c>
      <c r="S22" s="622"/>
      <c r="T22" s="622"/>
      <c r="U22" s="622"/>
      <c r="V22" s="622"/>
      <c r="W22" s="622"/>
      <c r="X22" s="622"/>
      <c r="Y22" s="623"/>
      <c r="Z22" s="663">
        <v>29.7</v>
      </c>
      <c r="AA22" s="663"/>
      <c r="AB22" s="663"/>
      <c r="AC22" s="663"/>
      <c r="AD22" s="664">
        <v>4823042</v>
      </c>
      <c r="AE22" s="664"/>
      <c r="AF22" s="664"/>
      <c r="AG22" s="664"/>
      <c r="AH22" s="664"/>
      <c r="AI22" s="664"/>
      <c r="AJ22" s="664"/>
      <c r="AK22" s="664"/>
      <c r="AL22" s="624">
        <v>61.9</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131</v>
      </c>
      <c r="BP22" s="663"/>
      <c r="BQ22" s="663"/>
      <c r="BR22" s="663"/>
      <c r="BS22" s="664" t="s">
        <v>250</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782484</v>
      </c>
      <c r="S23" s="622"/>
      <c r="T23" s="622"/>
      <c r="U23" s="622"/>
      <c r="V23" s="622"/>
      <c r="W23" s="622"/>
      <c r="X23" s="622"/>
      <c r="Y23" s="623"/>
      <c r="Z23" s="663">
        <v>4.8</v>
      </c>
      <c r="AA23" s="663"/>
      <c r="AB23" s="663"/>
      <c r="AC23" s="663"/>
      <c r="AD23" s="664" t="s">
        <v>131</v>
      </c>
      <c r="AE23" s="664"/>
      <c r="AF23" s="664"/>
      <c r="AG23" s="664"/>
      <c r="AH23" s="664"/>
      <c r="AI23" s="664"/>
      <c r="AJ23" s="664"/>
      <c r="AK23" s="664"/>
      <c r="AL23" s="624" t="s">
        <v>250</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v>124349</v>
      </c>
      <c r="BH23" s="622"/>
      <c r="BI23" s="622"/>
      <c r="BJ23" s="622"/>
      <c r="BK23" s="622"/>
      <c r="BL23" s="622"/>
      <c r="BM23" s="622"/>
      <c r="BN23" s="623"/>
      <c r="BO23" s="663">
        <v>5.5</v>
      </c>
      <c r="BP23" s="663"/>
      <c r="BQ23" s="663"/>
      <c r="BR23" s="663"/>
      <c r="BS23" s="664" t="s">
        <v>131</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63" t="s">
        <v>131</v>
      </c>
      <c r="AA24" s="663"/>
      <c r="AB24" s="663"/>
      <c r="AC24" s="663"/>
      <c r="AD24" s="664" t="s">
        <v>131</v>
      </c>
      <c r="AE24" s="664"/>
      <c r="AF24" s="664"/>
      <c r="AG24" s="664"/>
      <c r="AH24" s="664"/>
      <c r="AI24" s="664"/>
      <c r="AJ24" s="664"/>
      <c r="AK24" s="664"/>
      <c r="AL24" s="624" t="s">
        <v>131</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263</v>
      </c>
      <c r="BP24" s="663"/>
      <c r="BQ24" s="663"/>
      <c r="BR24" s="663"/>
      <c r="BS24" s="664" t="s">
        <v>250</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5502179</v>
      </c>
      <c r="CS24" s="674"/>
      <c r="CT24" s="674"/>
      <c r="CU24" s="674"/>
      <c r="CV24" s="674"/>
      <c r="CW24" s="674"/>
      <c r="CX24" s="674"/>
      <c r="CY24" s="702"/>
      <c r="CZ24" s="703">
        <v>34.9</v>
      </c>
      <c r="DA24" s="686"/>
      <c r="DB24" s="686"/>
      <c r="DC24" s="705"/>
      <c r="DD24" s="701">
        <v>3212407</v>
      </c>
      <c r="DE24" s="674"/>
      <c r="DF24" s="674"/>
      <c r="DG24" s="674"/>
      <c r="DH24" s="674"/>
      <c r="DI24" s="674"/>
      <c r="DJ24" s="674"/>
      <c r="DK24" s="702"/>
      <c r="DL24" s="701">
        <v>3148166</v>
      </c>
      <c r="DM24" s="674"/>
      <c r="DN24" s="674"/>
      <c r="DO24" s="674"/>
      <c r="DP24" s="674"/>
      <c r="DQ24" s="674"/>
      <c r="DR24" s="674"/>
      <c r="DS24" s="674"/>
      <c r="DT24" s="674"/>
      <c r="DU24" s="674"/>
      <c r="DV24" s="702"/>
      <c r="DW24" s="703">
        <v>40</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8607634</v>
      </c>
      <c r="S25" s="622"/>
      <c r="T25" s="622"/>
      <c r="U25" s="622"/>
      <c r="V25" s="622"/>
      <c r="W25" s="622"/>
      <c r="X25" s="622"/>
      <c r="Y25" s="623"/>
      <c r="Z25" s="663">
        <v>53</v>
      </c>
      <c r="AA25" s="663"/>
      <c r="AB25" s="663"/>
      <c r="AC25" s="663"/>
      <c r="AD25" s="664">
        <v>7699699</v>
      </c>
      <c r="AE25" s="664"/>
      <c r="AF25" s="664"/>
      <c r="AG25" s="664"/>
      <c r="AH25" s="664"/>
      <c r="AI25" s="664"/>
      <c r="AJ25" s="664"/>
      <c r="AK25" s="664"/>
      <c r="AL25" s="624">
        <v>98.8</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63" t="s">
        <v>250</v>
      </c>
      <c r="BP25" s="663"/>
      <c r="BQ25" s="663"/>
      <c r="BR25" s="663"/>
      <c r="BS25" s="664" t="s">
        <v>182</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1627823</v>
      </c>
      <c r="CS25" s="634"/>
      <c r="CT25" s="634"/>
      <c r="CU25" s="634"/>
      <c r="CV25" s="634"/>
      <c r="CW25" s="634"/>
      <c r="CX25" s="634"/>
      <c r="CY25" s="635"/>
      <c r="CZ25" s="624">
        <v>10.3</v>
      </c>
      <c r="DA25" s="636"/>
      <c r="DB25" s="636"/>
      <c r="DC25" s="637"/>
      <c r="DD25" s="627">
        <v>1425077</v>
      </c>
      <c r="DE25" s="634"/>
      <c r="DF25" s="634"/>
      <c r="DG25" s="634"/>
      <c r="DH25" s="634"/>
      <c r="DI25" s="634"/>
      <c r="DJ25" s="634"/>
      <c r="DK25" s="635"/>
      <c r="DL25" s="627">
        <v>1393356</v>
      </c>
      <c r="DM25" s="634"/>
      <c r="DN25" s="634"/>
      <c r="DO25" s="634"/>
      <c r="DP25" s="634"/>
      <c r="DQ25" s="634"/>
      <c r="DR25" s="634"/>
      <c r="DS25" s="634"/>
      <c r="DT25" s="634"/>
      <c r="DU25" s="634"/>
      <c r="DV25" s="635"/>
      <c r="DW25" s="624">
        <v>17.7</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v>1492</v>
      </c>
      <c r="S26" s="622"/>
      <c r="T26" s="622"/>
      <c r="U26" s="622"/>
      <c r="V26" s="622"/>
      <c r="W26" s="622"/>
      <c r="X26" s="622"/>
      <c r="Y26" s="623"/>
      <c r="Z26" s="663">
        <v>0</v>
      </c>
      <c r="AA26" s="663"/>
      <c r="AB26" s="663"/>
      <c r="AC26" s="663"/>
      <c r="AD26" s="664">
        <v>1492</v>
      </c>
      <c r="AE26" s="664"/>
      <c r="AF26" s="664"/>
      <c r="AG26" s="664"/>
      <c r="AH26" s="664"/>
      <c r="AI26" s="664"/>
      <c r="AJ26" s="664"/>
      <c r="AK26" s="664"/>
      <c r="AL26" s="624">
        <v>0</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250</v>
      </c>
      <c r="BH26" s="622"/>
      <c r="BI26" s="622"/>
      <c r="BJ26" s="622"/>
      <c r="BK26" s="622"/>
      <c r="BL26" s="622"/>
      <c r="BM26" s="622"/>
      <c r="BN26" s="623"/>
      <c r="BO26" s="663" t="s">
        <v>263</v>
      </c>
      <c r="BP26" s="663"/>
      <c r="BQ26" s="663"/>
      <c r="BR26" s="663"/>
      <c r="BS26" s="664" t="s">
        <v>131</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933457</v>
      </c>
      <c r="CS26" s="622"/>
      <c r="CT26" s="622"/>
      <c r="CU26" s="622"/>
      <c r="CV26" s="622"/>
      <c r="CW26" s="622"/>
      <c r="CX26" s="622"/>
      <c r="CY26" s="623"/>
      <c r="CZ26" s="624">
        <v>5.9</v>
      </c>
      <c r="DA26" s="636"/>
      <c r="DB26" s="636"/>
      <c r="DC26" s="637"/>
      <c r="DD26" s="627">
        <v>933457</v>
      </c>
      <c r="DE26" s="622"/>
      <c r="DF26" s="622"/>
      <c r="DG26" s="622"/>
      <c r="DH26" s="622"/>
      <c r="DI26" s="622"/>
      <c r="DJ26" s="622"/>
      <c r="DK26" s="623"/>
      <c r="DL26" s="627" t="s">
        <v>250</v>
      </c>
      <c r="DM26" s="622"/>
      <c r="DN26" s="622"/>
      <c r="DO26" s="622"/>
      <c r="DP26" s="622"/>
      <c r="DQ26" s="622"/>
      <c r="DR26" s="622"/>
      <c r="DS26" s="622"/>
      <c r="DT26" s="622"/>
      <c r="DU26" s="622"/>
      <c r="DV26" s="623"/>
      <c r="DW26" s="624" t="s">
        <v>182</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20349</v>
      </c>
      <c r="S27" s="622"/>
      <c r="T27" s="622"/>
      <c r="U27" s="622"/>
      <c r="V27" s="622"/>
      <c r="W27" s="622"/>
      <c r="X27" s="622"/>
      <c r="Y27" s="623"/>
      <c r="Z27" s="663">
        <v>0.1</v>
      </c>
      <c r="AA27" s="663"/>
      <c r="AB27" s="663"/>
      <c r="AC27" s="663"/>
      <c r="AD27" s="664" t="s">
        <v>250</v>
      </c>
      <c r="AE27" s="664"/>
      <c r="AF27" s="664"/>
      <c r="AG27" s="664"/>
      <c r="AH27" s="664"/>
      <c r="AI27" s="664"/>
      <c r="AJ27" s="664"/>
      <c r="AK27" s="664"/>
      <c r="AL27" s="624" t="s">
        <v>131</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2264106</v>
      </c>
      <c r="BH27" s="622"/>
      <c r="BI27" s="622"/>
      <c r="BJ27" s="622"/>
      <c r="BK27" s="622"/>
      <c r="BL27" s="622"/>
      <c r="BM27" s="622"/>
      <c r="BN27" s="623"/>
      <c r="BO27" s="663">
        <v>100</v>
      </c>
      <c r="BP27" s="663"/>
      <c r="BQ27" s="663"/>
      <c r="BR27" s="663"/>
      <c r="BS27" s="664">
        <v>38025</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2631840</v>
      </c>
      <c r="CS27" s="634"/>
      <c r="CT27" s="634"/>
      <c r="CU27" s="634"/>
      <c r="CV27" s="634"/>
      <c r="CW27" s="634"/>
      <c r="CX27" s="634"/>
      <c r="CY27" s="635"/>
      <c r="CZ27" s="624">
        <v>16.7</v>
      </c>
      <c r="DA27" s="636"/>
      <c r="DB27" s="636"/>
      <c r="DC27" s="637"/>
      <c r="DD27" s="627">
        <v>593433</v>
      </c>
      <c r="DE27" s="634"/>
      <c r="DF27" s="634"/>
      <c r="DG27" s="634"/>
      <c r="DH27" s="634"/>
      <c r="DI27" s="634"/>
      <c r="DJ27" s="634"/>
      <c r="DK27" s="635"/>
      <c r="DL27" s="627">
        <v>560913</v>
      </c>
      <c r="DM27" s="634"/>
      <c r="DN27" s="634"/>
      <c r="DO27" s="634"/>
      <c r="DP27" s="634"/>
      <c r="DQ27" s="634"/>
      <c r="DR27" s="634"/>
      <c r="DS27" s="634"/>
      <c r="DT27" s="634"/>
      <c r="DU27" s="634"/>
      <c r="DV27" s="635"/>
      <c r="DW27" s="624">
        <v>7.1</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264340</v>
      </c>
      <c r="S28" s="622"/>
      <c r="T28" s="622"/>
      <c r="U28" s="622"/>
      <c r="V28" s="622"/>
      <c r="W28" s="622"/>
      <c r="X28" s="622"/>
      <c r="Y28" s="623"/>
      <c r="Z28" s="663">
        <v>1.6</v>
      </c>
      <c r="AA28" s="663"/>
      <c r="AB28" s="663"/>
      <c r="AC28" s="663"/>
      <c r="AD28" s="664">
        <v>73045</v>
      </c>
      <c r="AE28" s="664"/>
      <c r="AF28" s="664"/>
      <c r="AG28" s="664"/>
      <c r="AH28" s="664"/>
      <c r="AI28" s="664"/>
      <c r="AJ28" s="664"/>
      <c r="AK28" s="664"/>
      <c r="AL28" s="624">
        <v>0.9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1242516</v>
      </c>
      <c r="CS28" s="622"/>
      <c r="CT28" s="622"/>
      <c r="CU28" s="622"/>
      <c r="CV28" s="622"/>
      <c r="CW28" s="622"/>
      <c r="CX28" s="622"/>
      <c r="CY28" s="623"/>
      <c r="CZ28" s="624">
        <v>7.9</v>
      </c>
      <c r="DA28" s="636"/>
      <c r="DB28" s="636"/>
      <c r="DC28" s="637"/>
      <c r="DD28" s="627">
        <v>1193897</v>
      </c>
      <c r="DE28" s="622"/>
      <c r="DF28" s="622"/>
      <c r="DG28" s="622"/>
      <c r="DH28" s="622"/>
      <c r="DI28" s="622"/>
      <c r="DJ28" s="622"/>
      <c r="DK28" s="623"/>
      <c r="DL28" s="627">
        <v>1193897</v>
      </c>
      <c r="DM28" s="622"/>
      <c r="DN28" s="622"/>
      <c r="DO28" s="622"/>
      <c r="DP28" s="622"/>
      <c r="DQ28" s="622"/>
      <c r="DR28" s="622"/>
      <c r="DS28" s="622"/>
      <c r="DT28" s="622"/>
      <c r="DU28" s="622"/>
      <c r="DV28" s="623"/>
      <c r="DW28" s="624">
        <v>15.2</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31259</v>
      </c>
      <c r="S29" s="622"/>
      <c r="T29" s="622"/>
      <c r="U29" s="622"/>
      <c r="V29" s="622"/>
      <c r="W29" s="622"/>
      <c r="X29" s="622"/>
      <c r="Y29" s="623"/>
      <c r="Z29" s="663">
        <v>0.2</v>
      </c>
      <c r="AA29" s="663"/>
      <c r="AB29" s="663"/>
      <c r="AC29" s="663"/>
      <c r="AD29" s="664" t="s">
        <v>131</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312</v>
      </c>
      <c r="CG29" s="619"/>
      <c r="CH29" s="619"/>
      <c r="CI29" s="619"/>
      <c r="CJ29" s="619"/>
      <c r="CK29" s="619"/>
      <c r="CL29" s="619"/>
      <c r="CM29" s="619"/>
      <c r="CN29" s="619"/>
      <c r="CO29" s="619"/>
      <c r="CP29" s="619"/>
      <c r="CQ29" s="620"/>
      <c r="CR29" s="621">
        <v>1242515</v>
      </c>
      <c r="CS29" s="634"/>
      <c r="CT29" s="634"/>
      <c r="CU29" s="634"/>
      <c r="CV29" s="634"/>
      <c r="CW29" s="634"/>
      <c r="CX29" s="634"/>
      <c r="CY29" s="635"/>
      <c r="CZ29" s="624">
        <v>7.9</v>
      </c>
      <c r="DA29" s="636"/>
      <c r="DB29" s="636"/>
      <c r="DC29" s="637"/>
      <c r="DD29" s="627">
        <v>1193896</v>
      </c>
      <c r="DE29" s="634"/>
      <c r="DF29" s="634"/>
      <c r="DG29" s="634"/>
      <c r="DH29" s="634"/>
      <c r="DI29" s="634"/>
      <c r="DJ29" s="634"/>
      <c r="DK29" s="635"/>
      <c r="DL29" s="627">
        <v>1193896</v>
      </c>
      <c r="DM29" s="634"/>
      <c r="DN29" s="634"/>
      <c r="DO29" s="634"/>
      <c r="DP29" s="634"/>
      <c r="DQ29" s="634"/>
      <c r="DR29" s="634"/>
      <c r="DS29" s="634"/>
      <c r="DT29" s="634"/>
      <c r="DU29" s="634"/>
      <c r="DV29" s="635"/>
      <c r="DW29" s="624">
        <v>15.2</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2773074</v>
      </c>
      <c r="S30" s="622"/>
      <c r="T30" s="622"/>
      <c r="U30" s="622"/>
      <c r="V30" s="622"/>
      <c r="W30" s="622"/>
      <c r="X30" s="622"/>
      <c r="Y30" s="623"/>
      <c r="Z30" s="663">
        <v>17.100000000000001</v>
      </c>
      <c r="AA30" s="663"/>
      <c r="AB30" s="663"/>
      <c r="AC30" s="663"/>
      <c r="AD30" s="664" t="s">
        <v>250</v>
      </c>
      <c r="AE30" s="664"/>
      <c r="AF30" s="664"/>
      <c r="AG30" s="664"/>
      <c r="AH30" s="664"/>
      <c r="AI30" s="664"/>
      <c r="AJ30" s="664"/>
      <c r="AK30" s="664"/>
      <c r="AL30" s="624" t="s">
        <v>250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1226046</v>
      </c>
      <c r="CS30" s="622"/>
      <c r="CT30" s="622"/>
      <c r="CU30" s="622"/>
      <c r="CV30" s="622"/>
      <c r="CW30" s="622"/>
      <c r="CX30" s="622"/>
      <c r="CY30" s="623"/>
      <c r="CZ30" s="624">
        <v>7.8</v>
      </c>
      <c r="DA30" s="636"/>
      <c r="DB30" s="636"/>
      <c r="DC30" s="637"/>
      <c r="DD30" s="627">
        <v>1179383</v>
      </c>
      <c r="DE30" s="622"/>
      <c r="DF30" s="622"/>
      <c r="DG30" s="622"/>
      <c r="DH30" s="622"/>
      <c r="DI30" s="622"/>
      <c r="DJ30" s="622"/>
      <c r="DK30" s="623"/>
      <c r="DL30" s="627">
        <v>1179383</v>
      </c>
      <c r="DM30" s="622"/>
      <c r="DN30" s="622"/>
      <c r="DO30" s="622"/>
      <c r="DP30" s="622"/>
      <c r="DQ30" s="622"/>
      <c r="DR30" s="622"/>
      <c r="DS30" s="622"/>
      <c r="DT30" s="622"/>
      <c r="DU30" s="622"/>
      <c r="DV30" s="623"/>
      <c r="DW30" s="624">
        <v>15</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v>393</v>
      </c>
      <c r="S31" s="622"/>
      <c r="T31" s="622"/>
      <c r="U31" s="622"/>
      <c r="V31" s="622"/>
      <c r="W31" s="622"/>
      <c r="X31" s="622"/>
      <c r="Y31" s="623"/>
      <c r="Z31" s="663">
        <v>0</v>
      </c>
      <c r="AA31" s="663"/>
      <c r="AB31" s="663"/>
      <c r="AC31" s="663"/>
      <c r="AD31" s="664">
        <v>393</v>
      </c>
      <c r="AE31" s="664"/>
      <c r="AF31" s="664"/>
      <c r="AG31" s="664"/>
      <c r="AH31" s="664"/>
      <c r="AI31" s="664"/>
      <c r="AJ31" s="664"/>
      <c r="AK31" s="664"/>
      <c r="AL31" s="624">
        <v>0</v>
      </c>
      <c r="AM31" s="625"/>
      <c r="AN31" s="625"/>
      <c r="AO31" s="665"/>
      <c r="AP31" s="691" t="s">
        <v>318</v>
      </c>
      <c r="AQ31" s="692"/>
      <c r="AR31" s="692"/>
      <c r="AS31" s="692"/>
      <c r="AT31" s="693" t="s">
        <v>319</v>
      </c>
      <c r="AU31" s="218"/>
      <c r="AV31" s="218"/>
      <c r="AW31" s="218"/>
      <c r="AX31" s="676" t="s">
        <v>193</v>
      </c>
      <c r="AY31" s="677"/>
      <c r="AZ31" s="677"/>
      <c r="BA31" s="677"/>
      <c r="BB31" s="677"/>
      <c r="BC31" s="677"/>
      <c r="BD31" s="677"/>
      <c r="BE31" s="677"/>
      <c r="BF31" s="678"/>
      <c r="BG31" s="684">
        <v>99.6</v>
      </c>
      <c r="BH31" s="685"/>
      <c r="BI31" s="685"/>
      <c r="BJ31" s="685"/>
      <c r="BK31" s="685"/>
      <c r="BL31" s="685"/>
      <c r="BM31" s="686">
        <v>98.3</v>
      </c>
      <c r="BN31" s="685"/>
      <c r="BO31" s="685"/>
      <c r="BP31" s="685"/>
      <c r="BQ31" s="687"/>
      <c r="BR31" s="684">
        <v>99.6</v>
      </c>
      <c r="BS31" s="685"/>
      <c r="BT31" s="685"/>
      <c r="BU31" s="685"/>
      <c r="BV31" s="685"/>
      <c r="BW31" s="685"/>
      <c r="BX31" s="686">
        <v>97.9</v>
      </c>
      <c r="BY31" s="685"/>
      <c r="BZ31" s="685"/>
      <c r="CA31" s="685"/>
      <c r="CB31" s="687"/>
      <c r="CD31" s="642"/>
      <c r="CE31" s="643"/>
      <c r="CF31" s="618" t="s">
        <v>320</v>
      </c>
      <c r="CG31" s="619"/>
      <c r="CH31" s="619"/>
      <c r="CI31" s="619"/>
      <c r="CJ31" s="619"/>
      <c r="CK31" s="619"/>
      <c r="CL31" s="619"/>
      <c r="CM31" s="619"/>
      <c r="CN31" s="619"/>
      <c r="CO31" s="619"/>
      <c r="CP31" s="619"/>
      <c r="CQ31" s="620"/>
      <c r="CR31" s="621">
        <v>16469</v>
      </c>
      <c r="CS31" s="634"/>
      <c r="CT31" s="634"/>
      <c r="CU31" s="634"/>
      <c r="CV31" s="634"/>
      <c r="CW31" s="634"/>
      <c r="CX31" s="634"/>
      <c r="CY31" s="635"/>
      <c r="CZ31" s="624">
        <v>0.1</v>
      </c>
      <c r="DA31" s="636"/>
      <c r="DB31" s="636"/>
      <c r="DC31" s="637"/>
      <c r="DD31" s="627">
        <v>14513</v>
      </c>
      <c r="DE31" s="634"/>
      <c r="DF31" s="634"/>
      <c r="DG31" s="634"/>
      <c r="DH31" s="634"/>
      <c r="DI31" s="634"/>
      <c r="DJ31" s="634"/>
      <c r="DK31" s="635"/>
      <c r="DL31" s="627">
        <v>14513</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736946</v>
      </c>
      <c r="S32" s="622"/>
      <c r="T32" s="622"/>
      <c r="U32" s="622"/>
      <c r="V32" s="622"/>
      <c r="W32" s="622"/>
      <c r="X32" s="622"/>
      <c r="Y32" s="623"/>
      <c r="Z32" s="663">
        <v>4.5</v>
      </c>
      <c r="AA32" s="663"/>
      <c r="AB32" s="663"/>
      <c r="AC32" s="663"/>
      <c r="AD32" s="664" t="s">
        <v>250</v>
      </c>
      <c r="AE32" s="664"/>
      <c r="AF32" s="664"/>
      <c r="AG32" s="664"/>
      <c r="AH32" s="664"/>
      <c r="AI32" s="664"/>
      <c r="AJ32" s="664"/>
      <c r="AK32" s="664"/>
      <c r="AL32" s="624" t="s">
        <v>131</v>
      </c>
      <c r="AM32" s="625"/>
      <c r="AN32" s="625"/>
      <c r="AO32" s="665"/>
      <c r="AP32" s="666"/>
      <c r="AQ32" s="667"/>
      <c r="AR32" s="667"/>
      <c r="AS32" s="667"/>
      <c r="AT32" s="694"/>
      <c r="AU32" s="214" t="s">
        <v>322</v>
      </c>
      <c r="AX32" s="618" t="s">
        <v>323</v>
      </c>
      <c r="AY32" s="619"/>
      <c r="AZ32" s="619"/>
      <c r="BA32" s="619"/>
      <c r="BB32" s="619"/>
      <c r="BC32" s="619"/>
      <c r="BD32" s="619"/>
      <c r="BE32" s="619"/>
      <c r="BF32" s="620"/>
      <c r="BG32" s="683">
        <v>99.7</v>
      </c>
      <c r="BH32" s="634"/>
      <c r="BI32" s="634"/>
      <c r="BJ32" s="634"/>
      <c r="BK32" s="634"/>
      <c r="BL32" s="634"/>
      <c r="BM32" s="625">
        <v>98.8</v>
      </c>
      <c r="BN32" s="634"/>
      <c r="BO32" s="634"/>
      <c r="BP32" s="634"/>
      <c r="BQ32" s="661"/>
      <c r="BR32" s="683">
        <v>99.6</v>
      </c>
      <c r="BS32" s="634"/>
      <c r="BT32" s="634"/>
      <c r="BU32" s="634"/>
      <c r="BV32" s="634"/>
      <c r="BW32" s="634"/>
      <c r="BX32" s="625">
        <v>98.6</v>
      </c>
      <c r="BY32" s="634"/>
      <c r="BZ32" s="634"/>
      <c r="CA32" s="634"/>
      <c r="CB32" s="661"/>
      <c r="CD32" s="644"/>
      <c r="CE32" s="645"/>
      <c r="CF32" s="618" t="s">
        <v>324</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33908</v>
      </c>
      <c r="S33" s="622"/>
      <c r="T33" s="622"/>
      <c r="U33" s="622"/>
      <c r="V33" s="622"/>
      <c r="W33" s="622"/>
      <c r="X33" s="622"/>
      <c r="Y33" s="623"/>
      <c r="Z33" s="663">
        <v>0.2</v>
      </c>
      <c r="AA33" s="663"/>
      <c r="AB33" s="663"/>
      <c r="AC33" s="663"/>
      <c r="AD33" s="664">
        <v>18282</v>
      </c>
      <c r="AE33" s="664"/>
      <c r="AF33" s="664"/>
      <c r="AG33" s="664"/>
      <c r="AH33" s="664"/>
      <c r="AI33" s="664"/>
      <c r="AJ33" s="664"/>
      <c r="AK33" s="664"/>
      <c r="AL33" s="624">
        <v>0.2</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99.4</v>
      </c>
      <c r="BH33" s="606"/>
      <c r="BI33" s="606"/>
      <c r="BJ33" s="606"/>
      <c r="BK33" s="606"/>
      <c r="BL33" s="606"/>
      <c r="BM33" s="656">
        <v>97.1</v>
      </c>
      <c r="BN33" s="606"/>
      <c r="BO33" s="606"/>
      <c r="BP33" s="606"/>
      <c r="BQ33" s="650"/>
      <c r="BR33" s="682">
        <v>99.4</v>
      </c>
      <c r="BS33" s="606"/>
      <c r="BT33" s="606"/>
      <c r="BU33" s="606"/>
      <c r="BV33" s="606"/>
      <c r="BW33" s="606"/>
      <c r="BX33" s="656">
        <v>96.3</v>
      </c>
      <c r="BY33" s="606"/>
      <c r="BZ33" s="606"/>
      <c r="CA33" s="606"/>
      <c r="CB33" s="650"/>
      <c r="CD33" s="618" t="s">
        <v>327</v>
      </c>
      <c r="CE33" s="619"/>
      <c r="CF33" s="619"/>
      <c r="CG33" s="619"/>
      <c r="CH33" s="619"/>
      <c r="CI33" s="619"/>
      <c r="CJ33" s="619"/>
      <c r="CK33" s="619"/>
      <c r="CL33" s="619"/>
      <c r="CM33" s="619"/>
      <c r="CN33" s="619"/>
      <c r="CO33" s="619"/>
      <c r="CP33" s="619"/>
      <c r="CQ33" s="620"/>
      <c r="CR33" s="621">
        <v>9177298</v>
      </c>
      <c r="CS33" s="634"/>
      <c r="CT33" s="634"/>
      <c r="CU33" s="634"/>
      <c r="CV33" s="634"/>
      <c r="CW33" s="634"/>
      <c r="CX33" s="634"/>
      <c r="CY33" s="635"/>
      <c r="CZ33" s="624">
        <v>58.2</v>
      </c>
      <c r="DA33" s="636"/>
      <c r="DB33" s="636"/>
      <c r="DC33" s="637"/>
      <c r="DD33" s="627">
        <v>5918998</v>
      </c>
      <c r="DE33" s="634"/>
      <c r="DF33" s="634"/>
      <c r="DG33" s="634"/>
      <c r="DH33" s="634"/>
      <c r="DI33" s="634"/>
      <c r="DJ33" s="634"/>
      <c r="DK33" s="635"/>
      <c r="DL33" s="627">
        <v>4140396</v>
      </c>
      <c r="DM33" s="634"/>
      <c r="DN33" s="634"/>
      <c r="DO33" s="634"/>
      <c r="DP33" s="634"/>
      <c r="DQ33" s="634"/>
      <c r="DR33" s="634"/>
      <c r="DS33" s="634"/>
      <c r="DT33" s="634"/>
      <c r="DU33" s="634"/>
      <c r="DV33" s="635"/>
      <c r="DW33" s="624">
        <v>52.5</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1133376</v>
      </c>
      <c r="S34" s="622"/>
      <c r="T34" s="622"/>
      <c r="U34" s="622"/>
      <c r="V34" s="622"/>
      <c r="W34" s="622"/>
      <c r="X34" s="622"/>
      <c r="Y34" s="623"/>
      <c r="Z34" s="663">
        <v>7</v>
      </c>
      <c r="AA34" s="663"/>
      <c r="AB34" s="663"/>
      <c r="AC34" s="663"/>
      <c r="AD34" s="664" t="s">
        <v>131</v>
      </c>
      <c r="AE34" s="664"/>
      <c r="AF34" s="664"/>
      <c r="AG34" s="664"/>
      <c r="AH34" s="664"/>
      <c r="AI34" s="664"/>
      <c r="AJ34" s="664"/>
      <c r="AK34" s="664"/>
      <c r="AL34" s="624" t="s">
        <v>131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2000264</v>
      </c>
      <c r="CS34" s="622"/>
      <c r="CT34" s="622"/>
      <c r="CU34" s="622"/>
      <c r="CV34" s="622"/>
      <c r="CW34" s="622"/>
      <c r="CX34" s="622"/>
      <c r="CY34" s="623"/>
      <c r="CZ34" s="624">
        <v>12.7</v>
      </c>
      <c r="DA34" s="636"/>
      <c r="DB34" s="636"/>
      <c r="DC34" s="637"/>
      <c r="DD34" s="627">
        <v>1084659</v>
      </c>
      <c r="DE34" s="622"/>
      <c r="DF34" s="622"/>
      <c r="DG34" s="622"/>
      <c r="DH34" s="622"/>
      <c r="DI34" s="622"/>
      <c r="DJ34" s="622"/>
      <c r="DK34" s="623"/>
      <c r="DL34" s="627">
        <v>882761</v>
      </c>
      <c r="DM34" s="622"/>
      <c r="DN34" s="622"/>
      <c r="DO34" s="622"/>
      <c r="DP34" s="622"/>
      <c r="DQ34" s="622"/>
      <c r="DR34" s="622"/>
      <c r="DS34" s="622"/>
      <c r="DT34" s="622"/>
      <c r="DU34" s="622"/>
      <c r="DV34" s="623"/>
      <c r="DW34" s="624">
        <v>11.2</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289789</v>
      </c>
      <c r="S35" s="622"/>
      <c r="T35" s="622"/>
      <c r="U35" s="622"/>
      <c r="V35" s="622"/>
      <c r="W35" s="622"/>
      <c r="X35" s="622"/>
      <c r="Y35" s="623"/>
      <c r="Z35" s="663">
        <v>1.8</v>
      </c>
      <c r="AA35" s="663"/>
      <c r="AB35" s="663"/>
      <c r="AC35" s="663"/>
      <c r="AD35" s="664" t="s">
        <v>131</v>
      </c>
      <c r="AE35" s="664"/>
      <c r="AF35" s="664"/>
      <c r="AG35" s="664"/>
      <c r="AH35" s="664"/>
      <c r="AI35" s="664"/>
      <c r="AJ35" s="664"/>
      <c r="AK35" s="664"/>
      <c r="AL35" s="624" t="s">
        <v>182</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942659</v>
      </c>
      <c r="CS35" s="634"/>
      <c r="CT35" s="634"/>
      <c r="CU35" s="634"/>
      <c r="CV35" s="634"/>
      <c r="CW35" s="634"/>
      <c r="CX35" s="634"/>
      <c r="CY35" s="635"/>
      <c r="CZ35" s="624">
        <v>6</v>
      </c>
      <c r="DA35" s="636"/>
      <c r="DB35" s="636"/>
      <c r="DC35" s="637"/>
      <c r="DD35" s="627">
        <v>697683</v>
      </c>
      <c r="DE35" s="634"/>
      <c r="DF35" s="634"/>
      <c r="DG35" s="634"/>
      <c r="DH35" s="634"/>
      <c r="DI35" s="634"/>
      <c r="DJ35" s="634"/>
      <c r="DK35" s="635"/>
      <c r="DL35" s="627">
        <v>200050</v>
      </c>
      <c r="DM35" s="634"/>
      <c r="DN35" s="634"/>
      <c r="DO35" s="634"/>
      <c r="DP35" s="634"/>
      <c r="DQ35" s="634"/>
      <c r="DR35" s="634"/>
      <c r="DS35" s="634"/>
      <c r="DT35" s="634"/>
      <c r="DU35" s="634"/>
      <c r="DV35" s="635"/>
      <c r="DW35" s="624">
        <v>2.5</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584934</v>
      </c>
      <c r="S36" s="622"/>
      <c r="T36" s="622"/>
      <c r="U36" s="622"/>
      <c r="V36" s="622"/>
      <c r="W36" s="622"/>
      <c r="X36" s="622"/>
      <c r="Y36" s="623"/>
      <c r="Z36" s="663">
        <v>3.6</v>
      </c>
      <c r="AA36" s="663"/>
      <c r="AB36" s="663"/>
      <c r="AC36" s="663"/>
      <c r="AD36" s="664" t="s">
        <v>182</v>
      </c>
      <c r="AE36" s="664"/>
      <c r="AF36" s="664"/>
      <c r="AG36" s="664"/>
      <c r="AH36" s="664"/>
      <c r="AI36" s="664"/>
      <c r="AJ36" s="664"/>
      <c r="AK36" s="664"/>
      <c r="AL36" s="624" t="s">
        <v>131</v>
      </c>
      <c r="AM36" s="625"/>
      <c r="AN36" s="625"/>
      <c r="AO36" s="665"/>
      <c r="AP36" s="222"/>
      <c r="AQ36" s="670" t="s">
        <v>335</v>
      </c>
      <c r="AR36" s="671"/>
      <c r="AS36" s="671"/>
      <c r="AT36" s="671"/>
      <c r="AU36" s="671"/>
      <c r="AV36" s="671"/>
      <c r="AW36" s="671"/>
      <c r="AX36" s="671"/>
      <c r="AY36" s="672"/>
      <c r="AZ36" s="673">
        <v>2627677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13662</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2649494</v>
      </c>
      <c r="CS36" s="622"/>
      <c r="CT36" s="622"/>
      <c r="CU36" s="622"/>
      <c r="CV36" s="622"/>
      <c r="CW36" s="622"/>
      <c r="CX36" s="622"/>
      <c r="CY36" s="623"/>
      <c r="CZ36" s="624">
        <v>16.8</v>
      </c>
      <c r="DA36" s="636"/>
      <c r="DB36" s="636"/>
      <c r="DC36" s="637"/>
      <c r="DD36" s="627">
        <v>2033095</v>
      </c>
      <c r="DE36" s="622"/>
      <c r="DF36" s="622"/>
      <c r="DG36" s="622"/>
      <c r="DH36" s="622"/>
      <c r="DI36" s="622"/>
      <c r="DJ36" s="622"/>
      <c r="DK36" s="623"/>
      <c r="DL36" s="627">
        <v>1579475</v>
      </c>
      <c r="DM36" s="622"/>
      <c r="DN36" s="622"/>
      <c r="DO36" s="622"/>
      <c r="DP36" s="622"/>
      <c r="DQ36" s="622"/>
      <c r="DR36" s="622"/>
      <c r="DS36" s="622"/>
      <c r="DT36" s="622"/>
      <c r="DU36" s="622"/>
      <c r="DV36" s="623"/>
      <c r="DW36" s="624">
        <v>20</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944516</v>
      </c>
      <c r="S37" s="622"/>
      <c r="T37" s="622"/>
      <c r="U37" s="622"/>
      <c r="V37" s="622"/>
      <c r="W37" s="622"/>
      <c r="X37" s="622"/>
      <c r="Y37" s="623"/>
      <c r="Z37" s="663">
        <v>5.8</v>
      </c>
      <c r="AA37" s="663"/>
      <c r="AB37" s="663"/>
      <c r="AC37" s="663"/>
      <c r="AD37" s="664">
        <v>2201</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1074530</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-15507</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785212</v>
      </c>
      <c r="CS37" s="634"/>
      <c r="CT37" s="634"/>
      <c r="CU37" s="634"/>
      <c r="CV37" s="634"/>
      <c r="CW37" s="634"/>
      <c r="CX37" s="634"/>
      <c r="CY37" s="635"/>
      <c r="CZ37" s="624">
        <v>5</v>
      </c>
      <c r="DA37" s="636"/>
      <c r="DB37" s="636"/>
      <c r="DC37" s="637"/>
      <c r="DD37" s="627">
        <v>785212</v>
      </c>
      <c r="DE37" s="634"/>
      <c r="DF37" s="634"/>
      <c r="DG37" s="634"/>
      <c r="DH37" s="634"/>
      <c r="DI37" s="634"/>
      <c r="DJ37" s="634"/>
      <c r="DK37" s="635"/>
      <c r="DL37" s="627">
        <v>761953</v>
      </c>
      <c r="DM37" s="634"/>
      <c r="DN37" s="634"/>
      <c r="DO37" s="634"/>
      <c r="DP37" s="634"/>
      <c r="DQ37" s="634"/>
      <c r="DR37" s="634"/>
      <c r="DS37" s="634"/>
      <c r="DT37" s="634"/>
      <c r="DU37" s="634"/>
      <c r="DV37" s="635"/>
      <c r="DW37" s="624">
        <v>9.6999999999999993</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827198</v>
      </c>
      <c r="S38" s="622"/>
      <c r="T38" s="622"/>
      <c r="U38" s="622"/>
      <c r="V38" s="622"/>
      <c r="W38" s="622"/>
      <c r="X38" s="622"/>
      <c r="Y38" s="623"/>
      <c r="Z38" s="663">
        <v>5.0999999999999996</v>
      </c>
      <c r="AA38" s="663"/>
      <c r="AB38" s="663"/>
      <c r="AC38" s="663"/>
      <c r="AD38" s="664" t="s">
        <v>131</v>
      </c>
      <c r="AE38" s="664"/>
      <c r="AF38" s="664"/>
      <c r="AG38" s="664"/>
      <c r="AH38" s="664"/>
      <c r="AI38" s="664"/>
      <c r="AJ38" s="664"/>
      <c r="AK38" s="664"/>
      <c r="AL38" s="624" t="s">
        <v>131</v>
      </c>
      <c r="AM38" s="625"/>
      <c r="AN38" s="625"/>
      <c r="AO38" s="665"/>
      <c r="AQ38" s="658" t="s">
        <v>343</v>
      </c>
      <c r="AR38" s="659"/>
      <c r="AS38" s="659"/>
      <c r="AT38" s="659"/>
      <c r="AU38" s="659"/>
      <c r="AV38" s="659"/>
      <c r="AW38" s="659"/>
      <c r="AX38" s="659"/>
      <c r="AY38" s="660"/>
      <c r="AZ38" s="621">
        <v>422864</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2214</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1486151</v>
      </c>
      <c r="CS38" s="622"/>
      <c r="CT38" s="622"/>
      <c r="CU38" s="622"/>
      <c r="CV38" s="622"/>
      <c r="CW38" s="622"/>
      <c r="CX38" s="622"/>
      <c r="CY38" s="623"/>
      <c r="CZ38" s="624">
        <v>9.4</v>
      </c>
      <c r="DA38" s="636"/>
      <c r="DB38" s="636"/>
      <c r="DC38" s="637"/>
      <c r="DD38" s="627">
        <v>1303724</v>
      </c>
      <c r="DE38" s="622"/>
      <c r="DF38" s="622"/>
      <c r="DG38" s="622"/>
      <c r="DH38" s="622"/>
      <c r="DI38" s="622"/>
      <c r="DJ38" s="622"/>
      <c r="DK38" s="623"/>
      <c r="DL38" s="627">
        <v>1202675</v>
      </c>
      <c r="DM38" s="622"/>
      <c r="DN38" s="622"/>
      <c r="DO38" s="622"/>
      <c r="DP38" s="622"/>
      <c r="DQ38" s="622"/>
      <c r="DR38" s="622"/>
      <c r="DS38" s="622"/>
      <c r="DT38" s="622"/>
      <c r="DU38" s="622"/>
      <c r="DV38" s="623"/>
      <c r="DW38" s="624">
        <v>15.3</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250</v>
      </c>
      <c r="AA39" s="663"/>
      <c r="AB39" s="663"/>
      <c r="AC39" s="663"/>
      <c r="AD39" s="664" t="s">
        <v>182</v>
      </c>
      <c r="AE39" s="664"/>
      <c r="AF39" s="664"/>
      <c r="AG39" s="664"/>
      <c r="AH39" s="664"/>
      <c r="AI39" s="664"/>
      <c r="AJ39" s="664"/>
      <c r="AK39" s="664"/>
      <c r="AL39" s="624" t="s">
        <v>131</v>
      </c>
      <c r="AM39" s="625"/>
      <c r="AN39" s="625"/>
      <c r="AO39" s="665"/>
      <c r="AQ39" s="658" t="s">
        <v>347</v>
      </c>
      <c r="AR39" s="659"/>
      <c r="AS39" s="659"/>
      <c r="AT39" s="659"/>
      <c r="AU39" s="659"/>
      <c r="AV39" s="659"/>
      <c r="AW39" s="659"/>
      <c r="AX39" s="659"/>
      <c r="AY39" s="660"/>
      <c r="AZ39" s="621">
        <v>66996</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3041</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1637586</v>
      </c>
      <c r="CS39" s="634"/>
      <c r="CT39" s="634"/>
      <c r="CU39" s="634"/>
      <c r="CV39" s="634"/>
      <c r="CW39" s="634"/>
      <c r="CX39" s="634"/>
      <c r="CY39" s="635"/>
      <c r="CZ39" s="624">
        <v>10.4</v>
      </c>
      <c r="DA39" s="636"/>
      <c r="DB39" s="636"/>
      <c r="DC39" s="637"/>
      <c r="DD39" s="627">
        <v>513183</v>
      </c>
      <c r="DE39" s="634"/>
      <c r="DF39" s="634"/>
      <c r="DG39" s="634"/>
      <c r="DH39" s="634"/>
      <c r="DI39" s="634"/>
      <c r="DJ39" s="634"/>
      <c r="DK39" s="635"/>
      <c r="DL39" s="627" t="s">
        <v>250</v>
      </c>
      <c r="DM39" s="634"/>
      <c r="DN39" s="634"/>
      <c r="DO39" s="634"/>
      <c r="DP39" s="634"/>
      <c r="DQ39" s="634"/>
      <c r="DR39" s="634"/>
      <c r="DS39" s="634"/>
      <c r="DT39" s="634"/>
      <c r="DU39" s="634"/>
      <c r="DV39" s="635"/>
      <c r="DW39" s="624" t="s">
        <v>263</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84298</v>
      </c>
      <c r="S40" s="622"/>
      <c r="T40" s="622"/>
      <c r="U40" s="622"/>
      <c r="V40" s="622"/>
      <c r="W40" s="622"/>
      <c r="X40" s="622"/>
      <c r="Y40" s="623"/>
      <c r="Z40" s="663">
        <v>0.5</v>
      </c>
      <c r="AA40" s="663"/>
      <c r="AB40" s="663"/>
      <c r="AC40" s="663"/>
      <c r="AD40" s="664" t="s">
        <v>131</v>
      </c>
      <c r="AE40" s="664"/>
      <c r="AF40" s="664"/>
      <c r="AG40" s="664"/>
      <c r="AH40" s="664"/>
      <c r="AI40" s="664"/>
      <c r="AJ40" s="664"/>
      <c r="AK40" s="664"/>
      <c r="AL40" s="624" t="s">
        <v>131</v>
      </c>
      <c r="AM40" s="625"/>
      <c r="AN40" s="625"/>
      <c r="AO40" s="665"/>
      <c r="AQ40" s="658" t="s">
        <v>351</v>
      </c>
      <c r="AR40" s="659"/>
      <c r="AS40" s="659"/>
      <c r="AT40" s="659"/>
      <c r="AU40" s="659"/>
      <c r="AV40" s="659"/>
      <c r="AW40" s="659"/>
      <c r="AX40" s="659"/>
      <c r="AY40" s="660"/>
      <c r="AZ40" s="621">
        <v>49962</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85</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461144</v>
      </c>
      <c r="CS40" s="622"/>
      <c r="CT40" s="622"/>
      <c r="CU40" s="622"/>
      <c r="CV40" s="622"/>
      <c r="CW40" s="622"/>
      <c r="CX40" s="622"/>
      <c r="CY40" s="623"/>
      <c r="CZ40" s="624">
        <v>2.9</v>
      </c>
      <c r="DA40" s="636"/>
      <c r="DB40" s="636"/>
      <c r="DC40" s="637"/>
      <c r="DD40" s="627">
        <v>286654</v>
      </c>
      <c r="DE40" s="622"/>
      <c r="DF40" s="622"/>
      <c r="DG40" s="622"/>
      <c r="DH40" s="622"/>
      <c r="DI40" s="622"/>
      <c r="DJ40" s="622"/>
      <c r="DK40" s="623"/>
      <c r="DL40" s="627">
        <v>275435</v>
      </c>
      <c r="DM40" s="622"/>
      <c r="DN40" s="622"/>
      <c r="DO40" s="622"/>
      <c r="DP40" s="622"/>
      <c r="DQ40" s="622"/>
      <c r="DR40" s="622"/>
      <c r="DS40" s="622"/>
      <c r="DT40" s="622"/>
      <c r="DU40" s="622"/>
      <c r="DV40" s="623"/>
      <c r="DW40" s="624">
        <v>3.5</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16249208</v>
      </c>
      <c r="S41" s="649"/>
      <c r="T41" s="649"/>
      <c r="U41" s="649"/>
      <c r="V41" s="649"/>
      <c r="W41" s="649"/>
      <c r="X41" s="649"/>
      <c r="Y41" s="653"/>
      <c r="Z41" s="654">
        <v>100</v>
      </c>
      <c r="AA41" s="654"/>
      <c r="AB41" s="654"/>
      <c r="AC41" s="654"/>
      <c r="AD41" s="655">
        <v>7795112</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175018</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131</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838307</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447</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1084870</v>
      </c>
      <c r="CS42" s="634"/>
      <c r="CT42" s="634"/>
      <c r="CU42" s="634"/>
      <c r="CV42" s="634"/>
      <c r="CW42" s="634"/>
      <c r="CX42" s="634"/>
      <c r="CY42" s="635"/>
      <c r="CZ42" s="624">
        <v>6.9</v>
      </c>
      <c r="DA42" s="636"/>
      <c r="DB42" s="636"/>
      <c r="DC42" s="637"/>
      <c r="DD42" s="627">
        <v>196344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21636</v>
      </c>
      <c r="CS43" s="634"/>
      <c r="CT43" s="634"/>
      <c r="CU43" s="634"/>
      <c r="CV43" s="634"/>
      <c r="CW43" s="634"/>
      <c r="CX43" s="634"/>
      <c r="CY43" s="635"/>
      <c r="CZ43" s="624">
        <v>0.1</v>
      </c>
      <c r="DA43" s="636"/>
      <c r="DB43" s="636"/>
      <c r="DC43" s="637"/>
      <c r="DD43" s="627">
        <v>21636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1084870</v>
      </c>
      <c r="CS44" s="622"/>
      <c r="CT44" s="622"/>
      <c r="CU44" s="622"/>
      <c r="CV44" s="622"/>
      <c r="CW44" s="622"/>
      <c r="CX44" s="622"/>
      <c r="CY44" s="623"/>
      <c r="CZ44" s="624">
        <v>6.9</v>
      </c>
      <c r="DA44" s="625"/>
      <c r="DB44" s="625"/>
      <c r="DC44" s="626"/>
      <c r="DD44" s="627">
        <v>196344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630979</v>
      </c>
      <c r="CS45" s="634"/>
      <c r="CT45" s="634"/>
      <c r="CU45" s="634"/>
      <c r="CV45" s="634"/>
      <c r="CW45" s="634"/>
      <c r="CX45" s="634"/>
      <c r="CY45" s="635"/>
      <c r="CZ45" s="624">
        <v>4</v>
      </c>
      <c r="DA45" s="636"/>
      <c r="DB45" s="636"/>
      <c r="DC45" s="637"/>
      <c r="DD45" s="627">
        <v>23061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403889</v>
      </c>
      <c r="CS46" s="622"/>
      <c r="CT46" s="622"/>
      <c r="CU46" s="622"/>
      <c r="CV46" s="622"/>
      <c r="CW46" s="622"/>
      <c r="CX46" s="622"/>
      <c r="CY46" s="623"/>
      <c r="CZ46" s="624">
        <v>2.6</v>
      </c>
      <c r="DA46" s="625"/>
      <c r="DB46" s="625"/>
      <c r="DC46" s="626"/>
      <c r="DD46" s="627">
        <v>172519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15764347</v>
      </c>
      <c r="CS49" s="606"/>
      <c r="CT49" s="606"/>
      <c r="CU49" s="606"/>
      <c r="CV49" s="606"/>
      <c r="CW49" s="606"/>
      <c r="CX49" s="606"/>
      <c r="CY49" s="607"/>
      <c r="CZ49" s="608">
        <v>100</v>
      </c>
      <c r="DA49" s="609"/>
      <c r="DB49" s="609"/>
      <c r="DC49" s="610"/>
      <c r="DD49" s="611">
        <v>9327749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hR72ZNLUtSluwJd/Pmc2WCWgiziPUUKxZgtlIUxK8Cf4TaPlcwDHCulg+LmphHdLmah9ZyRhwGFkBVXRLdaSA==" saltValue="3alc+g95Wxdt0YKJ7Ttc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16249</v>
      </c>
      <c r="R7" s="1091"/>
      <c r="S7" s="1091"/>
      <c r="T7" s="1091"/>
      <c r="U7" s="1091"/>
      <c r="V7" s="1091">
        <v>15764</v>
      </c>
      <c r="W7" s="1091"/>
      <c r="X7" s="1091"/>
      <c r="Y7" s="1091"/>
      <c r="Z7" s="1091"/>
      <c r="AA7" s="1091">
        <v>485</v>
      </c>
      <c r="AB7" s="1091"/>
      <c r="AC7" s="1091"/>
      <c r="AD7" s="1091"/>
      <c r="AE7" s="1092"/>
      <c r="AF7" s="1093">
        <v>470</v>
      </c>
      <c r="AG7" s="1094"/>
      <c r="AH7" s="1094"/>
      <c r="AI7" s="1094"/>
      <c r="AJ7" s="1095"/>
      <c r="AK7" s="1096">
        <v>0</v>
      </c>
      <c r="AL7" s="1097"/>
      <c r="AM7" s="1097"/>
      <c r="AN7" s="1097"/>
      <c r="AO7" s="1097"/>
      <c r="AP7" s="1097">
        <v>12005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599</v>
      </c>
      <c r="BS7" s="1087" t="s">
        <v>600</v>
      </c>
      <c r="BT7" s="1088"/>
      <c r="BU7" s="1088"/>
      <c r="BV7" s="1088"/>
      <c r="BW7" s="1088"/>
      <c r="BX7" s="1088"/>
      <c r="BY7" s="1088"/>
      <c r="BZ7" s="1088"/>
      <c r="CA7" s="1088"/>
      <c r="CB7" s="1088"/>
      <c r="CC7" s="1088"/>
      <c r="CD7" s="1088"/>
      <c r="CE7" s="1088"/>
      <c r="CF7" s="1088"/>
      <c r="CG7" s="1100"/>
      <c r="CH7" s="1084">
        <v>1</v>
      </c>
      <c r="CI7" s="1085"/>
      <c r="CJ7" s="1085"/>
      <c r="CK7" s="1085"/>
      <c r="CL7" s="1086"/>
      <c r="CM7" s="1084">
        <v>39</v>
      </c>
      <c r="CN7" s="1085"/>
      <c r="CO7" s="1085"/>
      <c r="CP7" s="1085"/>
      <c r="CQ7" s="1086"/>
      <c r="CR7" s="1084">
        <v>5</v>
      </c>
      <c r="CS7" s="1085"/>
      <c r="CT7" s="1085"/>
      <c r="CU7" s="1085"/>
      <c r="CV7" s="1086"/>
      <c r="CW7" s="1084" t="s">
        <v>532</v>
      </c>
      <c r="CX7" s="1085"/>
      <c r="CY7" s="1085"/>
      <c r="CZ7" s="1085"/>
      <c r="DA7" s="1086"/>
      <c r="DB7" s="1084" t="s">
        <v>532</v>
      </c>
      <c r="DC7" s="1085"/>
      <c r="DD7" s="1085"/>
      <c r="DE7" s="1085"/>
      <c r="DF7" s="1086"/>
      <c r="DG7" s="1084">
        <v>12</v>
      </c>
      <c r="DH7" s="1085"/>
      <c r="DI7" s="1085"/>
      <c r="DJ7" s="1085"/>
      <c r="DK7" s="1086"/>
      <c r="DL7" s="1084" t="s">
        <v>532</v>
      </c>
      <c r="DM7" s="1085"/>
      <c r="DN7" s="1085"/>
      <c r="DO7" s="1085"/>
      <c r="DP7" s="1086"/>
      <c r="DQ7" s="1084">
        <v>42</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16249</v>
      </c>
      <c r="R23" s="1061"/>
      <c r="S23" s="1061"/>
      <c r="T23" s="1061"/>
      <c r="U23" s="1061"/>
      <c r="V23" s="1061">
        <v>15764</v>
      </c>
      <c r="W23" s="1061"/>
      <c r="X23" s="1061"/>
      <c r="Y23" s="1061"/>
      <c r="Z23" s="1061"/>
      <c r="AA23" s="1061">
        <v>485</v>
      </c>
      <c r="AB23" s="1061"/>
      <c r="AC23" s="1061"/>
      <c r="AD23" s="1061"/>
      <c r="AE23" s="1068"/>
      <c r="AF23" s="1069">
        <v>470</v>
      </c>
      <c r="AG23" s="1061"/>
      <c r="AH23" s="1061"/>
      <c r="AI23" s="1061"/>
      <c r="AJ23" s="1070"/>
      <c r="AK23" s="1071"/>
      <c r="AL23" s="1072"/>
      <c r="AM23" s="1072"/>
      <c r="AN23" s="1072"/>
      <c r="AO23" s="1072"/>
      <c r="AP23" s="1061">
        <v>12005</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1912</v>
      </c>
      <c r="R28" s="1048"/>
      <c r="S28" s="1048"/>
      <c r="T28" s="1048"/>
      <c r="U28" s="1048"/>
      <c r="V28" s="1048">
        <v>1898</v>
      </c>
      <c r="W28" s="1048"/>
      <c r="X28" s="1048"/>
      <c r="Y28" s="1048"/>
      <c r="Z28" s="1048"/>
      <c r="AA28" s="1048">
        <v>14</v>
      </c>
      <c r="AB28" s="1048"/>
      <c r="AC28" s="1048"/>
      <c r="AD28" s="1048"/>
      <c r="AE28" s="1049"/>
      <c r="AF28" s="1050">
        <v>14</v>
      </c>
      <c r="AG28" s="1048"/>
      <c r="AH28" s="1048"/>
      <c r="AI28" s="1048"/>
      <c r="AJ28" s="1051"/>
      <c r="AK28" s="1052">
        <v>175</v>
      </c>
      <c r="AL28" s="1053"/>
      <c r="AM28" s="1053"/>
      <c r="AN28" s="1053"/>
      <c r="AO28" s="1053"/>
      <c r="AP28" s="1053" t="s">
        <v>532</v>
      </c>
      <c r="AQ28" s="1053"/>
      <c r="AR28" s="1053"/>
      <c r="AS28" s="1053"/>
      <c r="AT28" s="1053"/>
      <c r="AU28" s="1053" t="s">
        <v>532</v>
      </c>
      <c r="AV28" s="1053"/>
      <c r="AW28" s="1053"/>
      <c r="AX28" s="1053"/>
      <c r="AY28" s="1053"/>
      <c r="AZ28" s="1054" t="s">
        <v>532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378</v>
      </c>
      <c r="R29" s="1039"/>
      <c r="S29" s="1039"/>
      <c r="T29" s="1039"/>
      <c r="U29" s="1039"/>
      <c r="V29" s="1039">
        <v>378</v>
      </c>
      <c r="W29" s="1039"/>
      <c r="X29" s="1039"/>
      <c r="Y29" s="1039"/>
      <c r="Z29" s="1039"/>
      <c r="AA29" s="1039">
        <v>0</v>
      </c>
      <c r="AB29" s="1039"/>
      <c r="AC29" s="1039"/>
      <c r="AD29" s="1039"/>
      <c r="AE29" s="1040"/>
      <c r="AF29" s="1035">
        <v>1</v>
      </c>
      <c r="AG29" s="1036"/>
      <c r="AH29" s="1036"/>
      <c r="AI29" s="1036"/>
      <c r="AJ29" s="1037"/>
      <c r="AK29" s="980">
        <v>122</v>
      </c>
      <c r="AL29" s="971"/>
      <c r="AM29" s="971"/>
      <c r="AN29" s="971"/>
      <c r="AO29" s="971"/>
      <c r="AP29" s="971" t="s">
        <v>532</v>
      </c>
      <c r="AQ29" s="971"/>
      <c r="AR29" s="971"/>
      <c r="AS29" s="971"/>
      <c r="AT29" s="971"/>
      <c r="AU29" s="971" t="s">
        <v>532</v>
      </c>
      <c r="AV29" s="971"/>
      <c r="AW29" s="971"/>
      <c r="AX29" s="971"/>
      <c r="AY29" s="971"/>
      <c r="AZ29" s="1041" t="s">
        <v>532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2244</v>
      </c>
      <c r="R30" s="1039"/>
      <c r="S30" s="1039"/>
      <c r="T30" s="1039"/>
      <c r="U30" s="1039"/>
      <c r="V30" s="1039">
        <v>2136</v>
      </c>
      <c r="W30" s="1039"/>
      <c r="X30" s="1039"/>
      <c r="Y30" s="1039"/>
      <c r="Z30" s="1039"/>
      <c r="AA30" s="1039">
        <v>108</v>
      </c>
      <c r="AB30" s="1039"/>
      <c r="AC30" s="1039"/>
      <c r="AD30" s="1039"/>
      <c r="AE30" s="1040"/>
      <c r="AF30" s="1035">
        <v>108</v>
      </c>
      <c r="AG30" s="1036"/>
      <c r="AH30" s="1036"/>
      <c r="AI30" s="1036"/>
      <c r="AJ30" s="1037"/>
      <c r="AK30" s="980">
        <v>345</v>
      </c>
      <c r="AL30" s="971"/>
      <c r="AM30" s="971"/>
      <c r="AN30" s="971"/>
      <c r="AO30" s="971"/>
      <c r="AP30" s="971" t="s">
        <v>532</v>
      </c>
      <c r="AQ30" s="971"/>
      <c r="AR30" s="971"/>
      <c r="AS30" s="971"/>
      <c r="AT30" s="971"/>
      <c r="AU30" s="971" t="s">
        <v>532</v>
      </c>
      <c r="AV30" s="971"/>
      <c r="AW30" s="971"/>
      <c r="AX30" s="971"/>
      <c r="AY30" s="971"/>
      <c r="AZ30" s="1041" t="s">
        <v>532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314</v>
      </c>
      <c r="R31" s="1039"/>
      <c r="S31" s="1039"/>
      <c r="T31" s="1039"/>
      <c r="U31" s="1039"/>
      <c r="V31" s="1039">
        <v>132</v>
      </c>
      <c r="W31" s="1039"/>
      <c r="X31" s="1039"/>
      <c r="Y31" s="1039"/>
      <c r="Z31" s="1039"/>
      <c r="AA31" s="1039">
        <v>182</v>
      </c>
      <c r="AB31" s="1039"/>
      <c r="AC31" s="1039"/>
      <c r="AD31" s="1039"/>
      <c r="AE31" s="1040"/>
      <c r="AF31" s="1035">
        <v>182</v>
      </c>
      <c r="AG31" s="1036"/>
      <c r="AH31" s="1036"/>
      <c r="AI31" s="1036"/>
      <c r="AJ31" s="1037"/>
      <c r="AK31" s="980">
        <v>67</v>
      </c>
      <c r="AL31" s="971"/>
      <c r="AM31" s="971"/>
      <c r="AN31" s="971"/>
      <c r="AO31" s="971"/>
      <c r="AP31" s="971">
        <v>3057</v>
      </c>
      <c r="AQ31" s="971"/>
      <c r="AR31" s="971"/>
      <c r="AS31" s="971"/>
      <c r="AT31" s="971"/>
      <c r="AU31" s="971" t="s">
        <v>532</v>
      </c>
      <c r="AV31" s="971"/>
      <c r="AW31" s="971"/>
      <c r="AX31" s="971"/>
      <c r="AY31" s="971"/>
      <c r="AZ31" s="1041" t="s">
        <v>532</v>
      </c>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1628</v>
      </c>
      <c r="R32" s="1039"/>
      <c r="S32" s="1039"/>
      <c r="T32" s="1039"/>
      <c r="U32" s="1039"/>
      <c r="V32" s="1039">
        <v>764</v>
      </c>
      <c r="W32" s="1039"/>
      <c r="X32" s="1039"/>
      <c r="Y32" s="1039"/>
      <c r="Z32" s="1039"/>
      <c r="AA32" s="1039">
        <v>864</v>
      </c>
      <c r="AB32" s="1039"/>
      <c r="AC32" s="1039"/>
      <c r="AD32" s="1039"/>
      <c r="AE32" s="1040"/>
      <c r="AF32" s="1035">
        <v>864</v>
      </c>
      <c r="AG32" s="1036"/>
      <c r="AH32" s="1036"/>
      <c r="AI32" s="1036"/>
      <c r="AJ32" s="1037"/>
      <c r="AK32" s="980">
        <v>1075</v>
      </c>
      <c r="AL32" s="971"/>
      <c r="AM32" s="971"/>
      <c r="AN32" s="971"/>
      <c r="AO32" s="971"/>
      <c r="AP32" s="971">
        <v>4348</v>
      </c>
      <c r="AQ32" s="971"/>
      <c r="AR32" s="971"/>
      <c r="AS32" s="971"/>
      <c r="AT32" s="971"/>
      <c r="AU32" s="971" t="s">
        <v>532</v>
      </c>
      <c r="AV32" s="971"/>
      <c r="AW32" s="971"/>
      <c r="AX32" s="971"/>
      <c r="AY32" s="971"/>
      <c r="AZ32" s="1041" t="s">
        <v>532</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1421</v>
      </c>
      <c r="R33" s="1039"/>
      <c r="S33" s="1039"/>
      <c r="T33" s="1039"/>
      <c r="U33" s="1039"/>
      <c r="V33" s="1039">
        <v>1421</v>
      </c>
      <c r="W33" s="1039"/>
      <c r="X33" s="1039"/>
      <c r="Y33" s="1039"/>
      <c r="Z33" s="1039"/>
      <c r="AA33" s="1039">
        <v>0</v>
      </c>
      <c r="AB33" s="1039"/>
      <c r="AC33" s="1039"/>
      <c r="AD33" s="1039"/>
      <c r="AE33" s="1040"/>
      <c r="AF33" s="1035" t="s">
        <v>416</v>
      </c>
      <c r="AG33" s="1036"/>
      <c r="AH33" s="1036"/>
      <c r="AI33" s="1036"/>
      <c r="AJ33" s="1037"/>
      <c r="AK33" s="980">
        <v>423</v>
      </c>
      <c r="AL33" s="971"/>
      <c r="AM33" s="971"/>
      <c r="AN33" s="971"/>
      <c r="AO33" s="971"/>
      <c r="AP33" s="971">
        <v>7067</v>
      </c>
      <c r="AQ33" s="971"/>
      <c r="AR33" s="971"/>
      <c r="AS33" s="971"/>
      <c r="AT33" s="971"/>
      <c r="AU33" s="971" t="s">
        <v>532</v>
      </c>
      <c r="AV33" s="971"/>
      <c r="AW33" s="971"/>
      <c r="AX33" s="971"/>
      <c r="AY33" s="971"/>
      <c r="AZ33" s="1041" t="s">
        <v>532</v>
      </c>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124</v>
      </c>
      <c r="R34" s="1039"/>
      <c r="S34" s="1039"/>
      <c r="T34" s="1039"/>
      <c r="U34" s="1039"/>
      <c r="V34" s="1039">
        <v>124</v>
      </c>
      <c r="W34" s="1039"/>
      <c r="X34" s="1039"/>
      <c r="Y34" s="1039"/>
      <c r="Z34" s="1039"/>
      <c r="AA34" s="1039">
        <v>0</v>
      </c>
      <c r="AB34" s="1039"/>
      <c r="AC34" s="1039"/>
      <c r="AD34" s="1039"/>
      <c r="AE34" s="1040"/>
      <c r="AF34" s="1035" t="s">
        <v>419</v>
      </c>
      <c r="AG34" s="1036"/>
      <c r="AH34" s="1036"/>
      <c r="AI34" s="1036"/>
      <c r="AJ34" s="1037"/>
      <c r="AK34" s="980">
        <v>50</v>
      </c>
      <c r="AL34" s="971"/>
      <c r="AM34" s="971"/>
      <c r="AN34" s="971"/>
      <c r="AO34" s="971"/>
      <c r="AP34" s="971">
        <v>560</v>
      </c>
      <c r="AQ34" s="971"/>
      <c r="AR34" s="971"/>
      <c r="AS34" s="971"/>
      <c r="AT34" s="971"/>
      <c r="AU34" s="971" t="s">
        <v>532</v>
      </c>
      <c r="AV34" s="971"/>
      <c r="AW34" s="971"/>
      <c r="AX34" s="971"/>
      <c r="AY34" s="971"/>
      <c r="AZ34" s="1041" t="s">
        <v>532</v>
      </c>
      <c r="BA34" s="1041"/>
      <c r="BB34" s="1041"/>
      <c r="BC34" s="1041"/>
      <c r="BD34" s="1041"/>
      <c r="BE34" s="972" t="s">
        <v>420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421</v>
      </c>
      <c r="C35" s="1031"/>
      <c r="D35" s="1031"/>
      <c r="E35" s="1031"/>
      <c r="F35" s="1031"/>
      <c r="G35" s="1031"/>
      <c r="H35" s="1031"/>
      <c r="I35" s="1031"/>
      <c r="J35" s="1031"/>
      <c r="K35" s="1031"/>
      <c r="L35" s="1031"/>
      <c r="M35" s="1031"/>
      <c r="N35" s="1031"/>
      <c r="O35" s="1031"/>
      <c r="P35" s="1032"/>
      <c r="Q35" s="1038">
        <v>17</v>
      </c>
      <c r="R35" s="1039"/>
      <c r="S35" s="1039"/>
      <c r="T35" s="1039"/>
      <c r="U35" s="1039"/>
      <c r="V35" s="1039">
        <v>17</v>
      </c>
      <c r="W35" s="1039"/>
      <c r="X35" s="1039"/>
      <c r="Y35" s="1039"/>
      <c r="Z35" s="1039"/>
      <c r="AA35" s="1039">
        <v>0</v>
      </c>
      <c r="AB35" s="1039"/>
      <c r="AC35" s="1039"/>
      <c r="AD35" s="1039"/>
      <c r="AE35" s="1040"/>
      <c r="AF35" s="1035" t="s">
        <v>419</v>
      </c>
      <c r="AG35" s="1036"/>
      <c r="AH35" s="1036"/>
      <c r="AI35" s="1036"/>
      <c r="AJ35" s="1037"/>
      <c r="AK35" s="980">
        <v>17</v>
      </c>
      <c r="AL35" s="971"/>
      <c r="AM35" s="971"/>
      <c r="AN35" s="971"/>
      <c r="AO35" s="971"/>
      <c r="AP35" s="971">
        <v>8</v>
      </c>
      <c r="AQ35" s="971"/>
      <c r="AR35" s="971"/>
      <c r="AS35" s="971"/>
      <c r="AT35" s="971"/>
      <c r="AU35" s="971" t="s">
        <v>532</v>
      </c>
      <c r="AV35" s="971"/>
      <c r="AW35" s="971"/>
      <c r="AX35" s="971"/>
      <c r="AY35" s="971"/>
      <c r="AZ35" s="1041" t="s">
        <v>532</v>
      </c>
      <c r="BA35" s="1041"/>
      <c r="BB35" s="1041"/>
      <c r="BC35" s="1041"/>
      <c r="BD35" s="1041"/>
      <c r="BE35" s="972" t="s">
        <v>417</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1170</v>
      </c>
      <c r="AG63" s="959"/>
      <c r="AH63" s="959"/>
      <c r="AI63" s="959"/>
      <c r="AJ63" s="1022"/>
      <c r="AK63" s="1023"/>
      <c r="AL63" s="963"/>
      <c r="AM63" s="963"/>
      <c r="AN63" s="963"/>
      <c r="AO63" s="963"/>
      <c r="AP63" s="959">
        <v>15040</v>
      </c>
      <c r="AQ63" s="959"/>
      <c r="AR63" s="959"/>
      <c r="AS63" s="959"/>
      <c r="AT63" s="959"/>
      <c r="AU63" s="959" t="s">
        <v>532</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426</v>
      </c>
      <c r="B66" s="1004"/>
      <c r="C66" s="1004"/>
      <c r="D66" s="1004"/>
      <c r="E66" s="1004"/>
      <c r="F66" s="1004"/>
      <c r="G66" s="1004"/>
      <c r="H66" s="1004"/>
      <c r="I66" s="1004"/>
      <c r="J66" s="1004"/>
      <c r="K66" s="1004"/>
      <c r="L66" s="1004"/>
      <c r="M66" s="1004"/>
      <c r="N66" s="1004"/>
      <c r="O66" s="1004"/>
      <c r="P66" s="1005"/>
      <c r="Q66" s="989" t="s">
        <v>427</v>
      </c>
      <c r="R66" s="990"/>
      <c r="S66" s="990"/>
      <c r="T66" s="990"/>
      <c r="U66" s="991"/>
      <c r="V66" s="989" t="s">
        <v>428</v>
      </c>
      <c r="W66" s="990"/>
      <c r="X66" s="990"/>
      <c r="Y66" s="990"/>
      <c r="Z66" s="991"/>
      <c r="AA66" s="989" t="s">
        <v>429</v>
      </c>
      <c r="AB66" s="990"/>
      <c r="AC66" s="990"/>
      <c r="AD66" s="990"/>
      <c r="AE66" s="991"/>
      <c r="AF66" s="1009" t="s">
        <v>430</v>
      </c>
      <c r="AG66" s="1010"/>
      <c r="AH66" s="1010"/>
      <c r="AI66" s="1010"/>
      <c r="AJ66" s="1011"/>
      <c r="AK66" s="989" t="s">
        <v>431</v>
      </c>
      <c r="AL66" s="1004"/>
      <c r="AM66" s="1004"/>
      <c r="AN66" s="1004"/>
      <c r="AO66" s="1005"/>
      <c r="AP66" s="989" t="s">
        <v>432</v>
      </c>
      <c r="AQ66" s="990"/>
      <c r="AR66" s="990"/>
      <c r="AS66" s="990"/>
      <c r="AT66" s="991"/>
      <c r="AU66" s="989" t="s">
        <v>433</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597</v>
      </c>
      <c r="C68" s="986"/>
      <c r="D68" s="986"/>
      <c r="E68" s="986"/>
      <c r="F68" s="986"/>
      <c r="G68" s="986"/>
      <c r="H68" s="986"/>
      <c r="I68" s="986"/>
      <c r="J68" s="986"/>
      <c r="K68" s="986"/>
      <c r="L68" s="986"/>
      <c r="M68" s="986"/>
      <c r="N68" s="986"/>
      <c r="O68" s="986"/>
      <c r="P68" s="987"/>
      <c r="Q68" s="988">
        <v>840</v>
      </c>
      <c r="R68" s="982"/>
      <c r="S68" s="982"/>
      <c r="T68" s="982"/>
      <c r="U68" s="982"/>
      <c r="V68" s="982">
        <v>823</v>
      </c>
      <c r="W68" s="982"/>
      <c r="X68" s="982"/>
      <c r="Y68" s="982"/>
      <c r="Z68" s="982"/>
      <c r="AA68" s="982">
        <f>Q68-V68</f>
        <v>17</v>
      </c>
      <c r="AB68" s="982"/>
      <c r="AC68" s="982"/>
      <c r="AD68" s="982"/>
      <c r="AE68" s="982"/>
      <c r="AF68" s="982">
        <v>17</v>
      </c>
      <c r="AG68" s="982"/>
      <c r="AH68" s="982"/>
      <c r="AI68" s="982"/>
      <c r="AJ68" s="982"/>
      <c r="AK68" s="982" t="s">
        <v>532</v>
      </c>
      <c r="AL68" s="982"/>
      <c r="AM68" s="982"/>
      <c r="AN68" s="982"/>
      <c r="AO68" s="982"/>
      <c r="AP68" s="982">
        <v>768</v>
      </c>
      <c r="AQ68" s="982"/>
      <c r="AR68" s="982"/>
      <c r="AS68" s="982"/>
      <c r="AT68" s="982"/>
      <c r="AU68" s="982">
        <v>484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598</v>
      </c>
      <c r="C69" s="975"/>
      <c r="D69" s="975"/>
      <c r="E69" s="975"/>
      <c r="F69" s="975"/>
      <c r="G69" s="975"/>
      <c r="H69" s="975"/>
      <c r="I69" s="975"/>
      <c r="J69" s="975"/>
      <c r="K69" s="975"/>
      <c r="L69" s="975"/>
      <c r="M69" s="975"/>
      <c r="N69" s="975"/>
      <c r="O69" s="975"/>
      <c r="P69" s="976"/>
      <c r="Q69" s="977">
        <v>543</v>
      </c>
      <c r="R69" s="971"/>
      <c r="S69" s="971"/>
      <c r="T69" s="971"/>
      <c r="U69" s="971"/>
      <c r="V69" s="971">
        <v>536</v>
      </c>
      <c r="W69" s="971"/>
      <c r="X69" s="971"/>
      <c r="Y69" s="971"/>
      <c r="Z69" s="971"/>
      <c r="AA69" s="971">
        <f>Q69-V69</f>
        <v>7</v>
      </c>
      <c r="AB69" s="971"/>
      <c r="AC69" s="971"/>
      <c r="AD69" s="971"/>
      <c r="AE69" s="971"/>
      <c r="AF69" s="971">
        <v>7</v>
      </c>
      <c r="AG69" s="971"/>
      <c r="AH69" s="971"/>
      <c r="AI69" s="971"/>
      <c r="AJ69" s="971"/>
      <c r="AK69" s="971" t="s">
        <v>532</v>
      </c>
      <c r="AL69" s="971"/>
      <c r="AM69" s="971"/>
      <c r="AN69" s="971"/>
      <c r="AO69" s="971"/>
      <c r="AP69" s="971" t="s">
        <v>532</v>
      </c>
      <c r="AQ69" s="971"/>
      <c r="AR69" s="971"/>
      <c r="AS69" s="971"/>
      <c r="AT69" s="971"/>
      <c r="AU69" s="971" t="s">
        <v>532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f>
        <v>24</v>
      </c>
      <c r="AG88" s="959"/>
      <c r="AH88" s="959"/>
      <c r="AI88" s="959"/>
      <c r="AJ88" s="959"/>
      <c r="AK88" s="963"/>
      <c r="AL88" s="963"/>
      <c r="AM88" s="963"/>
      <c r="AN88" s="963"/>
      <c r="AO88" s="963"/>
      <c r="AP88" s="959">
        <f>AP68</f>
        <v>768</v>
      </c>
      <c r="AQ88" s="959"/>
      <c r="AR88" s="959"/>
      <c r="AS88" s="959"/>
      <c r="AT88" s="959"/>
      <c r="AU88" s="959">
        <v>484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f>
        <v>5</v>
      </c>
      <c r="CS102" s="953"/>
      <c r="CT102" s="953"/>
      <c r="CU102" s="953"/>
      <c r="CV102" s="954"/>
      <c r="CW102" s="952" t="s">
        <v>532</v>
      </c>
      <c r="CX102" s="953"/>
      <c r="CY102" s="953"/>
      <c r="CZ102" s="953"/>
      <c r="DA102" s="954"/>
      <c r="DB102" s="952" t="s">
        <v>532</v>
      </c>
      <c r="DC102" s="953"/>
      <c r="DD102" s="953"/>
      <c r="DE102" s="953"/>
      <c r="DF102" s="954"/>
      <c r="DG102" s="952">
        <v>12</v>
      </c>
      <c r="DH102" s="953"/>
      <c r="DI102" s="953"/>
      <c r="DJ102" s="953"/>
      <c r="DK102" s="954"/>
      <c r="DL102" s="952" t="s">
        <v>532</v>
      </c>
      <c r="DM102" s="953"/>
      <c r="DN102" s="953"/>
      <c r="DO102" s="953"/>
      <c r="DP102" s="954"/>
      <c r="DQ102" s="952">
        <v>42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314</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314</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314</v>
      </c>
      <c r="DR109" s="896"/>
      <c r="DS109" s="896"/>
      <c r="DT109" s="896"/>
      <c r="DU109" s="897"/>
      <c r="DV109" s="898" t="s">
        <v>445</v>
      </c>
      <c r="DW109" s="896"/>
      <c r="DX109" s="896"/>
      <c r="DY109" s="896"/>
      <c r="DZ109" s="929"/>
    </row>
    <row r="110" spans="1:131" s="230" customFormat="1" ht="26.25" customHeight="1" x14ac:dyDescent="0.15">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1248126</v>
      </c>
      <c r="AB110" s="889"/>
      <c r="AC110" s="889"/>
      <c r="AD110" s="889"/>
      <c r="AE110" s="890"/>
      <c r="AF110" s="891">
        <v>1272901</v>
      </c>
      <c r="AG110" s="889"/>
      <c r="AH110" s="889"/>
      <c r="AI110" s="889"/>
      <c r="AJ110" s="890"/>
      <c r="AK110" s="891">
        <v>1242515</v>
      </c>
      <c r="AL110" s="889"/>
      <c r="AM110" s="889"/>
      <c r="AN110" s="889"/>
      <c r="AO110" s="890"/>
      <c r="AP110" s="892">
        <v>19.8</v>
      </c>
      <c r="AQ110" s="893"/>
      <c r="AR110" s="893"/>
      <c r="AS110" s="893"/>
      <c r="AT110" s="894"/>
      <c r="AU110" s="930" t="s">
        <v>76</v>
      </c>
      <c r="AV110" s="931"/>
      <c r="AW110" s="931"/>
      <c r="AX110" s="931"/>
      <c r="AY110" s="931"/>
      <c r="AZ110" s="840" t="s">
        <v>448</v>
      </c>
      <c r="BA110" s="808"/>
      <c r="BB110" s="808"/>
      <c r="BC110" s="808"/>
      <c r="BD110" s="808"/>
      <c r="BE110" s="808"/>
      <c r="BF110" s="808"/>
      <c r="BG110" s="808"/>
      <c r="BH110" s="808"/>
      <c r="BI110" s="808"/>
      <c r="BJ110" s="808"/>
      <c r="BK110" s="808"/>
      <c r="BL110" s="808"/>
      <c r="BM110" s="808"/>
      <c r="BN110" s="808"/>
      <c r="BO110" s="808"/>
      <c r="BP110" s="809"/>
      <c r="BQ110" s="841">
        <v>12392193</v>
      </c>
      <c r="BR110" s="825"/>
      <c r="BS110" s="825"/>
      <c r="BT110" s="825"/>
      <c r="BU110" s="825"/>
      <c r="BV110" s="825">
        <v>12403752</v>
      </c>
      <c r="BW110" s="825"/>
      <c r="BX110" s="825"/>
      <c r="BY110" s="825"/>
      <c r="BZ110" s="825"/>
      <c r="CA110" s="825">
        <v>12004904</v>
      </c>
      <c r="CB110" s="825"/>
      <c r="CC110" s="825"/>
      <c r="CD110" s="825"/>
      <c r="CE110" s="825"/>
      <c r="CF110" s="863">
        <v>191.1</v>
      </c>
      <c r="CG110" s="864"/>
      <c r="CH110" s="864"/>
      <c r="CI110" s="864"/>
      <c r="CJ110" s="864"/>
      <c r="CK110" s="926" t="s">
        <v>449</v>
      </c>
      <c r="CL110" s="883"/>
      <c r="CM110" s="84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416</v>
      </c>
      <c r="DH110" s="825"/>
      <c r="DI110" s="825"/>
      <c r="DJ110" s="825"/>
      <c r="DK110" s="825"/>
      <c r="DL110" s="825" t="s">
        <v>451</v>
      </c>
      <c r="DM110" s="825"/>
      <c r="DN110" s="825"/>
      <c r="DO110" s="825"/>
      <c r="DP110" s="825"/>
      <c r="DQ110" s="825" t="s">
        <v>452</v>
      </c>
      <c r="DR110" s="825"/>
      <c r="DS110" s="825"/>
      <c r="DT110" s="825"/>
      <c r="DU110" s="825"/>
      <c r="DV110" s="826" t="s">
        <v>453</v>
      </c>
      <c r="DW110" s="826"/>
      <c r="DX110" s="826"/>
      <c r="DY110" s="826"/>
      <c r="DZ110" s="827"/>
    </row>
    <row r="111" spans="1:131" s="230" customFormat="1" ht="26.25" customHeight="1" x14ac:dyDescent="0.15">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416</v>
      </c>
      <c r="AB111" s="913"/>
      <c r="AC111" s="913"/>
      <c r="AD111" s="913"/>
      <c r="AE111" s="914"/>
      <c r="AF111" s="915" t="s">
        <v>416</v>
      </c>
      <c r="AG111" s="913"/>
      <c r="AH111" s="913"/>
      <c r="AI111" s="913"/>
      <c r="AJ111" s="914"/>
      <c r="AK111" s="915" t="s">
        <v>398</v>
      </c>
      <c r="AL111" s="913"/>
      <c r="AM111" s="913"/>
      <c r="AN111" s="913"/>
      <c r="AO111" s="914"/>
      <c r="AP111" s="916" t="s">
        <v>398</v>
      </c>
      <c r="AQ111" s="917"/>
      <c r="AR111" s="917"/>
      <c r="AS111" s="917"/>
      <c r="AT111" s="918"/>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452</v>
      </c>
      <c r="BW111" s="817"/>
      <c r="BX111" s="817"/>
      <c r="BY111" s="817"/>
      <c r="BZ111" s="817"/>
      <c r="CA111" s="817" t="s">
        <v>456</v>
      </c>
      <c r="CB111" s="817"/>
      <c r="CC111" s="817"/>
      <c r="CD111" s="817"/>
      <c r="CE111" s="817"/>
      <c r="CF111" s="872" t="s">
        <v>452</v>
      </c>
      <c r="CG111" s="873"/>
      <c r="CH111" s="873"/>
      <c r="CI111" s="873"/>
      <c r="CJ111" s="873"/>
      <c r="CK111" s="927"/>
      <c r="CL111" s="885"/>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416</v>
      </c>
      <c r="DH111" s="817"/>
      <c r="DI111" s="817"/>
      <c r="DJ111" s="817"/>
      <c r="DK111" s="817"/>
      <c r="DL111" s="817" t="s">
        <v>452</v>
      </c>
      <c r="DM111" s="817"/>
      <c r="DN111" s="817"/>
      <c r="DO111" s="817"/>
      <c r="DP111" s="817"/>
      <c r="DQ111" s="817" t="s">
        <v>452</v>
      </c>
      <c r="DR111" s="817"/>
      <c r="DS111" s="817"/>
      <c r="DT111" s="817"/>
      <c r="DU111" s="817"/>
      <c r="DV111" s="794" t="s">
        <v>451</v>
      </c>
      <c r="DW111" s="794"/>
      <c r="DX111" s="794"/>
      <c r="DY111" s="794"/>
      <c r="DZ111" s="795"/>
    </row>
    <row r="112" spans="1:131" s="230" customFormat="1" ht="26.25" customHeight="1" x14ac:dyDescent="0.15">
      <c r="A112" s="919" t="s">
        <v>458</v>
      </c>
      <c r="B112" s="920"/>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419</v>
      </c>
      <c r="AB112" s="780"/>
      <c r="AC112" s="780"/>
      <c r="AD112" s="780"/>
      <c r="AE112" s="781"/>
      <c r="AF112" s="782" t="s">
        <v>460</v>
      </c>
      <c r="AG112" s="780"/>
      <c r="AH112" s="780"/>
      <c r="AI112" s="780"/>
      <c r="AJ112" s="781"/>
      <c r="AK112" s="782" t="s">
        <v>461</v>
      </c>
      <c r="AL112" s="780"/>
      <c r="AM112" s="780"/>
      <c r="AN112" s="780"/>
      <c r="AO112" s="781"/>
      <c r="AP112" s="821" t="s">
        <v>452</v>
      </c>
      <c r="AQ112" s="822"/>
      <c r="AR112" s="822"/>
      <c r="AS112" s="822"/>
      <c r="AT112" s="823"/>
      <c r="AU112" s="932"/>
      <c r="AV112" s="933"/>
      <c r="AW112" s="933"/>
      <c r="AX112" s="933"/>
      <c r="AY112" s="933"/>
      <c r="AZ112" s="815" t="s">
        <v>462</v>
      </c>
      <c r="BA112" s="752"/>
      <c r="BB112" s="752"/>
      <c r="BC112" s="752"/>
      <c r="BD112" s="752"/>
      <c r="BE112" s="752"/>
      <c r="BF112" s="752"/>
      <c r="BG112" s="752"/>
      <c r="BH112" s="752"/>
      <c r="BI112" s="752"/>
      <c r="BJ112" s="752"/>
      <c r="BK112" s="752"/>
      <c r="BL112" s="752"/>
      <c r="BM112" s="752"/>
      <c r="BN112" s="752"/>
      <c r="BO112" s="752"/>
      <c r="BP112" s="753"/>
      <c r="BQ112" s="816">
        <v>9389546</v>
      </c>
      <c r="BR112" s="817"/>
      <c r="BS112" s="817"/>
      <c r="BT112" s="817"/>
      <c r="BU112" s="817"/>
      <c r="BV112" s="817">
        <v>8939829</v>
      </c>
      <c r="BW112" s="817"/>
      <c r="BX112" s="817"/>
      <c r="BY112" s="817"/>
      <c r="BZ112" s="817"/>
      <c r="CA112" s="817">
        <v>8289800</v>
      </c>
      <c r="CB112" s="817"/>
      <c r="CC112" s="817"/>
      <c r="CD112" s="817"/>
      <c r="CE112" s="817"/>
      <c r="CF112" s="872">
        <v>131.9</v>
      </c>
      <c r="CG112" s="873"/>
      <c r="CH112" s="873"/>
      <c r="CI112" s="873"/>
      <c r="CJ112" s="873"/>
      <c r="CK112" s="927"/>
      <c r="CL112" s="885"/>
      <c r="CM112" s="815"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419</v>
      </c>
      <c r="DH112" s="817"/>
      <c r="DI112" s="817"/>
      <c r="DJ112" s="817"/>
      <c r="DK112" s="817"/>
      <c r="DL112" s="817" t="s">
        <v>452</v>
      </c>
      <c r="DM112" s="817"/>
      <c r="DN112" s="817"/>
      <c r="DO112" s="817"/>
      <c r="DP112" s="817"/>
      <c r="DQ112" s="817" t="s">
        <v>398</v>
      </c>
      <c r="DR112" s="817"/>
      <c r="DS112" s="817"/>
      <c r="DT112" s="817"/>
      <c r="DU112" s="817"/>
      <c r="DV112" s="794" t="s">
        <v>131</v>
      </c>
      <c r="DW112" s="794"/>
      <c r="DX112" s="794"/>
      <c r="DY112" s="794"/>
      <c r="DZ112" s="795"/>
    </row>
    <row r="113" spans="1:130" s="230" customFormat="1" ht="26.25" customHeight="1" x14ac:dyDescent="0.15">
      <c r="A113" s="921"/>
      <c r="B113" s="922"/>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804248</v>
      </c>
      <c r="AB113" s="913"/>
      <c r="AC113" s="913"/>
      <c r="AD113" s="913"/>
      <c r="AE113" s="914"/>
      <c r="AF113" s="915">
        <v>838279</v>
      </c>
      <c r="AG113" s="913"/>
      <c r="AH113" s="913"/>
      <c r="AI113" s="913"/>
      <c r="AJ113" s="914"/>
      <c r="AK113" s="915">
        <v>870199</v>
      </c>
      <c r="AL113" s="913"/>
      <c r="AM113" s="913"/>
      <c r="AN113" s="913"/>
      <c r="AO113" s="914"/>
      <c r="AP113" s="916">
        <v>13.8</v>
      </c>
      <c r="AQ113" s="917"/>
      <c r="AR113" s="917"/>
      <c r="AS113" s="917"/>
      <c r="AT113" s="918"/>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v>666071</v>
      </c>
      <c r="BR113" s="817"/>
      <c r="BS113" s="817"/>
      <c r="BT113" s="817"/>
      <c r="BU113" s="817"/>
      <c r="BV113" s="817">
        <v>574899</v>
      </c>
      <c r="BW113" s="817"/>
      <c r="BX113" s="817"/>
      <c r="BY113" s="817"/>
      <c r="BZ113" s="817"/>
      <c r="CA113" s="817">
        <v>483724</v>
      </c>
      <c r="CB113" s="817"/>
      <c r="CC113" s="817"/>
      <c r="CD113" s="817"/>
      <c r="CE113" s="817"/>
      <c r="CF113" s="872">
        <v>7.7</v>
      </c>
      <c r="CG113" s="873"/>
      <c r="CH113" s="873"/>
      <c r="CI113" s="873"/>
      <c r="CJ113" s="873"/>
      <c r="CK113" s="927"/>
      <c r="CL113" s="885"/>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451</v>
      </c>
      <c r="DM113" s="780"/>
      <c r="DN113" s="780"/>
      <c r="DO113" s="780"/>
      <c r="DP113" s="781"/>
      <c r="DQ113" s="782" t="s">
        <v>416</v>
      </c>
      <c r="DR113" s="780"/>
      <c r="DS113" s="780"/>
      <c r="DT113" s="780"/>
      <c r="DU113" s="781"/>
      <c r="DV113" s="821" t="s">
        <v>452</v>
      </c>
      <c r="DW113" s="822"/>
      <c r="DX113" s="822"/>
      <c r="DY113" s="822"/>
      <c r="DZ113" s="823"/>
    </row>
    <row r="114" spans="1:130" s="230" customFormat="1" ht="26.25" customHeight="1" x14ac:dyDescent="0.15">
      <c r="A114" s="921"/>
      <c r="B114" s="922"/>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90638</v>
      </c>
      <c r="AB114" s="780"/>
      <c r="AC114" s="780"/>
      <c r="AD114" s="780"/>
      <c r="AE114" s="781"/>
      <c r="AF114" s="782">
        <v>91239</v>
      </c>
      <c r="AG114" s="780"/>
      <c r="AH114" s="780"/>
      <c r="AI114" s="780"/>
      <c r="AJ114" s="781"/>
      <c r="AK114" s="782">
        <v>91232</v>
      </c>
      <c r="AL114" s="780"/>
      <c r="AM114" s="780"/>
      <c r="AN114" s="780"/>
      <c r="AO114" s="781"/>
      <c r="AP114" s="821">
        <v>1.5</v>
      </c>
      <c r="AQ114" s="822"/>
      <c r="AR114" s="822"/>
      <c r="AS114" s="822"/>
      <c r="AT114" s="823"/>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1780665</v>
      </c>
      <c r="BR114" s="817"/>
      <c r="BS114" s="817"/>
      <c r="BT114" s="817"/>
      <c r="BU114" s="817"/>
      <c r="BV114" s="817">
        <v>1667761</v>
      </c>
      <c r="BW114" s="817"/>
      <c r="BX114" s="817"/>
      <c r="BY114" s="817"/>
      <c r="BZ114" s="817"/>
      <c r="CA114" s="817">
        <v>1679400</v>
      </c>
      <c r="CB114" s="817"/>
      <c r="CC114" s="817"/>
      <c r="CD114" s="817"/>
      <c r="CE114" s="817"/>
      <c r="CF114" s="872">
        <v>26.7</v>
      </c>
      <c r="CG114" s="873"/>
      <c r="CH114" s="873"/>
      <c r="CI114" s="873"/>
      <c r="CJ114" s="873"/>
      <c r="CK114" s="927"/>
      <c r="CL114" s="885"/>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419</v>
      </c>
      <c r="DH114" s="780"/>
      <c r="DI114" s="780"/>
      <c r="DJ114" s="780"/>
      <c r="DK114" s="781"/>
      <c r="DL114" s="782" t="s">
        <v>419</v>
      </c>
      <c r="DM114" s="780"/>
      <c r="DN114" s="780"/>
      <c r="DO114" s="780"/>
      <c r="DP114" s="781"/>
      <c r="DQ114" s="782" t="s">
        <v>456</v>
      </c>
      <c r="DR114" s="780"/>
      <c r="DS114" s="780"/>
      <c r="DT114" s="780"/>
      <c r="DU114" s="781"/>
      <c r="DV114" s="821" t="s">
        <v>460</v>
      </c>
      <c r="DW114" s="822"/>
      <c r="DX114" s="822"/>
      <c r="DY114" s="822"/>
      <c r="DZ114" s="823"/>
    </row>
    <row r="115" spans="1:130" s="230" customFormat="1" ht="26.25" customHeight="1" x14ac:dyDescent="0.15">
      <c r="A115" s="921"/>
      <c r="B115" s="922"/>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20</v>
      </c>
      <c r="AB115" s="913"/>
      <c r="AC115" s="913"/>
      <c r="AD115" s="913"/>
      <c r="AE115" s="914"/>
      <c r="AF115" s="915">
        <v>18</v>
      </c>
      <c r="AG115" s="913"/>
      <c r="AH115" s="913"/>
      <c r="AI115" s="913"/>
      <c r="AJ115" s="914"/>
      <c r="AK115" s="915">
        <v>15</v>
      </c>
      <c r="AL115" s="913"/>
      <c r="AM115" s="913"/>
      <c r="AN115" s="913"/>
      <c r="AO115" s="914"/>
      <c r="AP115" s="916">
        <v>0</v>
      </c>
      <c r="AQ115" s="917"/>
      <c r="AR115" s="917"/>
      <c r="AS115" s="917"/>
      <c r="AT115" s="918"/>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144034</v>
      </c>
      <c r="BR115" s="817"/>
      <c r="BS115" s="817"/>
      <c r="BT115" s="817"/>
      <c r="BU115" s="817"/>
      <c r="BV115" s="817">
        <v>56367</v>
      </c>
      <c r="BW115" s="817"/>
      <c r="BX115" s="817"/>
      <c r="BY115" s="817"/>
      <c r="BZ115" s="817"/>
      <c r="CA115" s="817" t="s">
        <v>472</v>
      </c>
      <c r="CB115" s="817"/>
      <c r="CC115" s="817"/>
      <c r="CD115" s="817"/>
      <c r="CE115" s="817"/>
      <c r="CF115" s="872" t="s">
        <v>131</v>
      </c>
      <c r="CG115" s="873"/>
      <c r="CH115" s="873"/>
      <c r="CI115" s="873"/>
      <c r="CJ115" s="873"/>
      <c r="CK115" s="927"/>
      <c r="CL115" s="885"/>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424</v>
      </c>
      <c r="DH115" s="780"/>
      <c r="DI115" s="780"/>
      <c r="DJ115" s="780"/>
      <c r="DK115" s="781"/>
      <c r="DL115" s="782" t="s">
        <v>416</v>
      </c>
      <c r="DM115" s="780"/>
      <c r="DN115" s="780"/>
      <c r="DO115" s="780"/>
      <c r="DP115" s="781"/>
      <c r="DQ115" s="782" t="s">
        <v>452</v>
      </c>
      <c r="DR115" s="780"/>
      <c r="DS115" s="780"/>
      <c r="DT115" s="780"/>
      <c r="DU115" s="781"/>
      <c r="DV115" s="821" t="s">
        <v>472</v>
      </c>
      <c r="DW115" s="822"/>
      <c r="DX115" s="822"/>
      <c r="DY115" s="822"/>
      <c r="DZ115" s="823"/>
    </row>
    <row r="116" spans="1:130" s="230" customFormat="1" ht="26.25" customHeight="1" x14ac:dyDescent="0.15">
      <c r="A116" s="923"/>
      <c r="B116" s="924"/>
      <c r="C116" s="819" t="s">
        <v>474</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131</v>
      </c>
      <c r="AB116" s="780"/>
      <c r="AC116" s="780"/>
      <c r="AD116" s="780"/>
      <c r="AE116" s="781"/>
      <c r="AF116" s="782" t="s">
        <v>452</v>
      </c>
      <c r="AG116" s="780"/>
      <c r="AH116" s="780"/>
      <c r="AI116" s="780"/>
      <c r="AJ116" s="781"/>
      <c r="AK116" s="782" t="s">
        <v>424</v>
      </c>
      <c r="AL116" s="780"/>
      <c r="AM116" s="780"/>
      <c r="AN116" s="780"/>
      <c r="AO116" s="781"/>
      <c r="AP116" s="821" t="s">
        <v>461</v>
      </c>
      <c r="AQ116" s="822"/>
      <c r="AR116" s="822"/>
      <c r="AS116" s="822"/>
      <c r="AT116" s="823"/>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398</v>
      </c>
      <c r="BR116" s="817"/>
      <c r="BS116" s="817"/>
      <c r="BT116" s="817"/>
      <c r="BU116" s="817"/>
      <c r="BV116" s="817" t="s">
        <v>398</v>
      </c>
      <c r="BW116" s="817"/>
      <c r="BX116" s="817"/>
      <c r="BY116" s="817"/>
      <c r="BZ116" s="817"/>
      <c r="CA116" s="817" t="s">
        <v>398</v>
      </c>
      <c r="CB116" s="817"/>
      <c r="CC116" s="817"/>
      <c r="CD116" s="817"/>
      <c r="CE116" s="817"/>
      <c r="CF116" s="872" t="s">
        <v>452</v>
      </c>
      <c r="CG116" s="873"/>
      <c r="CH116" s="873"/>
      <c r="CI116" s="873"/>
      <c r="CJ116" s="873"/>
      <c r="CK116" s="927"/>
      <c r="CL116" s="885"/>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416</v>
      </c>
      <c r="DM116" s="780"/>
      <c r="DN116" s="780"/>
      <c r="DO116" s="780"/>
      <c r="DP116" s="781"/>
      <c r="DQ116" s="782" t="s">
        <v>452</v>
      </c>
      <c r="DR116" s="780"/>
      <c r="DS116" s="780"/>
      <c r="DT116" s="780"/>
      <c r="DU116" s="781"/>
      <c r="DV116" s="821" t="s">
        <v>477</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478</v>
      </c>
      <c r="Z117" s="897"/>
      <c r="AA117" s="902">
        <v>2143032</v>
      </c>
      <c r="AB117" s="903"/>
      <c r="AC117" s="903"/>
      <c r="AD117" s="903"/>
      <c r="AE117" s="904"/>
      <c r="AF117" s="905">
        <v>2202437</v>
      </c>
      <c r="AG117" s="903"/>
      <c r="AH117" s="903"/>
      <c r="AI117" s="903"/>
      <c r="AJ117" s="904"/>
      <c r="AK117" s="905">
        <v>2203961</v>
      </c>
      <c r="AL117" s="903"/>
      <c r="AM117" s="903"/>
      <c r="AN117" s="903"/>
      <c r="AO117" s="904"/>
      <c r="AP117" s="906"/>
      <c r="AQ117" s="907"/>
      <c r="AR117" s="907"/>
      <c r="AS117" s="907"/>
      <c r="AT117" s="908"/>
      <c r="AU117" s="932"/>
      <c r="AV117" s="933"/>
      <c r="AW117" s="933"/>
      <c r="AX117" s="933"/>
      <c r="AY117" s="933"/>
      <c r="AZ117" s="860" t="s">
        <v>479</v>
      </c>
      <c r="BA117" s="861"/>
      <c r="BB117" s="861"/>
      <c r="BC117" s="861"/>
      <c r="BD117" s="861"/>
      <c r="BE117" s="861"/>
      <c r="BF117" s="861"/>
      <c r="BG117" s="861"/>
      <c r="BH117" s="861"/>
      <c r="BI117" s="861"/>
      <c r="BJ117" s="861"/>
      <c r="BK117" s="861"/>
      <c r="BL117" s="861"/>
      <c r="BM117" s="861"/>
      <c r="BN117" s="861"/>
      <c r="BO117" s="861"/>
      <c r="BP117" s="862"/>
      <c r="BQ117" s="816" t="s">
        <v>477</v>
      </c>
      <c r="BR117" s="817"/>
      <c r="BS117" s="817"/>
      <c r="BT117" s="817"/>
      <c r="BU117" s="817"/>
      <c r="BV117" s="817" t="s">
        <v>398</v>
      </c>
      <c r="BW117" s="817"/>
      <c r="BX117" s="817"/>
      <c r="BY117" s="817"/>
      <c r="BZ117" s="817"/>
      <c r="CA117" s="817" t="s">
        <v>398</v>
      </c>
      <c r="CB117" s="817"/>
      <c r="CC117" s="817"/>
      <c r="CD117" s="817"/>
      <c r="CE117" s="817"/>
      <c r="CF117" s="872" t="s">
        <v>416</v>
      </c>
      <c r="CG117" s="873"/>
      <c r="CH117" s="873"/>
      <c r="CI117" s="873"/>
      <c r="CJ117" s="873"/>
      <c r="CK117" s="927"/>
      <c r="CL117" s="885"/>
      <c r="CM117" s="815" t="s">
        <v>480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461</v>
      </c>
      <c r="DH117" s="780"/>
      <c r="DI117" s="780"/>
      <c r="DJ117" s="780"/>
      <c r="DK117" s="781"/>
      <c r="DL117" s="782" t="s">
        <v>456</v>
      </c>
      <c r="DM117" s="780"/>
      <c r="DN117" s="780"/>
      <c r="DO117" s="780"/>
      <c r="DP117" s="781"/>
      <c r="DQ117" s="782" t="s">
        <v>416</v>
      </c>
      <c r="DR117" s="780"/>
      <c r="DS117" s="780"/>
      <c r="DT117" s="780"/>
      <c r="DU117" s="781"/>
      <c r="DV117" s="821" t="s">
        <v>453</v>
      </c>
      <c r="DW117" s="822"/>
      <c r="DX117" s="822"/>
      <c r="DY117" s="822"/>
      <c r="DZ117" s="823"/>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314</v>
      </c>
      <c r="AL118" s="896"/>
      <c r="AM118" s="896"/>
      <c r="AN118" s="896"/>
      <c r="AO118" s="897"/>
      <c r="AP118" s="899" t="s">
        <v>445</v>
      </c>
      <c r="AQ118" s="900"/>
      <c r="AR118" s="900"/>
      <c r="AS118" s="900"/>
      <c r="AT118" s="901"/>
      <c r="AU118" s="932"/>
      <c r="AV118" s="933"/>
      <c r="AW118" s="933"/>
      <c r="AX118" s="933"/>
      <c r="AY118" s="933"/>
      <c r="AZ118" s="818" t="s">
        <v>481</v>
      </c>
      <c r="BA118" s="819"/>
      <c r="BB118" s="819"/>
      <c r="BC118" s="819"/>
      <c r="BD118" s="819"/>
      <c r="BE118" s="819"/>
      <c r="BF118" s="819"/>
      <c r="BG118" s="819"/>
      <c r="BH118" s="819"/>
      <c r="BI118" s="819"/>
      <c r="BJ118" s="819"/>
      <c r="BK118" s="819"/>
      <c r="BL118" s="819"/>
      <c r="BM118" s="819"/>
      <c r="BN118" s="819"/>
      <c r="BO118" s="819"/>
      <c r="BP118" s="820"/>
      <c r="BQ118" s="856" t="s">
        <v>424</v>
      </c>
      <c r="BR118" s="857"/>
      <c r="BS118" s="857"/>
      <c r="BT118" s="857"/>
      <c r="BU118" s="857"/>
      <c r="BV118" s="857" t="s">
        <v>452</v>
      </c>
      <c r="BW118" s="857"/>
      <c r="BX118" s="857"/>
      <c r="BY118" s="857"/>
      <c r="BZ118" s="857"/>
      <c r="CA118" s="857" t="s">
        <v>472</v>
      </c>
      <c r="CB118" s="857"/>
      <c r="CC118" s="857"/>
      <c r="CD118" s="857"/>
      <c r="CE118" s="857"/>
      <c r="CF118" s="872" t="s">
        <v>416</v>
      </c>
      <c r="CG118" s="873"/>
      <c r="CH118" s="873"/>
      <c r="CI118" s="873"/>
      <c r="CJ118" s="873"/>
      <c r="CK118" s="927"/>
      <c r="CL118" s="885"/>
      <c r="CM118" s="815"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453</v>
      </c>
      <c r="DM118" s="780"/>
      <c r="DN118" s="780"/>
      <c r="DO118" s="780"/>
      <c r="DP118" s="781"/>
      <c r="DQ118" s="782" t="s">
        <v>398</v>
      </c>
      <c r="DR118" s="780"/>
      <c r="DS118" s="780"/>
      <c r="DT118" s="780"/>
      <c r="DU118" s="781"/>
      <c r="DV118" s="821" t="s">
        <v>460</v>
      </c>
      <c r="DW118" s="822"/>
      <c r="DX118" s="822"/>
      <c r="DY118" s="822"/>
      <c r="DZ118" s="823"/>
    </row>
    <row r="119" spans="1:130" s="230" customFormat="1" ht="26.25" customHeight="1" x14ac:dyDescent="0.15">
      <c r="A119" s="882" t="s">
        <v>449</v>
      </c>
      <c r="B119" s="883"/>
      <c r="C119" s="84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452</v>
      </c>
      <c r="AG119" s="889"/>
      <c r="AH119" s="889"/>
      <c r="AI119" s="889"/>
      <c r="AJ119" s="890"/>
      <c r="AK119" s="891" t="s">
        <v>472</v>
      </c>
      <c r="AL119" s="889"/>
      <c r="AM119" s="889"/>
      <c r="AN119" s="889"/>
      <c r="AO119" s="890"/>
      <c r="AP119" s="892" t="s">
        <v>460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483</v>
      </c>
      <c r="BP119" s="855"/>
      <c r="BQ119" s="856">
        <v>24372509</v>
      </c>
      <c r="BR119" s="857"/>
      <c r="BS119" s="857"/>
      <c r="BT119" s="857"/>
      <c r="BU119" s="857"/>
      <c r="BV119" s="857">
        <v>23642608</v>
      </c>
      <c r="BW119" s="857"/>
      <c r="BX119" s="857"/>
      <c r="BY119" s="857"/>
      <c r="BZ119" s="857"/>
      <c r="CA119" s="857">
        <v>22457828</v>
      </c>
      <c r="CB119" s="857"/>
      <c r="CC119" s="857"/>
      <c r="CD119" s="857"/>
      <c r="CE119" s="857"/>
      <c r="CF119" s="748"/>
      <c r="CG119" s="749"/>
      <c r="CH119" s="749"/>
      <c r="CI119" s="749"/>
      <c r="CJ119" s="853"/>
      <c r="CK119" s="928"/>
      <c r="CL119" s="887"/>
      <c r="CM119" s="818" t="s">
        <v>484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416</v>
      </c>
      <c r="DH119" s="764"/>
      <c r="DI119" s="764"/>
      <c r="DJ119" s="764"/>
      <c r="DK119" s="765"/>
      <c r="DL119" s="766" t="s">
        <v>461</v>
      </c>
      <c r="DM119" s="764"/>
      <c r="DN119" s="764"/>
      <c r="DO119" s="764"/>
      <c r="DP119" s="765"/>
      <c r="DQ119" s="766" t="s">
        <v>131</v>
      </c>
      <c r="DR119" s="764"/>
      <c r="DS119" s="764"/>
      <c r="DT119" s="764"/>
      <c r="DU119" s="765"/>
      <c r="DV119" s="828" t="s">
        <v>416</v>
      </c>
      <c r="DW119" s="829"/>
      <c r="DX119" s="829"/>
      <c r="DY119" s="829"/>
      <c r="DZ119" s="830"/>
    </row>
    <row r="120" spans="1:130" s="230" customFormat="1" ht="26.25" customHeight="1" x14ac:dyDescent="0.15">
      <c r="A120" s="884"/>
      <c r="B120" s="885"/>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424</v>
      </c>
      <c r="AG120" s="780"/>
      <c r="AH120" s="780"/>
      <c r="AI120" s="780"/>
      <c r="AJ120" s="781"/>
      <c r="AK120" s="782" t="s">
        <v>461</v>
      </c>
      <c r="AL120" s="780"/>
      <c r="AM120" s="780"/>
      <c r="AN120" s="780"/>
      <c r="AO120" s="781"/>
      <c r="AP120" s="821" t="s">
        <v>452</v>
      </c>
      <c r="AQ120" s="822"/>
      <c r="AR120" s="822"/>
      <c r="AS120" s="822"/>
      <c r="AT120" s="823"/>
      <c r="AU120" s="874" t="s">
        <v>485</v>
      </c>
      <c r="AV120" s="875"/>
      <c r="AW120" s="875"/>
      <c r="AX120" s="875"/>
      <c r="AY120" s="876"/>
      <c r="AZ120" s="840" t="s">
        <v>486</v>
      </c>
      <c r="BA120" s="808"/>
      <c r="BB120" s="808"/>
      <c r="BC120" s="808"/>
      <c r="BD120" s="808"/>
      <c r="BE120" s="808"/>
      <c r="BF120" s="808"/>
      <c r="BG120" s="808"/>
      <c r="BH120" s="808"/>
      <c r="BI120" s="808"/>
      <c r="BJ120" s="808"/>
      <c r="BK120" s="808"/>
      <c r="BL120" s="808"/>
      <c r="BM120" s="808"/>
      <c r="BN120" s="808"/>
      <c r="BO120" s="808"/>
      <c r="BP120" s="809"/>
      <c r="BQ120" s="841">
        <v>3491737</v>
      </c>
      <c r="BR120" s="825"/>
      <c r="BS120" s="825"/>
      <c r="BT120" s="825"/>
      <c r="BU120" s="825"/>
      <c r="BV120" s="825">
        <v>4386756</v>
      </c>
      <c r="BW120" s="825"/>
      <c r="BX120" s="825"/>
      <c r="BY120" s="825"/>
      <c r="BZ120" s="825"/>
      <c r="CA120" s="825">
        <v>5794395</v>
      </c>
      <c r="CB120" s="825"/>
      <c r="CC120" s="825"/>
      <c r="CD120" s="825"/>
      <c r="CE120" s="825"/>
      <c r="CF120" s="863">
        <v>92.2</v>
      </c>
      <c r="CG120" s="864"/>
      <c r="CH120" s="864"/>
      <c r="CI120" s="864"/>
      <c r="CJ120" s="864"/>
      <c r="CK120" s="865" t="s">
        <v>487</v>
      </c>
      <c r="CL120" s="832"/>
      <c r="CM120" s="832"/>
      <c r="CN120" s="832"/>
      <c r="CO120" s="833"/>
      <c r="CP120" s="869" t="s">
        <v>488</v>
      </c>
      <c r="CQ120" s="870"/>
      <c r="CR120" s="870"/>
      <c r="CS120" s="870"/>
      <c r="CT120" s="870"/>
      <c r="CU120" s="870"/>
      <c r="CV120" s="870"/>
      <c r="CW120" s="870"/>
      <c r="CX120" s="870"/>
      <c r="CY120" s="870"/>
      <c r="CZ120" s="870"/>
      <c r="DA120" s="870"/>
      <c r="DB120" s="870"/>
      <c r="DC120" s="870"/>
      <c r="DD120" s="870"/>
      <c r="DE120" s="870"/>
      <c r="DF120" s="871"/>
      <c r="DG120" s="841">
        <v>5535778</v>
      </c>
      <c r="DH120" s="825"/>
      <c r="DI120" s="825"/>
      <c r="DJ120" s="825"/>
      <c r="DK120" s="825"/>
      <c r="DL120" s="825">
        <v>5436980</v>
      </c>
      <c r="DM120" s="825"/>
      <c r="DN120" s="825"/>
      <c r="DO120" s="825"/>
      <c r="DP120" s="825"/>
      <c r="DQ120" s="825">
        <v>5123869</v>
      </c>
      <c r="DR120" s="825"/>
      <c r="DS120" s="825"/>
      <c r="DT120" s="825"/>
      <c r="DU120" s="825"/>
      <c r="DV120" s="826">
        <v>81.5</v>
      </c>
      <c r="DW120" s="826"/>
      <c r="DX120" s="826"/>
      <c r="DY120" s="826"/>
      <c r="DZ120" s="827"/>
    </row>
    <row r="121" spans="1:130" s="230" customFormat="1" ht="26.25" customHeight="1" x14ac:dyDescent="0.15">
      <c r="A121" s="884"/>
      <c r="B121" s="885"/>
      <c r="C121" s="860" t="s">
        <v>489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131</v>
      </c>
      <c r="AB121" s="780"/>
      <c r="AC121" s="780"/>
      <c r="AD121" s="780"/>
      <c r="AE121" s="781"/>
      <c r="AF121" s="782" t="s">
        <v>452</v>
      </c>
      <c r="AG121" s="780"/>
      <c r="AH121" s="780"/>
      <c r="AI121" s="780"/>
      <c r="AJ121" s="781"/>
      <c r="AK121" s="782" t="s">
        <v>452</v>
      </c>
      <c r="AL121" s="780"/>
      <c r="AM121" s="780"/>
      <c r="AN121" s="780"/>
      <c r="AO121" s="781"/>
      <c r="AP121" s="821" t="s">
        <v>398</v>
      </c>
      <c r="AQ121" s="822"/>
      <c r="AR121" s="822"/>
      <c r="AS121" s="822"/>
      <c r="AT121" s="823"/>
      <c r="AU121" s="877"/>
      <c r="AV121" s="878"/>
      <c r="AW121" s="878"/>
      <c r="AX121" s="878"/>
      <c r="AY121" s="879"/>
      <c r="AZ121" s="815" t="s">
        <v>490</v>
      </c>
      <c r="BA121" s="752"/>
      <c r="BB121" s="752"/>
      <c r="BC121" s="752"/>
      <c r="BD121" s="752"/>
      <c r="BE121" s="752"/>
      <c r="BF121" s="752"/>
      <c r="BG121" s="752"/>
      <c r="BH121" s="752"/>
      <c r="BI121" s="752"/>
      <c r="BJ121" s="752"/>
      <c r="BK121" s="752"/>
      <c r="BL121" s="752"/>
      <c r="BM121" s="752"/>
      <c r="BN121" s="752"/>
      <c r="BO121" s="752"/>
      <c r="BP121" s="753"/>
      <c r="BQ121" s="816">
        <v>2057768</v>
      </c>
      <c r="BR121" s="817"/>
      <c r="BS121" s="817"/>
      <c r="BT121" s="817"/>
      <c r="BU121" s="817"/>
      <c r="BV121" s="817">
        <v>2012899</v>
      </c>
      <c r="BW121" s="817"/>
      <c r="BX121" s="817"/>
      <c r="BY121" s="817"/>
      <c r="BZ121" s="817"/>
      <c r="CA121" s="817">
        <v>1920222</v>
      </c>
      <c r="CB121" s="817"/>
      <c r="CC121" s="817"/>
      <c r="CD121" s="817"/>
      <c r="CE121" s="817"/>
      <c r="CF121" s="872">
        <v>30.6</v>
      </c>
      <c r="CG121" s="873"/>
      <c r="CH121" s="873"/>
      <c r="CI121" s="873"/>
      <c r="CJ121" s="873"/>
      <c r="CK121" s="866"/>
      <c r="CL121" s="835"/>
      <c r="CM121" s="835"/>
      <c r="CN121" s="835"/>
      <c r="CO121" s="836"/>
      <c r="CP121" s="844" t="s">
        <v>491</v>
      </c>
      <c r="CQ121" s="845"/>
      <c r="CR121" s="845"/>
      <c r="CS121" s="845"/>
      <c r="CT121" s="845"/>
      <c r="CU121" s="845"/>
      <c r="CV121" s="845"/>
      <c r="CW121" s="845"/>
      <c r="CX121" s="845"/>
      <c r="CY121" s="845"/>
      <c r="CZ121" s="845"/>
      <c r="DA121" s="845"/>
      <c r="DB121" s="845"/>
      <c r="DC121" s="845"/>
      <c r="DD121" s="845"/>
      <c r="DE121" s="845"/>
      <c r="DF121" s="846"/>
      <c r="DG121" s="816">
        <v>3461638</v>
      </c>
      <c r="DH121" s="817"/>
      <c r="DI121" s="817"/>
      <c r="DJ121" s="817"/>
      <c r="DK121" s="817"/>
      <c r="DL121" s="817">
        <v>3123298</v>
      </c>
      <c r="DM121" s="817"/>
      <c r="DN121" s="817"/>
      <c r="DO121" s="817"/>
      <c r="DP121" s="817"/>
      <c r="DQ121" s="817">
        <v>2817335</v>
      </c>
      <c r="DR121" s="817"/>
      <c r="DS121" s="817"/>
      <c r="DT121" s="817"/>
      <c r="DU121" s="817"/>
      <c r="DV121" s="794">
        <v>44.8</v>
      </c>
      <c r="DW121" s="794"/>
      <c r="DX121" s="794"/>
      <c r="DY121" s="794"/>
      <c r="DZ121" s="795"/>
    </row>
    <row r="122" spans="1:130" s="230" customFormat="1" ht="26.25" customHeight="1" x14ac:dyDescent="0.15">
      <c r="A122" s="884"/>
      <c r="B122" s="885"/>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416</v>
      </c>
      <c r="AB122" s="780"/>
      <c r="AC122" s="780"/>
      <c r="AD122" s="780"/>
      <c r="AE122" s="781"/>
      <c r="AF122" s="782" t="s">
        <v>452</v>
      </c>
      <c r="AG122" s="780"/>
      <c r="AH122" s="780"/>
      <c r="AI122" s="780"/>
      <c r="AJ122" s="781"/>
      <c r="AK122" s="782" t="s">
        <v>131</v>
      </c>
      <c r="AL122" s="780"/>
      <c r="AM122" s="780"/>
      <c r="AN122" s="780"/>
      <c r="AO122" s="781"/>
      <c r="AP122" s="821" t="s">
        <v>461</v>
      </c>
      <c r="AQ122" s="822"/>
      <c r="AR122" s="822"/>
      <c r="AS122" s="822"/>
      <c r="AT122" s="823"/>
      <c r="AU122" s="877"/>
      <c r="AV122" s="878"/>
      <c r="AW122" s="878"/>
      <c r="AX122" s="878"/>
      <c r="AY122" s="879"/>
      <c r="AZ122" s="818" t="s">
        <v>492</v>
      </c>
      <c r="BA122" s="819"/>
      <c r="BB122" s="819"/>
      <c r="BC122" s="819"/>
      <c r="BD122" s="819"/>
      <c r="BE122" s="819"/>
      <c r="BF122" s="819"/>
      <c r="BG122" s="819"/>
      <c r="BH122" s="819"/>
      <c r="BI122" s="819"/>
      <c r="BJ122" s="819"/>
      <c r="BK122" s="819"/>
      <c r="BL122" s="819"/>
      <c r="BM122" s="819"/>
      <c r="BN122" s="819"/>
      <c r="BO122" s="819"/>
      <c r="BP122" s="820"/>
      <c r="BQ122" s="856">
        <v>15323777</v>
      </c>
      <c r="BR122" s="857"/>
      <c r="BS122" s="857"/>
      <c r="BT122" s="857"/>
      <c r="BU122" s="857"/>
      <c r="BV122" s="857">
        <v>14964665</v>
      </c>
      <c r="BW122" s="857"/>
      <c r="BX122" s="857"/>
      <c r="BY122" s="857"/>
      <c r="BZ122" s="857"/>
      <c r="CA122" s="857">
        <v>14432235</v>
      </c>
      <c r="CB122" s="857"/>
      <c r="CC122" s="857"/>
      <c r="CD122" s="857"/>
      <c r="CE122" s="857"/>
      <c r="CF122" s="858">
        <v>229.7</v>
      </c>
      <c r="CG122" s="859"/>
      <c r="CH122" s="859"/>
      <c r="CI122" s="859"/>
      <c r="CJ122" s="859"/>
      <c r="CK122" s="866"/>
      <c r="CL122" s="835"/>
      <c r="CM122" s="835"/>
      <c r="CN122" s="835"/>
      <c r="CO122" s="836"/>
      <c r="CP122" s="844" t="s">
        <v>493</v>
      </c>
      <c r="CQ122" s="845"/>
      <c r="CR122" s="845"/>
      <c r="CS122" s="845"/>
      <c r="CT122" s="845"/>
      <c r="CU122" s="845"/>
      <c r="CV122" s="845"/>
      <c r="CW122" s="845"/>
      <c r="CX122" s="845"/>
      <c r="CY122" s="845"/>
      <c r="CZ122" s="845"/>
      <c r="DA122" s="845"/>
      <c r="DB122" s="845"/>
      <c r="DC122" s="845"/>
      <c r="DD122" s="845"/>
      <c r="DE122" s="845"/>
      <c r="DF122" s="846"/>
      <c r="DG122" s="816">
        <v>272483</v>
      </c>
      <c r="DH122" s="817"/>
      <c r="DI122" s="817"/>
      <c r="DJ122" s="817"/>
      <c r="DK122" s="817"/>
      <c r="DL122" s="817">
        <v>247864</v>
      </c>
      <c r="DM122" s="817"/>
      <c r="DN122" s="817"/>
      <c r="DO122" s="817"/>
      <c r="DP122" s="817"/>
      <c r="DQ122" s="817">
        <v>241603</v>
      </c>
      <c r="DR122" s="817"/>
      <c r="DS122" s="817"/>
      <c r="DT122" s="817"/>
      <c r="DU122" s="817"/>
      <c r="DV122" s="794">
        <v>3.8</v>
      </c>
      <c r="DW122" s="794"/>
      <c r="DX122" s="794"/>
      <c r="DY122" s="794"/>
      <c r="DZ122" s="795"/>
    </row>
    <row r="123" spans="1:130" s="230" customFormat="1" ht="26.25" customHeight="1" x14ac:dyDescent="0.15">
      <c r="A123" s="884"/>
      <c r="B123" s="885"/>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416</v>
      </c>
      <c r="AB123" s="780"/>
      <c r="AC123" s="780"/>
      <c r="AD123" s="780"/>
      <c r="AE123" s="781"/>
      <c r="AF123" s="782" t="s">
        <v>456</v>
      </c>
      <c r="AG123" s="780"/>
      <c r="AH123" s="780"/>
      <c r="AI123" s="780"/>
      <c r="AJ123" s="781"/>
      <c r="AK123" s="782" t="s">
        <v>456</v>
      </c>
      <c r="AL123" s="780"/>
      <c r="AM123" s="780"/>
      <c r="AN123" s="780"/>
      <c r="AO123" s="781"/>
      <c r="AP123" s="821" t="s">
        <v>452</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494</v>
      </c>
      <c r="BP123" s="855"/>
      <c r="BQ123" s="851">
        <v>20873282</v>
      </c>
      <c r="BR123" s="852"/>
      <c r="BS123" s="852"/>
      <c r="BT123" s="852"/>
      <c r="BU123" s="852"/>
      <c r="BV123" s="852">
        <v>21364320</v>
      </c>
      <c r="BW123" s="852"/>
      <c r="BX123" s="852"/>
      <c r="BY123" s="852"/>
      <c r="BZ123" s="852"/>
      <c r="CA123" s="852">
        <v>22146852</v>
      </c>
      <c r="CB123" s="852"/>
      <c r="CC123" s="852"/>
      <c r="CD123" s="852"/>
      <c r="CE123" s="852"/>
      <c r="CF123" s="748"/>
      <c r="CG123" s="749"/>
      <c r="CH123" s="749"/>
      <c r="CI123" s="749"/>
      <c r="CJ123" s="853"/>
      <c r="CK123" s="866"/>
      <c r="CL123" s="835"/>
      <c r="CM123" s="835"/>
      <c r="CN123" s="835"/>
      <c r="CO123" s="836"/>
      <c r="CP123" s="844" t="s">
        <v>412</v>
      </c>
      <c r="CQ123" s="845"/>
      <c r="CR123" s="845"/>
      <c r="CS123" s="845"/>
      <c r="CT123" s="845"/>
      <c r="CU123" s="845"/>
      <c r="CV123" s="845"/>
      <c r="CW123" s="845"/>
      <c r="CX123" s="845"/>
      <c r="CY123" s="845"/>
      <c r="CZ123" s="845"/>
      <c r="DA123" s="845"/>
      <c r="DB123" s="845"/>
      <c r="DC123" s="845"/>
      <c r="DD123" s="845"/>
      <c r="DE123" s="845"/>
      <c r="DF123" s="846"/>
      <c r="DG123" s="779">
        <v>119647</v>
      </c>
      <c r="DH123" s="780"/>
      <c r="DI123" s="780"/>
      <c r="DJ123" s="780"/>
      <c r="DK123" s="781"/>
      <c r="DL123" s="782">
        <v>131687</v>
      </c>
      <c r="DM123" s="780"/>
      <c r="DN123" s="780"/>
      <c r="DO123" s="780"/>
      <c r="DP123" s="781"/>
      <c r="DQ123" s="782">
        <v>106993</v>
      </c>
      <c r="DR123" s="780"/>
      <c r="DS123" s="780"/>
      <c r="DT123" s="780"/>
      <c r="DU123" s="781"/>
      <c r="DV123" s="821">
        <v>1.7</v>
      </c>
      <c r="DW123" s="822"/>
      <c r="DX123" s="822"/>
      <c r="DY123" s="822"/>
      <c r="DZ123" s="823"/>
    </row>
    <row r="124" spans="1:130" s="230" customFormat="1" ht="26.25" customHeight="1" thickBot="1" x14ac:dyDescent="0.2">
      <c r="A124" s="884"/>
      <c r="B124" s="885"/>
      <c r="C124" s="815" t="s">
        <v>480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419</v>
      </c>
      <c r="AG124" s="780"/>
      <c r="AH124" s="780"/>
      <c r="AI124" s="780"/>
      <c r="AJ124" s="781"/>
      <c r="AK124" s="782" t="s">
        <v>131</v>
      </c>
      <c r="AL124" s="780"/>
      <c r="AM124" s="780"/>
      <c r="AN124" s="780"/>
      <c r="AO124" s="781"/>
      <c r="AP124" s="821" t="s">
        <v>131</v>
      </c>
      <c r="AQ124" s="822"/>
      <c r="AR124" s="822"/>
      <c r="AS124" s="822"/>
      <c r="AT124" s="823"/>
      <c r="AU124" s="847" t="s">
        <v>495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56.3</v>
      </c>
      <c r="BR124" s="842"/>
      <c r="BS124" s="842"/>
      <c r="BT124" s="842"/>
      <c r="BU124" s="842"/>
      <c r="BV124" s="842">
        <v>35</v>
      </c>
      <c r="BW124" s="842"/>
      <c r="BX124" s="842"/>
      <c r="BY124" s="842"/>
      <c r="BZ124" s="842"/>
      <c r="CA124" s="842">
        <v>4.9000000000000004</v>
      </c>
      <c r="CB124" s="842"/>
      <c r="CC124" s="842"/>
      <c r="CD124" s="842"/>
      <c r="CE124" s="842"/>
      <c r="CF124" s="726"/>
      <c r="CG124" s="727"/>
      <c r="CH124" s="727"/>
      <c r="CI124" s="727"/>
      <c r="CJ124" s="843"/>
      <c r="CK124" s="867"/>
      <c r="CL124" s="867"/>
      <c r="CM124" s="867"/>
      <c r="CN124" s="867"/>
      <c r="CO124" s="868"/>
      <c r="CP124" s="844" t="s">
        <v>496</v>
      </c>
      <c r="CQ124" s="845"/>
      <c r="CR124" s="845"/>
      <c r="CS124" s="845"/>
      <c r="CT124" s="845"/>
      <c r="CU124" s="845"/>
      <c r="CV124" s="845"/>
      <c r="CW124" s="845"/>
      <c r="CX124" s="845"/>
      <c r="CY124" s="845"/>
      <c r="CZ124" s="845"/>
      <c r="DA124" s="845"/>
      <c r="DB124" s="845"/>
      <c r="DC124" s="845"/>
      <c r="DD124" s="845"/>
      <c r="DE124" s="845"/>
      <c r="DF124" s="846"/>
      <c r="DG124" s="763" t="s">
        <v>398</v>
      </c>
      <c r="DH124" s="764"/>
      <c r="DI124" s="764"/>
      <c r="DJ124" s="764"/>
      <c r="DK124" s="765"/>
      <c r="DL124" s="766" t="s">
        <v>452</v>
      </c>
      <c r="DM124" s="764"/>
      <c r="DN124" s="764"/>
      <c r="DO124" s="764"/>
      <c r="DP124" s="765"/>
      <c r="DQ124" s="766" t="s">
        <v>456</v>
      </c>
      <c r="DR124" s="764"/>
      <c r="DS124" s="764"/>
      <c r="DT124" s="764"/>
      <c r="DU124" s="765"/>
      <c r="DV124" s="828" t="s">
        <v>456</v>
      </c>
      <c r="DW124" s="829"/>
      <c r="DX124" s="829"/>
      <c r="DY124" s="829"/>
      <c r="DZ124" s="830"/>
    </row>
    <row r="125" spans="1:130" s="230" customFormat="1" ht="26.25" customHeight="1" x14ac:dyDescent="0.15">
      <c r="A125" s="884"/>
      <c r="B125" s="885"/>
      <c r="C125" s="815"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416</v>
      </c>
      <c r="AG125" s="780"/>
      <c r="AH125" s="780"/>
      <c r="AI125" s="780"/>
      <c r="AJ125" s="781"/>
      <c r="AK125" s="782" t="s">
        <v>452</v>
      </c>
      <c r="AL125" s="780"/>
      <c r="AM125" s="780"/>
      <c r="AN125" s="780"/>
      <c r="AO125" s="781"/>
      <c r="AP125" s="821" t="s">
        <v>452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497</v>
      </c>
      <c r="CL125" s="832"/>
      <c r="CM125" s="832"/>
      <c r="CN125" s="832"/>
      <c r="CO125" s="833"/>
      <c r="CP125" s="840" t="s">
        <v>498</v>
      </c>
      <c r="CQ125" s="808"/>
      <c r="CR125" s="808"/>
      <c r="CS125" s="808"/>
      <c r="CT125" s="808"/>
      <c r="CU125" s="808"/>
      <c r="CV125" s="808"/>
      <c r="CW125" s="808"/>
      <c r="CX125" s="808"/>
      <c r="CY125" s="808"/>
      <c r="CZ125" s="808"/>
      <c r="DA125" s="808"/>
      <c r="DB125" s="808"/>
      <c r="DC125" s="808"/>
      <c r="DD125" s="808"/>
      <c r="DE125" s="808"/>
      <c r="DF125" s="809"/>
      <c r="DG125" s="841" t="s">
        <v>398</v>
      </c>
      <c r="DH125" s="825"/>
      <c r="DI125" s="825"/>
      <c r="DJ125" s="825"/>
      <c r="DK125" s="825"/>
      <c r="DL125" s="825" t="s">
        <v>452</v>
      </c>
      <c r="DM125" s="825"/>
      <c r="DN125" s="825"/>
      <c r="DO125" s="825"/>
      <c r="DP125" s="825"/>
      <c r="DQ125" s="825" t="s">
        <v>453</v>
      </c>
      <c r="DR125" s="825"/>
      <c r="DS125" s="825"/>
      <c r="DT125" s="825"/>
      <c r="DU125" s="825"/>
      <c r="DV125" s="826" t="s">
        <v>461</v>
      </c>
      <c r="DW125" s="826"/>
      <c r="DX125" s="826"/>
      <c r="DY125" s="826"/>
      <c r="DZ125" s="827"/>
    </row>
    <row r="126" spans="1:130" s="230" customFormat="1" ht="26.25" customHeight="1" thickBot="1" x14ac:dyDescent="0.2">
      <c r="A126" s="884"/>
      <c r="B126" s="885"/>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416</v>
      </c>
      <c r="AB126" s="780"/>
      <c r="AC126" s="780"/>
      <c r="AD126" s="780"/>
      <c r="AE126" s="781"/>
      <c r="AF126" s="782" t="s">
        <v>416</v>
      </c>
      <c r="AG126" s="780"/>
      <c r="AH126" s="780"/>
      <c r="AI126" s="780"/>
      <c r="AJ126" s="781"/>
      <c r="AK126" s="782" t="s">
        <v>416</v>
      </c>
      <c r="AL126" s="780"/>
      <c r="AM126" s="780"/>
      <c r="AN126" s="780"/>
      <c r="AO126" s="781"/>
      <c r="AP126" s="821" t="s">
        <v>398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499</v>
      </c>
      <c r="CQ126" s="752"/>
      <c r="CR126" s="752"/>
      <c r="CS126" s="752"/>
      <c r="CT126" s="752"/>
      <c r="CU126" s="752"/>
      <c r="CV126" s="752"/>
      <c r="CW126" s="752"/>
      <c r="CX126" s="752"/>
      <c r="CY126" s="752"/>
      <c r="CZ126" s="752"/>
      <c r="DA126" s="752"/>
      <c r="DB126" s="752"/>
      <c r="DC126" s="752"/>
      <c r="DD126" s="752"/>
      <c r="DE126" s="752"/>
      <c r="DF126" s="753"/>
      <c r="DG126" s="816">
        <v>144034</v>
      </c>
      <c r="DH126" s="817"/>
      <c r="DI126" s="817"/>
      <c r="DJ126" s="817"/>
      <c r="DK126" s="817"/>
      <c r="DL126" s="817">
        <v>56367</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86"/>
      <c r="B127" s="887"/>
      <c r="C127" s="818" t="s">
        <v>500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20</v>
      </c>
      <c r="AB127" s="780"/>
      <c r="AC127" s="780"/>
      <c r="AD127" s="780"/>
      <c r="AE127" s="781"/>
      <c r="AF127" s="782">
        <v>18</v>
      </c>
      <c r="AG127" s="780"/>
      <c r="AH127" s="780"/>
      <c r="AI127" s="780"/>
      <c r="AJ127" s="781"/>
      <c r="AK127" s="782">
        <v>15</v>
      </c>
      <c r="AL127" s="780"/>
      <c r="AM127" s="780"/>
      <c r="AN127" s="780"/>
      <c r="AO127" s="781"/>
      <c r="AP127" s="821">
        <v>0</v>
      </c>
      <c r="AQ127" s="822"/>
      <c r="AR127" s="822"/>
      <c r="AS127" s="822"/>
      <c r="AT127" s="823"/>
      <c r="AU127" s="232"/>
      <c r="AV127" s="232"/>
      <c r="AW127" s="232"/>
      <c r="AX127" s="824"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505</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456</v>
      </c>
      <c r="DM127" s="817"/>
      <c r="DN127" s="817"/>
      <c r="DO127" s="817"/>
      <c r="DP127" s="817"/>
      <c r="DQ127" s="817" t="s">
        <v>398</v>
      </c>
      <c r="DR127" s="817"/>
      <c r="DS127" s="817"/>
      <c r="DT127" s="817"/>
      <c r="DU127" s="817"/>
      <c r="DV127" s="794" t="s">
        <v>456</v>
      </c>
      <c r="DW127" s="794"/>
      <c r="DX127" s="794"/>
      <c r="DY127" s="794"/>
      <c r="DZ127" s="795"/>
    </row>
    <row r="128" spans="1:130" s="230"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174221</v>
      </c>
      <c r="AB128" s="801"/>
      <c r="AC128" s="801"/>
      <c r="AD128" s="801"/>
      <c r="AE128" s="802"/>
      <c r="AF128" s="803">
        <v>169603</v>
      </c>
      <c r="AG128" s="801"/>
      <c r="AH128" s="801"/>
      <c r="AI128" s="801"/>
      <c r="AJ128" s="802"/>
      <c r="AK128" s="803">
        <v>172968</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398</v>
      </c>
      <c r="BG128" s="787"/>
      <c r="BH128" s="787"/>
      <c r="BI128" s="787"/>
      <c r="BJ128" s="787"/>
      <c r="BK128" s="787"/>
      <c r="BL128" s="810"/>
      <c r="BM128" s="786">
        <v>13.83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509</v>
      </c>
      <c r="CQ128" s="730"/>
      <c r="CR128" s="730"/>
      <c r="CS128" s="730"/>
      <c r="CT128" s="730"/>
      <c r="CU128" s="730"/>
      <c r="CV128" s="730"/>
      <c r="CW128" s="730"/>
      <c r="CX128" s="730"/>
      <c r="CY128" s="730"/>
      <c r="CZ128" s="730"/>
      <c r="DA128" s="730"/>
      <c r="DB128" s="730"/>
      <c r="DC128" s="730"/>
      <c r="DD128" s="730"/>
      <c r="DE128" s="730"/>
      <c r="DF128" s="731"/>
      <c r="DG128" s="790" t="s">
        <v>456</v>
      </c>
      <c r="DH128" s="791"/>
      <c r="DI128" s="791"/>
      <c r="DJ128" s="791"/>
      <c r="DK128" s="791"/>
      <c r="DL128" s="791" t="s">
        <v>416</v>
      </c>
      <c r="DM128" s="791"/>
      <c r="DN128" s="791"/>
      <c r="DO128" s="791"/>
      <c r="DP128" s="791"/>
      <c r="DQ128" s="791" t="s">
        <v>456</v>
      </c>
      <c r="DR128" s="791"/>
      <c r="DS128" s="791"/>
      <c r="DT128" s="791"/>
      <c r="DU128" s="791"/>
      <c r="DV128" s="792" t="s">
        <v>456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7622449</v>
      </c>
      <c r="AB129" s="780"/>
      <c r="AC129" s="780"/>
      <c r="AD129" s="780"/>
      <c r="AE129" s="781"/>
      <c r="AF129" s="782">
        <v>7909309</v>
      </c>
      <c r="AG129" s="780"/>
      <c r="AH129" s="780"/>
      <c r="AI129" s="780"/>
      <c r="AJ129" s="781"/>
      <c r="AK129" s="782">
        <v>7691472</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424</v>
      </c>
      <c r="BG129" s="771"/>
      <c r="BH129" s="771"/>
      <c r="BI129" s="771"/>
      <c r="BJ129" s="771"/>
      <c r="BK129" s="771"/>
      <c r="BL129" s="772"/>
      <c r="BM129" s="770">
        <v>18.829999999999998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1413311</v>
      </c>
      <c r="AB130" s="780"/>
      <c r="AC130" s="780"/>
      <c r="AD130" s="780"/>
      <c r="AE130" s="781"/>
      <c r="AF130" s="782">
        <v>1406424</v>
      </c>
      <c r="AG130" s="780"/>
      <c r="AH130" s="780"/>
      <c r="AI130" s="780"/>
      <c r="AJ130" s="781"/>
      <c r="AK130" s="782">
        <v>1408366</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6209138</v>
      </c>
      <c r="AB131" s="764"/>
      <c r="AC131" s="764"/>
      <c r="AD131" s="764"/>
      <c r="AE131" s="765"/>
      <c r="AF131" s="766">
        <v>6502885</v>
      </c>
      <c r="AG131" s="764"/>
      <c r="AH131" s="764"/>
      <c r="AI131" s="764"/>
      <c r="AJ131" s="765"/>
      <c r="AK131" s="766">
        <v>6283106</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4.9000000000000004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8.9464914449999995</v>
      </c>
      <c r="AB132" s="745"/>
      <c r="AC132" s="745"/>
      <c r="AD132" s="745"/>
      <c r="AE132" s="746"/>
      <c r="AF132" s="747">
        <v>9.6328014409999998</v>
      </c>
      <c r="AG132" s="745"/>
      <c r="AH132" s="745"/>
      <c r="AI132" s="745"/>
      <c r="AJ132" s="746"/>
      <c r="AK132" s="747">
        <v>9.9095415550000006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12.5</v>
      </c>
      <c r="AB133" s="724"/>
      <c r="AC133" s="724"/>
      <c r="AD133" s="724"/>
      <c r="AE133" s="725"/>
      <c r="AF133" s="723">
        <v>10.9</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sbVchVh3g/cs9FH/G2/f7y7gMYAAMgOGHT2dlYMPaOZRdVvD3D9le8xmb1rbN1WeVn0kL+PIodoenWGfwpfTg==" saltValue="v21xwh1775TJqCu1lIczE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wKH5Q+TchQXtDKrES7nXh8RIy1oa8awNipz4x9hFfm7Oo5iwGGRq28c/TNkxWGCcE0Ea3MR3Yln8bQEs4kUCQ==" saltValue="5cCDXcERuYbbOvmvqms+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F5vfXKLhgbuH2pm0RcRaxn2Hs38Q8Kq7/pYhd91lpsOuOdVdkOvIrNBbHv7V/IszlnCvZWHxGFY4Tu2qbKA==" saltValue="yYcLP13TeaYBa9uaGjZW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528</v>
      </c>
      <c r="AL9" s="1130"/>
      <c r="AM9" s="1130"/>
      <c r="AN9" s="1131"/>
      <c r="AO9" s="281">
        <v>1627823</v>
      </c>
      <c r="AP9" s="281">
        <v>84633</v>
      </c>
      <c r="AQ9" s="282">
        <v>90021</v>
      </c>
      <c r="AR9" s="283">
        <v>-6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529</v>
      </c>
      <c r="AL10" s="1130"/>
      <c r="AM10" s="1130"/>
      <c r="AN10" s="1131"/>
      <c r="AO10" s="284">
        <v>297010</v>
      </c>
      <c r="AP10" s="284">
        <v>15442</v>
      </c>
      <c r="AQ10" s="285">
        <v>11562</v>
      </c>
      <c r="AR10" s="286">
        <v>33.6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530</v>
      </c>
      <c r="AL11" s="1130"/>
      <c r="AM11" s="1130"/>
      <c r="AN11" s="1131"/>
      <c r="AO11" s="284">
        <v>299402</v>
      </c>
      <c r="AP11" s="284">
        <v>15566</v>
      </c>
      <c r="AQ11" s="285">
        <v>947</v>
      </c>
      <c r="AR11" s="286">
        <v>1543.7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531</v>
      </c>
      <c r="AL12" s="1130"/>
      <c r="AM12" s="1130"/>
      <c r="AN12" s="1131"/>
      <c r="AO12" s="284" t="s">
        <v>532</v>
      </c>
      <c r="AP12" s="284" t="s">
        <v>532</v>
      </c>
      <c r="AQ12" s="285">
        <v>11</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533</v>
      </c>
      <c r="AL13" s="1130"/>
      <c r="AM13" s="1130"/>
      <c r="AN13" s="1131"/>
      <c r="AO13" s="284">
        <v>90561</v>
      </c>
      <c r="AP13" s="284">
        <v>4708</v>
      </c>
      <c r="AQ13" s="285">
        <v>3606</v>
      </c>
      <c r="AR13" s="286">
        <v>30.6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534</v>
      </c>
      <c r="AL14" s="1130"/>
      <c r="AM14" s="1130"/>
      <c r="AN14" s="1131"/>
      <c r="AO14" s="284">
        <v>21636</v>
      </c>
      <c r="AP14" s="284">
        <v>1125</v>
      </c>
      <c r="AQ14" s="285">
        <v>1599</v>
      </c>
      <c r="AR14" s="286">
        <v>-29.6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535</v>
      </c>
      <c r="AL15" s="1133"/>
      <c r="AM15" s="1133"/>
      <c r="AN15" s="1134"/>
      <c r="AO15" s="284">
        <v>-43649</v>
      </c>
      <c r="AP15" s="284">
        <v>-2269</v>
      </c>
      <c r="AQ15" s="285">
        <v>-6463</v>
      </c>
      <c r="AR15" s="286">
        <v>-64.900000000000006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2292783</v>
      </c>
      <c r="AP16" s="284">
        <v>119205</v>
      </c>
      <c r="AQ16" s="285">
        <v>101283</v>
      </c>
      <c r="AR16" s="286">
        <v>17.7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540</v>
      </c>
      <c r="AL21" s="1136"/>
      <c r="AM21" s="1136"/>
      <c r="AN21" s="1137"/>
      <c r="AO21" s="297">
        <v>9.1</v>
      </c>
      <c r="AP21" s="298">
        <v>9.14</v>
      </c>
      <c r="AQ21" s="299">
        <v>-0.04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541</v>
      </c>
      <c r="AL22" s="1136"/>
      <c r="AM22" s="1136"/>
      <c r="AN22" s="1137"/>
      <c r="AO22" s="302">
        <v>95.5</v>
      </c>
      <c r="AP22" s="303">
        <v>97.6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545</v>
      </c>
      <c r="AL32" s="1114"/>
      <c r="AM32" s="1114"/>
      <c r="AN32" s="1115"/>
      <c r="AO32" s="312">
        <v>1242515</v>
      </c>
      <c r="AP32" s="312">
        <v>64600</v>
      </c>
      <c r="AQ32" s="313">
        <v>58458</v>
      </c>
      <c r="AR32" s="314">
        <v>10.5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546</v>
      </c>
      <c r="AL33" s="1114"/>
      <c r="AM33" s="1114"/>
      <c r="AN33" s="1115"/>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547</v>
      </c>
      <c r="AL34" s="1114"/>
      <c r="AM34" s="1114"/>
      <c r="AN34" s="1115"/>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548</v>
      </c>
      <c r="AL35" s="1114"/>
      <c r="AM35" s="1114"/>
      <c r="AN35" s="1115"/>
      <c r="AO35" s="312">
        <v>870199</v>
      </c>
      <c r="AP35" s="312">
        <v>45243</v>
      </c>
      <c r="AQ35" s="313">
        <v>14034</v>
      </c>
      <c r="AR35" s="314">
        <v>222.4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549</v>
      </c>
      <c r="AL36" s="1114"/>
      <c r="AM36" s="1114"/>
      <c r="AN36" s="1115"/>
      <c r="AO36" s="312">
        <v>91232</v>
      </c>
      <c r="AP36" s="312">
        <v>4743</v>
      </c>
      <c r="AQ36" s="313">
        <v>2546</v>
      </c>
      <c r="AR36" s="314">
        <v>86.3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550</v>
      </c>
      <c r="AL37" s="1114"/>
      <c r="AM37" s="1114"/>
      <c r="AN37" s="1115"/>
      <c r="AO37" s="312">
        <v>15</v>
      </c>
      <c r="AP37" s="312">
        <v>1</v>
      </c>
      <c r="AQ37" s="313">
        <v>290</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551</v>
      </c>
      <c r="AL38" s="1117"/>
      <c r="AM38" s="1117"/>
      <c r="AN38" s="1118"/>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552</v>
      </c>
      <c r="AL39" s="1117"/>
      <c r="AM39" s="1117"/>
      <c r="AN39" s="1118"/>
      <c r="AO39" s="312">
        <v>-172968</v>
      </c>
      <c r="AP39" s="312">
        <v>-8993</v>
      </c>
      <c r="AQ39" s="313">
        <v>-4639</v>
      </c>
      <c r="AR39" s="314">
        <v>93.9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553</v>
      </c>
      <c r="AL40" s="1114"/>
      <c r="AM40" s="1114"/>
      <c r="AN40" s="1115"/>
      <c r="AO40" s="312">
        <v>-1408366</v>
      </c>
      <c r="AP40" s="312">
        <v>-73223</v>
      </c>
      <c r="AQ40" s="313">
        <v>-48753</v>
      </c>
      <c r="AR40" s="314">
        <v>50.2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306</v>
      </c>
      <c r="AL41" s="1120"/>
      <c r="AM41" s="1120"/>
      <c r="AN41" s="1121"/>
      <c r="AO41" s="312">
        <v>622627</v>
      </c>
      <c r="AP41" s="312">
        <v>32371</v>
      </c>
      <c r="AQ41" s="313">
        <v>21939</v>
      </c>
      <c r="AR41" s="314">
        <v>47.6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523</v>
      </c>
      <c r="AN49" s="1124" t="s">
        <v>557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1068605</v>
      </c>
      <c r="AN51" s="334">
        <v>50146</v>
      </c>
      <c r="AO51" s="335">
        <v>-0.7</v>
      </c>
      <c r="AP51" s="336">
        <v>65080</v>
      </c>
      <c r="AQ51" s="337">
        <v>-10.4</v>
      </c>
      <c r="AR51" s="338">
        <v>9.6999999999999993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765093</v>
      </c>
      <c r="AN52" s="342">
        <v>35903</v>
      </c>
      <c r="AO52" s="343">
        <v>0.4</v>
      </c>
      <c r="AP52" s="344">
        <v>38201</v>
      </c>
      <c r="AQ52" s="345">
        <v>4.8</v>
      </c>
      <c r="AR52" s="346">
        <v>-4.4000000000000004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1044150</v>
      </c>
      <c r="AN53" s="334">
        <v>50406</v>
      </c>
      <c r="AO53" s="335">
        <v>0.5</v>
      </c>
      <c r="AP53" s="336">
        <v>79288</v>
      </c>
      <c r="AQ53" s="337">
        <v>21.8</v>
      </c>
      <c r="AR53" s="338">
        <v>-21.3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538763</v>
      </c>
      <c r="AN54" s="342">
        <v>26008</v>
      </c>
      <c r="AO54" s="343">
        <v>-27.6</v>
      </c>
      <c r="AP54" s="344">
        <v>41870</v>
      </c>
      <c r="AQ54" s="345">
        <v>9.6</v>
      </c>
      <c r="AR54" s="346">
        <v>-37.200000000000003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1653808</v>
      </c>
      <c r="AN55" s="334">
        <v>81641</v>
      </c>
      <c r="AO55" s="335">
        <v>62</v>
      </c>
      <c r="AP55" s="336">
        <v>84962</v>
      </c>
      <c r="AQ55" s="337">
        <v>7.2</v>
      </c>
      <c r="AR55" s="338">
        <v>54.8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936655</v>
      </c>
      <c r="AN56" s="342">
        <v>46239</v>
      </c>
      <c r="AO56" s="343">
        <v>77.8</v>
      </c>
      <c r="AP56" s="344">
        <v>42793</v>
      </c>
      <c r="AQ56" s="345">
        <v>2.2000000000000002</v>
      </c>
      <c r="AR56" s="346">
        <v>75.599999999999994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1810544</v>
      </c>
      <c r="AN57" s="334">
        <v>91724</v>
      </c>
      <c r="AO57" s="335">
        <v>12.4</v>
      </c>
      <c r="AP57" s="336">
        <v>71279</v>
      </c>
      <c r="AQ57" s="337">
        <v>-16.100000000000001</v>
      </c>
      <c r="AR57" s="338">
        <v>28.5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529269</v>
      </c>
      <c r="AN58" s="342">
        <v>26813</v>
      </c>
      <c r="AO58" s="343">
        <v>-42</v>
      </c>
      <c r="AP58" s="344">
        <v>36731</v>
      </c>
      <c r="AQ58" s="345">
        <v>-14.2</v>
      </c>
      <c r="AR58" s="346">
        <v>-27.8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1084870</v>
      </c>
      <c r="AN59" s="334">
        <v>56404</v>
      </c>
      <c r="AO59" s="335">
        <v>-38.5</v>
      </c>
      <c r="AP59" s="336">
        <v>74994</v>
      </c>
      <c r="AQ59" s="337">
        <v>5.2</v>
      </c>
      <c r="AR59" s="338">
        <v>-43.7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403889</v>
      </c>
      <c r="AN60" s="342">
        <v>20999</v>
      </c>
      <c r="AO60" s="343">
        <v>-21.7</v>
      </c>
      <c r="AP60" s="344">
        <v>36188</v>
      </c>
      <c r="AQ60" s="345">
        <v>-1.5</v>
      </c>
      <c r="AR60" s="346">
        <v>-20.2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1332395</v>
      </c>
      <c r="AN61" s="349">
        <v>66064</v>
      </c>
      <c r="AO61" s="350">
        <v>7.1</v>
      </c>
      <c r="AP61" s="351">
        <v>75121</v>
      </c>
      <c r="AQ61" s="352">
        <v>1.5</v>
      </c>
      <c r="AR61" s="338">
        <v>5.6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634734</v>
      </c>
      <c r="AN62" s="342">
        <v>31192</v>
      </c>
      <c r="AO62" s="343">
        <v>-2.6</v>
      </c>
      <c r="AP62" s="344">
        <v>39157</v>
      </c>
      <c r="AQ62" s="345">
        <v>0.2</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vvXIdu4IXjkiLKwo/sQRjn799ny2/2/MyKw/vr+x6dN/FiorEH3Uj/bBM6xiQdfcSkDpkDdXdTDsm0EiKRZxw==" saltValue="0nsFt7bo2ovIgyd3K7GU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p5RVkGhGp3ma0FxXZnTu21NfVXin8g+WmjiY06QWPnegPXz/lzsbrnhUcLN5pi/ekDBIsMhfUFZ5nltupzV1Sw==" saltValue="EOIyWNBPzfsPSwM+HFNK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67ttZGuUQ48cGz7Bfyqds170Df3Jx2K0UPWDaUnq38Vj05S3/VlsgVQNGHYdLh1wWQ/oTylV2mS45FY9CGa4sA==" saltValue="f4dxlieDE6ekxux+789B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17.62</v>
      </c>
      <c r="G47" s="12">
        <v>14.55</v>
      </c>
      <c r="H47" s="12">
        <v>16.149999999999999</v>
      </c>
      <c r="I47" s="12">
        <v>17.399999999999999</v>
      </c>
      <c r="J47" s="13">
        <v>21.94</v>
      </c>
    </row>
    <row r="48" spans="2:10" ht="57.75" customHeight="1" x14ac:dyDescent="0.15">
      <c r="B48" s="14"/>
      <c r="C48" s="1141" t="s">
        <v>4</v>
      </c>
      <c r="D48" s="1141"/>
      <c r="E48" s="1142"/>
      <c r="F48" s="15">
        <v>2.88</v>
      </c>
      <c r="G48" s="16">
        <v>3.9</v>
      </c>
      <c r="H48" s="16">
        <v>3.8</v>
      </c>
      <c r="I48" s="16">
        <v>7.24</v>
      </c>
      <c r="J48" s="17">
        <v>6.11</v>
      </c>
    </row>
    <row r="49" spans="2:10" ht="57.75" customHeight="1" thickBot="1" x14ac:dyDescent="0.2">
      <c r="B49" s="18"/>
      <c r="C49" s="1143" t="s">
        <v>5</v>
      </c>
      <c r="D49" s="1143"/>
      <c r="E49" s="1144"/>
      <c r="F49" s="19" t="s">
        <v>578</v>
      </c>
      <c r="G49" s="20">
        <v>2.38</v>
      </c>
      <c r="H49" s="20">
        <v>1.89</v>
      </c>
      <c r="I49" s="20">
        <v>5.41</v>
      </c>
      <c r="J49" s="21">
        <v>2.71</v>
      </c>
    </row>
    <row r="50" spans="2:10" x14ac:dyDescent="0.15"/>
  </sheetData>
  <sheetProtection algorithmName="SHA-512" hashValue="1DOWfZmqB1Ua6VnCi3s6X1hNHyZ5CXTibzuW7XIclmwUYpwiEO/SpGmL3p8muNY+iIDr9UmxEzCz46k0SCukGg==" saltValue="Wxy/Fb6k+FkhlQ//s25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