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tabRatio="9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l="1"/>
  <c r="BE35" i="9" s="1"/>
  <c r="BE36" i="9" s="1"/>
</calcChain>
</file>

<file path=xl/sharedStrings.xml><?xml version="1.0" encoding="utf-8"?>
<sst xmlns="http://schemas.openxmlformats.org/spreadsheetml/2006/main" count="1030" uniqueCount="581">
  <si>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</si>
  <si>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</si>
  <si>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</si>
  <si>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</si>
  <si>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</si>
  <si>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</si>
  <si>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</si>
  <si>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</si>
  <si>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</si>
  <si>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</si>
  <si>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</si>
  <si>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</si>
  <si>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</si>
  <si>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</si>
  <si>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</si>
  <si>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</si>
  <si>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</si>
  <si>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</si>
  <si>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</si>
  <si>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</si>
  <si>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</si>
  <si>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</si>
  <si>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</si>
  <si>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</si>
  <si>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</si>
  <si>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</si>
  <si>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</si>
  <si>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</si>
  <si>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</si>
  <si>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</si>
  <si>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</si>
  <si>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</si>
  <si>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</si>
  <si>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</si>
  <si>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</si>
  <si>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</si>
  <si>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</si>
  <si>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</si>
  <si>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</si>
  <si>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</si>
  <si>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</si>
  <si>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</si>
  <si>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</si>
  <si>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</si>
  <si>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</si>
  <si>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</si>
  <si>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</si>
  <si>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</si>
  <si>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</si>
  <si>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</si>
  <si>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</si>
  <si>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</si>
  <si>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</si>
  <si>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</si>
  <si>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</si>
  <si>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</si>
  <si>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</si>
  <si>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</si>
  <si>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</si>
  <si>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</si>
  <si>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</si>
  <si>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</si>
  <si>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</si>
  <si>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</si>
  <si>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</si>
  <si>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</si>
  <si>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</si>
  <si>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</si>
  <si>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</si>
  <si>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</si>
  <si>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</si>
  <si>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</si>
  <si>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</si>
  <si>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</si>
  <si>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</si>
  <si>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</si>
  <si>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</si>
  <si>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</si>
  <si>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</si>
  <si>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</si>
  <si>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</si>
  <si>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留萌市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</si>
  <si>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</si>
  <si>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</si>
  <si>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</si>
  <si>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</si>
  <si>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</si>
  <si>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</si>
  <si>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</si>
  <si>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</si>
  <si>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</si>
  <si>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</si>
  <si>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</si>
  <si>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</si>
  <si>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</si>
  <si>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</si>
  <si>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</si>
  <si>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</si>
  <si>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</si>
  <si>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</si>
  <si>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</si>
  <si>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</si>
  <si>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</si>
  <si>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</si>
  <si>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</si>
  <si>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</si>
  <si>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</si>
  <si>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</si>
  <si>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</si>
  <si>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</si>
  <si>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</si>
  <si>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</si>
  <si>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</si>
  <si>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</si>
  <si>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</si>
  <si>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</si>
  <si>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</si>
  <si>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</si>
  <si>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</si>
  <si>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</si>
  <si>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</si>
  <si>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</si>
  <si>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</si>
  <si>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</si>
  <si>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</si>
  <si>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</si>
  <si>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</si>
  <si>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</si>
  <si>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</si>
  <si>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</si>
  <si>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</si>
  <si>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</si>
  <si>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</si>
  <si>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</si>
  <si>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</si>
  <si>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病院事業会計</t>
    <phoneticPr fontId="5"/>
  </si>
  <si>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</si>
  <si>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</si>
  <si>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</si>
  <si>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</si>
  <si>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</si>
  <si>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</si>
  <si>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</si>
  <si>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</si>
  <si>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</si>
  <si>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</si>
  <si>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</si>
  <si>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</si>
  <si>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</si>
  <si>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</si>
  <si>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</si>
  <si>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</si>
  <si>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</si>
  <si>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</si>
  <si>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</si>
  <si>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</si>
  <si>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</si>
  <si>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</si>
  <si>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</si>
  <si>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</si>
  <si>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</si>
  <si>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</si>
  <si>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</si>
  <si>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</si>
  <si>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</si>
  <si>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</si>
  <si>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</si>
  <si>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</si>
  <si>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</si>
  <si>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</si>
  <si>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</si>
  <si>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</si>
  <si>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</si>
  <si>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</si>
  <si>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</si>
  <si>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</si>
  <si>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</si>
  <si>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</si>
  <si>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</si>
  <si>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</si>
  <si>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</si>
  <si>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</si>
  <si>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</si>
  <si>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</si>
  <si>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</si>
  <si>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</si>
  <si>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</si>
  <si>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</si>
  <si>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</si>
  <si>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</si>
  <si>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</si>
  <si>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</si>
  <si>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</si>
  <si>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</si>
  <si>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</si>
  <si>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</si>
  <si>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</si>
  <si>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北海道留萌市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</si>
  <si>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</si>
  <si>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</si>
  <si>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</si>
  <si>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</si>
  <si>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</si>
  <si>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</si>
  <si>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</si>
  <si>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</si>
  <si>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</si>
  <si>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</si>
  <si>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</si>
  <si>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</si>
  <si>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</si>
  <si>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</si>
  <si>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</si>
  <si>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</si>
  <si>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</si>
  <si>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</si>
  <si>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</si>
  <si>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</si>
  <si>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</si>
  <si>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</si>
  <si>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</si>
  <si>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</si>
  <si>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</si>
  <si>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</si>
  <si>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</si>
  <si>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</si>
  <si>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</si>
  <si>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</si>
  <si>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</si>
  <si>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</si>
  <si>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</si>
  <si>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</si>
  <si>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</si>
  <si>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</si>
  <si>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</si>
  <si>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</si>
  <si>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</si>
  <si>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</si>
  <si>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</si>
  <si>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</si>
  <si>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</si>
  <si>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</si>
  <si>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</si>
  <si>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</si>
  <si>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</si>
  <si>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</si>
  <si>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</si>
  <si>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</si>
  <si>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</si>
  <si>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</si>
  <si>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</si>
  <si>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</si>
  <si>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</si>
  <si>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</si>
  <si>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</si>
  <si>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</si>
  <si>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</si>
  <si>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</si>
  <si>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</si>
  <si>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</si>
  <si>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</si>
  <si>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</si>
  <si>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</si>
  <si>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</si>
  <si>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</si>
  <si>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</si>
  <si>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</si>
  <si>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</si>
  <si>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</si>
  <si>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</si>
  <si>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</si>
  <si>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</si>
  <si>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</si>
  <si>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</si>
  <si>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</si>
  <si>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</si>
  <si>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</si>
  <si>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</si>
  <si>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</si>
  <si>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</si>
  <si>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</si>
  <si>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</si>
  <si>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</si>
  <si>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</si>
  <si>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</si>
  <si>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</si>
  <si>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</si>
  <si>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</si>
  <si>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</si>
  <si>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</si>
  <si>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</si>
  <si>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</si>
  <si>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</si>
  <si>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</si>
  <si>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</si>
  <si>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</si>
  <si>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</si>
  <si>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</si>
  <si>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</si>
  <si>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</si>
  <si>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</si>
  <si>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</si>
  <si>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</si>
  <si>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</si>
  <si>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</si>
  <si>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</si>
  <si>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</si>
  <si>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</si>
  <si>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</si>
  <si>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</si>
  <si>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</si>
  <si>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</si>
  <si>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</si>
  <si>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</si>
  <si>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</si>
  <si>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</si>
  <si>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</si>
  <si>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</si>
  <si>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</si>
  <si>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</si>
  <si>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</si>
  <si>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</si>
  <si>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</si>
  <si>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</si>
  <si>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</si>
  <si>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</si>
  <si>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</si>
  <si>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</si>
  <si>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</si>
  <si>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</si>
  <si>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</si>
  <si>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</si>
  <si>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</si>
  <si>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</si>
  <si>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</si>
  <si>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</si>
  <si>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</si>
  <si>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</si>
  <si>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</si>
  <si>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</si>
  <si>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</si>
  <si>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</si>
  <si>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</si>
  <si>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</si>
  <si>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</si>
  <si>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</si>
  <si>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</si>
  <si>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北海道留萌市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</si>
  <si>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</si>
  <si>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</si>
  <si>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</si>
  <si>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</si>
  <si>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</si>
  <si>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</si>
  <si>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</si>
  <si>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</si>
  <si>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</si>
  <si>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</si>
  <si>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</si>
  <si>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</si>
  <si>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</si>
  <si>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</si>
  <si>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</si>
  <si>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</si>
  <si>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</si>
  <si>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</si>
  <si>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</si>
  <si>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</si>
  <si>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</si>
  <si>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</si>
  <si>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</si>
  <si>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</si>
  <si>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</si>
  <si>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</si>
  <si>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</si>
  <si>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</si>
  <si>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</si>
  <si>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</si>
  <si>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</si>
  <si>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</si>
  <si>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</si>
  <si>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</si>
  <si>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</si>
  <si>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</si>
  <si>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</si>
  <si>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</si>
  <si>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</si>
  <si>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下水道事業特別会計</t>
    <phoneticPr fontId="5"/>
  </si>
  <si>
    <t>-</t>
    <phoneticPr fontId="5"/>
  </si>
  <si>
    <t>法非適用企業</t>
    <phoneticPr fontId="5"/>
  </si>
  <si>
    <t>港湾事業特別会計(臨海除く)</t>
    <phoneticPr fontId="5"/>
  </si>
  <si>
    <t>港湾事業特別会計(臨海)</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</si>
  <si>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</si>
  <si>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</si>
  <si>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</si>
  <si>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</si>
  <si>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</si>
  <si>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</si>
  <si>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</si>
  <si>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</si>
  <si>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</si>
  <si>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</si>
  <si>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</si>
  <si>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</si>
  <si>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</si>
  <si>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</si>
  <si>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</si>
  <si>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</si>
  <si>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</si>
  <si>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</si>
  <si>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</si>
  <si>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</si>
  <si>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</si>
  <si>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</si>
  <si>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</si>
  <si>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</si>
  <si>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</si>
  <si>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</si>
  <si>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</si>
  <si>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</si>
  <si>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</si>
  <si>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</si>
  <si>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</si>
  <si>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</si>
  <si>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</si>
  <si>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</si>
  <si>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</si>
  <si>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</si>
  <si>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</si>
  <si>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</si>
  <si>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</si>
  <si>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</si>
  <si>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</si>
  <si>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</si>
  <si>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</si>
  <si>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</si>
  <si>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</si>
  <si>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</si>
  <si>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</si>
  <si>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</si>
  <si>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</si>
  <si>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</si>
  <si>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</si>
  <si>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</si>
  <si>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</si>
  <si>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</si>
  <si>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</si>
  <si>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</si>
  <si>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</si>
  <si>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</si>
  <si>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</si>
  <si>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</si>
  <si>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</si>
  <si>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</si>
  <si>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港湾事業特別会計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</si>
  <si>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</si>
  <si>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</si>
  <si>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</si>
  <si>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</si>
  <si>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</si>
  <si>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</si>
  <si>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</si>
  <si>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</si>
  <si>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</si>
  <si>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</si>
  <si>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</si>
  <si>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</si>
  <si>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</si>
  <si>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</si>
  <si>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</si>
  <si>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</si>
  <si>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</si>
  <si>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</si>
  <si>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</si>
  <si>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</si>
  <si>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</si>
  <si>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</si>
  <si>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</si>
  <si>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</si>
  <si>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</si>
  <si>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</si>
  <si>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</si>
  <si>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</si>
  <si>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</si>
  <si>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</si>
  <si>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</si>
  <si>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</si>
  <si>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</si>
  <si>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</si>
  <si>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</si>
  <si>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</si>
  <si>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</si>
  <si>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</si>
  <si>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</si>
  <si>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</si>
  <si>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</si>
  <si>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</si>
  <si>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</si>
  <si>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</si>
  <si>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</si>
  <si>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</si>
  <si>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</si>
  <si>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</si>
  <si>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</si>
  <si>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</si>
  <si>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</si>
  <si>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</si>
  <si>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</si>
  <si>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</si>
  <si>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</si>
  <si>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</si>
  <si>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</si>
  <si>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</si>
  <si>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</si>
  <si>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</si>
  <si>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</si>
  <si>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</si>
  <si>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</si>
  <si>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</si>
  <si>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</si>
  <si>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</si>
  <si>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</si>
  <si>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</si>
  <si>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</si>
  <si>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</si>
  <si>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</si>
  <si>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</si>
  <si>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</si>
  <si>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</si>
  <si>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</si>
  <si>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</si>
  <si>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</si>
  <si>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</si>
  <si>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</si>
  <si>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</si>
  <si>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</si>
  <si>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</si>
  <si>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</si>
  <si>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</si>
  <si>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</si>
  <si>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</si>
  <si>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2.17</t>
  </si>
  <si>
    <t>病院事業会計</t>
  </si>
  <si>
    <t>▲ 1.90</t>
  </si>
  <si>
    <t>水道事業会計</t>
  </si>
  <si>
    <t>一般会計</t>
  </si>
  <si>
    <t>国民健康保険事業特別会計</t>
  </si>
  <si>
    <t>▲ 2.36</t>
  </si>
  <si>
    <t>▲ 2.25</t>
  </si>
  <si>
    <t>▲ 1.88</t>
  </si>
  <si>
    <t>介護保険事業特別会計</t>
  </si>
  <si>
    <t>後期高齢者医療事業特別会計</t>
  </si>
  <si>
    <t>下水道事業特別会計</t>
  </si>
  <si>
    <t>港湾事業特別会計(臨海除く)</t>
  </si>
  <si>
    <t>その他会計（赤字）</t>
  </si>
  <si>
    <t>その他会計（黒字）</t>
  </si>
  <si>
    <t>○</t>
    <phoneticPr fontId="30"/>
  </si>
  <si>
    <t>留萌市土地開発公社</t>
    <rPh sb="0" eb="3">
      <t>ルモイシ</t>
    </rPh>
    <rPh sb="3" eb="5">
      <t>トチ</t>
    </rPh>
    <rPh sb="5" eb="7">
      <t>カイハツ</t>
    </rPh>
    <rPh sb="7" eb="9">
      <t>コウシャ</t>
    </rPh>
    <phoneticPr fontId="30"/>
  </si>
  <si>
    <t>-</t>
    <phoneticPr fontId="30"/>
  </si>
  <si>
    <t>-</t>
    <phoneticPr fontId="2"/>
  </si>
  <si>
    <t>留萌南部衛生組合</t>
    <rPh sb="0" eb="2">
      <t>ルモイ</t>
    </rPh>
    <rPh sb="2" eb="4">
      <t>ナンブ</t>
    </rPh>
    <rPh sb="4" eb="6">
      <t>エイセイ</t>
    </rPh>
    <rPh sb="6" eb="8">
      <t>クミアイ</t>
    </rPh>
    <phoneticPr fontId="2"/>
  </si>
  <si>
    <t>留萌消防組合</t>
    <rPh sb="0" eb="2">
      <t>ルモイ</t>
    </rPh>
    <rPh sb="2" eb="4">
      <t>ショウボウ</t>
    </rPh>
    <rPh sb="4" eb="6">
      <t>クミアイ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</si>
  <si>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</si>
  <si>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</si>
  <si>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</si>
  <si>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</si>
  <si>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</si>
  <si>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</si>
  <si>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</si>
  <si>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</si>
  <si>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</si>
  <si>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</si>
  <si>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</si>
  <si>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</si>
  <si>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</si>
  <si>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</si>
  <si>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</si>
  <si>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</si>
  <si>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各公共施設やインフラ施設の老朽化が課題で類似団体と比較しても減価償却が進んでいる状況であり、また、将来負担比率については、一般会計等に係る地方債の現在高は繰上償還の効果もあり順調に減少し、充当可能財源等のうち特定歳入は年々減少しているものの基金の積み立てもあり将来負担額も緩やかに減少していることから、将来負担比率の分子も減少しているが、今後更新時期が到来する各施設については地方債を財源として投資することとなり、将来負担比率の増加に影響するものと捉えている。</t>
    <phoneticPr fontId="5"/>
  </si>
  <si>
    <t>有形固定資産減価償却率</t>
    <phoneticPr fontId="5"/>
  </si>
  <si>
    <t>実質公債費比率については、平成17年度に借り換えを実施した地方債の元金償還が平成21年度から始まったことで増加していたが、地方債発行の抑制や繰上償還の実施により徐々に減少しており、平成29年度以降においても、留萌市中期財政計画に基づく地方債発行の規律を守りながら、今後も減少傾向は続く見込みであるとともに、将来負担比率については、一般会計等に係る地方債の現在高は繰上償還の効果もあり順調に減少しており、充当可能財源等のうち特定歳入は年々減少しているが基金の積み立てもあり、将来負担額も緩やかに減少していることから、将来負担比率の分子も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</si>
</sst>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62524</c:v>
                </c:pt>
                <c:pt idx="1">
                  <c:v>80149</c:v>
                </c:pt>
                <c:pt idx="2">
                  <c:v>57697</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30494</c:v>
                </c:pt>
                <c:pt idx="1">
                  <c:v>56334</c:v>
                </c:pt>
                <c:pt idx="2">
                  <c:v>78953</c:v>
                </c:pt>
                <c:pt idx="3">
                  <c:v>43843</c:v>
                </c:pt>
                <c:pt idx="4">
                  <c:v>52386</c:v>
                </c:pt>
              </c:numCache>
            </c:numRef>
          </c:val>
          <c:smooth val="0"/>
        </c:ser>
        <c:dLbls>
          <c:showLegendKey val="0"/>
          <c:showVal val="0"/>
          <c:showCatName val="0"/>
          <c:showSerName val="0"/>
          <c:showPercent val="0"/>
          <c:showBubbleSize val="0"/>
        </c:dLbls>
        <c:marker val="1"/>
        <c:smooth val="0"/>
        <c:axId val="51516160"/>
        <c:axId val="51517696"/>
      </c:lineChart>
      <c:catAx>
        <c:axId val="51516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17696"/>
        <c:crosses val="autoZero"/>
        <c:auto val="1"/>
        <c:lblAlgn val="ctr"/>
        <c:lblOffset val="100"/>
        <c:tickLblSkip val="1"/>
        <c:tickMarkSkip val="1"/>
        <c:noMultiLvlLbl val="0"/>
      </c:catAx>
      <c:valAx>
        <c:axId val="515176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1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3.46</c:v>
                </c:pt>
                <c:pt idx="1">
                  <c:v>7.1</c:v>
                </c:pt>
                <c:pt idx="2">
                  <c:v>1.48</c:v>
                </c:pt>
                <c:pt idx="3">
                  <c:v>4.54</c:v>
                </c:pt>
                <c:pt idx="4">
                  <c:v>3.87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17.98</c:v>
                </c:pt>
                <c:pt idx="1">
                  <c:v>20</c:v>
                </c:pt>
                <c:pt idx="2">
                  <c:v>22.52</c:v>
                </c:pt>
                <c:pt idx="3">
                  <c:v>23.18</c:v>
                </c:pt>
                <c:pt idx="4">
                  <c:v>25.8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9705856"/>
        <c:axId val="129712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8.4600000000000009</c:v>
                </c:pt>
                <c:pt idx="1">
                  <c:v>7.4</c:v>
                </c:pt>
                <c:pt idx="2">
                  <c:v>-2.17</c:v>
                </c:pt>
                <c:pt idx="3">
                  <c:v>3.8</c:v>
                </c:pt>
                <c:pt idx="4">
                  <c:v>1.57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9705856"/>
        <c:axId val="129712128"/>
      </c:lineChart>
      <c:catAx>
        <c:axId val="12970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712128"/>
        <c:crosses val="autoZero"/>
        <c:auto val="1"/>
        <c:lblAlgn val="ctr"/>
        <c:lblOffset val="100"/>
        <c:tickLblSkip val="1"/>
        <c:tickMarkSkip val="1"/>
        <c:noMultiLvlLbl val="0"/>
      </c:catAx>
      <c:valAx>
        <c:axId val="12971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0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港湾事業特別会計(臨海除く)</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0.08</c:v>
                </c:pt>
                <c:pt idx="4">
                  <c:v>#N/A</c:v>
                </c:pt>
                <c:pt idx="5">
                  <c:v>0.25</c:v>
                </c:pt>
                <c:pt idx="6">
                  <c:v>#N/A</c:v>
                </c:pt>
                <c:pt idx="7">
                  <c:v>0.28999999999999998</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2.36</c:v>
                </c:pt>
                <c:pt idx="1">
                  <c:v>#N/A</c:v>
                </c:pt>
                <c:pt idx="2">
                  <c:v>2.25</c:v>
                </c:pt>
                <c:pt idx="3">
                  <c:v>#N/A</c:v>
                </c:pt>
                <c:pt idx="4">
                  <c:v>1.88</c:v>
                </c:pt>
                <c:pt idx="5">
                  <c:v>#N/A</c:v>
                </c:pt>
                <c:pt idx="6">
                  <c:v>#N/A</c:v>
                </c:pt>
                <c:pt idx="7">
                  <c:v>0.54</c:v>
                </c:pt>
                <c:pt idx="8">
                  <c:v>#N/A</c:v>
                </c:pt>
                <c:pt idx="9">
                  <c:v>0.97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3.46</c:v>
                </c:pt>
                <c:pt idx="2">
                  <c:v>#N/A</c:v>
                </c:pt>
                <c:pt idx="3">
                  <c:v>7.09</c:v>
                </c:pt>
                <c:pt idx="4">
                  <c:v>#N/A</c:v>
                </c:pt>
                <c:pt idx="5">
                  <c:v>1.48</c:v>
                </c:pt>
                <c:pt idx="6">
                  <c:v>#N/A</c:v>
                </c:pt>
                <c:pt idx="7">
                  <c:v>4.53</c:v>
                </c:pt>
                <c:pt idx="8">
                  <c:v>#N/A</c:v>
                </c:pt>
                <c:pt idx="9">
                  <c:v>3.87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4.2699999999999996</c:v>
                </c:pt>
                <c:pt idx="2">
                  <c:v>#N/A</c:v>
                </c:pt>
                <c:pt idx="3">
                  <c:v>4.62</c:v>
                </c:pt>
                <c:pt idx="4">
                  <c:v>#N/A</c:v>
                </c:pt>
                <c:pt idx="5">
                  <c:v>4.25</c:v>
                </c:pt>
                <c:pt idx="6">
                  <c:v>#N/A</c:v>
                </c:pt>
                <c:pt idx="7">
                  <c:v>4.22</c:v>
                </c:pt>
                <c:pt idx="8">
                  <c:v>#N/A</c:v>
                </c:pt>
                <c:pt idx="9">
                  <c:v>4.1399999999999997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1.56</c:v>
                </c:pt>
                <c:pt idx="4">
                  <c:v>#N/A</c:v>
                </c:pt>
                <c:pt idx="5">
                  <c:v>4.4400000000000004</c:v>
                </c:pt>
                <c:pt idx="6">
                  <c:v>#N/A</c:v>
                </c:pt>
                <c:pt idx="7">
                  <c:v>2.99</c:v>
                </c:pt>
                <c:pt idx="8">
                  <c:v>1.9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194560"/>
        <c:axId val="38200448"/>
      </c:barChart>
      <c:catAx>
        <c:axId val="3819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00448"/>
        <c:crosses val="autoZero"/>
        <c:auto val="1"/>
        <c:lblAlgn val="ctr"/>
        <c:lblOffset val="100"/>
        <c:tickLblSkip val="1"/>
        <c:tickMarkSkip val="1"/>
        <c:noMultiLvlLbl val="0"/>
      </c:catAx>
      <c:valAx>
        <c:axId val="3820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9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2229</c:v>
                </c:pt>
                <c:pt idx="5">
                  <c:v>2131</c:v>
                </c:pt>
                <c:pt idx="8">
                  <c:v>1985</c:v>
                </c:pt>
                <c:pt idx="11">
                  <c:v>1870</c:v>
                </c:pt>
                <c:pt idx="14">
                  <c:v>1870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12</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25</c:v>
                </c:pt>
                <c:pt idx="6">
                  <c:v>27</c:v>
                </c:pt>
                <c:pt idx="9">
                  <c:v>55</c:v>
                </c:pt>
                <c:pt idx="12">
                  <c:v>56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1088</c:v>
                </c:pt>
                <c:pt idx="3">
                  <c:v>1094</c:v>
                </c:pt>
                <c:pt idx="6">
                  <c:v>1052</c:v>
                </c:pt>
                <c:pt idx="9">
                  <c:v>1059</c:v>
                </c:pt>
                <c:pt idx="12">
                  <c:v>792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2275</c:v>
                </c:pt>
                <c:pt idx="3">
                  <c:v>2055</c:v>
                </c:pt>
                <c:pt idx="6">
                  <c:v>2029</c:v>
                </c:pt>
                <c:pt idx="9">
                  <c:v>1877</c:v>
                </c:pt>
                <c:pt idx="12">
                  <c:v>1851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393984"/>
        <c:axId val="132396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1171</c:v>
                </c:pt>
                <c:pt idx="2">
                  <c:v>#N/A</c:v>
                </c:pt>
                <c:pt idx="3">
                  <c:v>#N/A</c:v>
                </c:pt>
                <c:pt idx="4">
                  <c:v>1055</c:v>
                </c:pt>
                <c:pt idx="5">
                  <c:v>#N/A</c:v>
                </c:pt>
                <c:pt idx="6">
                  <c:v>#N/A</c:v>
                </c:pt>
                <c:pt idx="7">
                  <c:v>1123</c:v>
                </c:pt>
                <c:pt idx="8">
                  <c:v>#N/A</c:v>
                </c:pt>
                <c:pt idx="9">
                  <c:v>#N/A</c:v>
                </c:pt>
                <c:pt idx="10">
                  <c:v>1121</c:v>
                </c:pt>
                <c:pt idx="11">
                  <c:v>#N/A</c:v>
                </c:pt>
                <c:pt idx="12">
                  <c:v>#N/A</c:v>
                </c:pt>
                <c:pt idx="13">
                  <c:v>829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393984"/>
        <c:axId val="132396160"/>
      </c:lineChart>
      <c:catAx>
        <c:axId val="13239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396160"/>
        <c:crosses val="autoZero"/>
        <c:auto val="1"/>
        <c:lblAlgn val="ctr"/>
        <c:lblOffset val="100"/>
        <c:tickLblSkip val="1"/>
        <c:tickMarkSkip val="1"/>
        <c:noMultiLvlLbl val="0"/>
      </c:catAx>
      <c:valAx>
        <c:axId val="13239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9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17392</c:v>
                </c:pt>
                <c:pt idx="5">
                  <c:v>16846</c:v>
                </c:pt>
                <c:pt idx="8">
                  <c:v>16516</c:v>
                </c:pt>
                <c:pt idx="11">
                  <c:v>16516</c:v>
                </c:pt>
                <c:pt idx="14">
                  <c:v>16108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3508</c:v>
                </c:pt>
                <c:pt idx="5">
                  <c:v>3290</c:v>
                </c:pt>
                <c:pt idx="8">
                  <c:v>2955</c:v>
                </c:pt>
                <c:pt idx="11">
                  <c:v>2760</c:v>
                </c:pt>
                <c:pt idx="14">
                  <c:v>2543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2912</c:v>
                </c:pt>
                <c:pt idx="5">
                  <c:v>3319</c:v>
                </c:pt>
                <c:pt idx="8">
                  <c:v>3597</c:v>
                </c:pt>
                <c:pt idx="11">
                  <c:v>3637</c:v>
                </c:pt>
                <c:pt idx="14">
                  <c:v>3978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434</c:v>
                </c:pt>
                <c:pt idx="3">
                  <c:v>430</c:v>
                </c:pt>
                <c:pt idx="6">
                  <c:v>384</c:v>
                </c:pt>
                <c:pt idx="9">
                  <c:v>386</c:v>
                </c:pt>
                <c:pt idx="12">
                  <c:v>388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2541</c:v>
                </c:pt>
                <c:pt idx="3">
                  <c:v>2458</c:v>
                </c:pt>
                <c:pt idx="6">
                  <c:v>2211</c:v>
                </c:pt>
                <c:pt idx="9">
                  <c:v>2155</c:v>
                </c:pt>
                <c:pt idx="12">
                  <c:v>2049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820</c:v>
                </c:pt>
                <c:pt idx="3">
                  <c:v>1200</c:v>
                </c:pt>
                <c:pt idx="6">
                  <c:v>1176</c:v>
                </c:pt>
                <c:pt idx="9">
                  <c:v>1123</c:v>
                </c:pt>
                <c:pt idx="12">
                  <c:v>1070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13084</c:v>
                </c:pt>
                <c:pt idx="3">
                  <c:v>12210</c:v>
                </c:pt>
                <c:pt idx="6">
                  <c:v>11576</c:v>
                </c:pt>
                <c:pt idx="9">
                  <c:v>11026</c:v>
                </c:pt>
                <c:pt idx="12">
                  <c:v>10671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97</c:v>
                </c:pt>
                <c:pt idx="3">
                  <c:v>51</c:v>
                </c:pt>
                <c:pt idx="6">
                  <c:v>51</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15884</c:v>
                </c:pt>
                <c:pt idx="3">
                  <c:v>14943</c:v>
                </c:pt>
                <c:pt idx="6">
                  <c:v>14377</c:v>
                </c:pt>
                <c:pt idx="9">
                  <c:v>14260</c:v>
                </c:pt>
                <c:pt idx="12">
                  <c:v>13767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283840"/>
        <c:axId val="13328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9049</c:v>
                </c:pt>
                <c:pt idx="2">
                  <c:v>#N/A</c:v>
                </c:pt>
                <c:pt idx="3">
                  <c:v>#N/A</c:v>
                </c:pt>
                <c:pt idx="4">
                  <c:v>7837</c:v>
                </c:pt>
                <c:pt idx="5">
                  <c:v>#N/A</c:v>
                </c:pt>
                <c:pt idx="6">
                  <c:v>#N/A</c:v>
                </c:pt>
                <c:pt idx="7">
                  <c:v>6708</c:v>
                </c:pt>
                <c:pt idx="8">
                  <c:v>#N/A</c:v>
                </c:pt>
                <c:pt idx="9">
                  <c:v>#N/A</c:v>
                </c:pt>
                <c:pt idx="10">
                  <c:v>6038</c:v>
                </c:pt>
                <c:pt idx="11">
                  <c:v>#N/A</c:v>
                </c:pt>
                <c:pt idx="12">
                  <c:v>#N/A</c:v>
                </c:pt>
                <c:pt idx="13">
                  <c:v>5317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283840"/>
        <c:axId val="133285760"/>
      </c:lineChart>
      <c:catAx>
        <c:axId val="13328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285760"/>
        <c:crosses val="autoZero"/>
        <c:auto val="1"/>
        <c:lblAlgn val="ctr"/>
        <c:lblOffset val="100"/>
        <c:tickLblSkip val="1"/>
        <c:tickMarkSkip val="1"/>
        <c:noMultiLvlLbl val="0"/>
      </c:catAx>
      <c:valAx>
        <c:axId val="13328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8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66.2</c:v>
                </c:pt>
              </c:numCache>
            </c:numRef>
          </c:xVal>
          <c:yVal>
            <c:numRef>
              <c:f>公会計指標分析・財政指標組合せ分析表!$K$51:$O$51</c:f>
              <c:numCache>
                <c:formatCode>#,##0.0;"▲ "#,##0.0</c:formatCode>
                <c:ptCount val="5"/>
                <c:pt idx="3">
                  <c:v>96.2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2661632"/>
        <c:axId val="132663552"/>
      </c:scatterChart>
      <c:valAx>
        <c:axId val="132661632"/>
        <c:scaling>
          <c:orientation val="minMax"/>
          <c:max val="67.099999999999994"/>
          <c:min val="55.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63552"/>
        <c:crosses val="autoZero"/>
        <c:crossBetween val="midCat"/>
      </c:valAx>
      <c:valAx>
        <c:axId val="132663552"/>
        <c:scaling>
          <c:orientation val="minMax"/>
          <c:max val="106"/>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661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21.2</c:v>
                </c:pt>
                <c:pt idx="1">
                  <c:v>18.3</c:v>
                </c:pt>
                <c:pt idx="2">
                  <c:v>17.8</c:v>
                </c:pt>
                <c:pt idx="3">
                  <c:v>17.600000000000001</c:v>
                </c:pt>
                <c:pt idx="4">
                  <c:v>16.5</c:v>
                </c:pt>
              </c:numCache>
            </c:numRef>
          </c:xVal>
          <c:yVal>
            <c:numRef>
              <c:f>公会計指標分析・財政指標組合せ分析表!$K$73:$O$73</c:f>
              <c:numCache>
                <c:formatCode>#,##0.0;"▲ "#,##0.0</c:formatCode>
                <c:ptCount val="5"/>
                <c:pt idx="0">
                  <c:v>142.9</c:v>
                </c:pt>
                <c:pt idx="1">
                  <c:v>124</c:v>
                </c:pt>
                <c:pt idx="2">
                  <c:v>109.2</c:v>
                </c:pt>
                <c:pt idx="3">
                  <c:v>96.2</c:v>
                </c:pt>
                <c:pt idx="4">
                  <c:v>86.3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953377065896858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387715386465884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13.4</c:v>
                </c:pt>
                <c:pt idx="1">
                  <c:v>13.2</c:v>
                </c:pt>
                <c:pt idx="2">
                  <c:v>12.6</c:v>
                </c:pt>
                <c:pt idx="3">
                  <c:v>9.6</c:v>
                </c:pt>
                <c:pt idx="4">
                  <c:v>9.1999999999999993</c:v>
                </c:pt>
              </c:numCache>
            </c:numRef>
          </c:xVal>
          <c:yVal>
            <c:numRef>
              <c:f>公会計指標分析・財政指標組合せ分析表!$K$77:$O$77</c:f>
              <c:numCache>
                <c:formatCode>#,##0.0;"▲ "#,##0.0</c:formatCode>
                <c:ptCount val="5"/>
                <c:pt idx="0">
                  <c:v>85.8</c:v>
                </c:pt>
                <c:pt idx="1">
                  <c:v>76.599999999999994</c:v>
                </c:pt>
                <c:pt idx="2">
                  <c:v>60.9</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3769856"/>
        <c:axId val="133784320"/>
      </c:scatterChart>
      <c:valAx>
        <c:axId val="133769856"/>
        <c:scaling>
          <c:orientation val="minMax"/>
          <c:max val="23"/>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784320"/>
        <c:crosses val="autoZero"/>
        <c:crossBetween val="midCat"/>
      </c:valAx>
      <c:valAx>
        <c:axId val="13378432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769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年度に借り換えを実施した地方債の元金償還が平成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年度から始まったことで増加していたが、地方債発行の抑制や繰上償還の実施により徐々に減少しており、平成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年度以降においても、留萌市中期財政計画に基づく地方債発行の規律を守りながら、今後も減少傾向は続く見込みである。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繰上償還の効果もあり順調に減少している。充当可能財源等のうち特定歳入は年々減少しているものの、順調に基金を積み立てており、将来負担額も緩やかに減少していることから、将来負担比率の分子も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22,137
22,035
297.83
13,614,869
13,306,928
301,210
7,775,795
13,767,206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86.3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各公共施設やインフラ施設の老朽化が課題となっていることもあり、類似団体と比較しても減価償却が進んでいる。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69"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5503</xdr:rowOff>
    </xdr:from>
    <xdr:to>
      <xdr:col>3</xdr:col>
      <xdr:colOff>511175</xdr:colOff>
      <xdr:row>29</xdr:row>
      <xdr:rowOff>107103</xdr:rowOff>
    </xdr:to>
    <xdr:sp macro="" textlink="">
      <xdr:nvSpPr>
        <xdr:cNvPr id="77" name="円/楕円 76"/>
        <xdr:cNvSpPr/>
      </xdr:nvSpPr>
      <xdr:spPr>
        <a:xfrm>
          <a:off x="4000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107967</xdr:rowOff>
    </xdr:from>
    <xdr:ext cx="405111" cy="259045"/>
    <xdr:sp macro="" textlink="">
      <xdr:nvSpPr>
        <xdr:cNvPr id="78"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123630</xdr:rowOff>
    </xdr:from>
    <xdr:ext cx="405111" cy="259045"/>
    <xdr:sp macro="" textlink="">
      <xdr:nvSpPr>
        <xdr:cNvPr id="79" name="n_1mainValue有形固定資産減価償却率"/>
        <xdr:cNvSpPr txBox="1"/>
      </xdr:nvSpPr>
      <xdr:spPr>
        <a:xfrm>
          <a:off x="3836043"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22,137
22,035
297.83
13,614,869
13,306,928
301,210
7,775,795
13,767,206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86.3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116840</xdr:rowOff>
    </xdr:from>
    <xdr:to>
      <xdr:col>5</xdr:col>
      <xdr:colOff>409575</xdr:colOff>
      <xdr:row>39</xdr:row>
      <xdr:rowOff>46990</xdr:rowOff>
    </xdr:to>
    <xdr:sp macro="" textlink="">
      <xdr:nvSpPr>
        <xdr:cNvPr id="70" name="円/楕円 69"/>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139717</xdr:rowOff>
    </xdr:from>
    <xdr:ext cx="405111" cy="259045"/>
    <xdr:sp macro="" textlink="">
      <xdr:nvSpPr>
        <xdr:cNvPr id="71" name="n_1aveValue【道路】&#10;有形固定資産減価償却率"/>
        <xdr:cNvSpPr txBox="1"/>
      </xdr:nvSpPr>
      <xdr:spPr>
        <a:xfrm>
          <a:off x="3582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38117</xdr:rowOff>
    </xdr:from>
    <xdr:ext cx="405111" cy="259045"/>
    <xdr:sp macro="" textlink="">
      <xdr:nvSpPr>
        <xdr:cNvPr id="72" name="n_1main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154925</xdr:rowOff>
    </xdr:from>
    <xdr:to>
      <xdr:col>14</xdr:col>
      <xdr:colOff>79375</xdr:colOff>
      <xdr:row>39</xdr:row>
      <xdr:rowOff>85075</xdr:rowOff>
    </xdr:to>
    <xdr:sp macro="" textlink="">
      <xdr:nvSpPr>
        <xdr:cNvPr id="107" name="円/楕円 106"/>
        <xdr:cNvSpPr/>
      </xdr:nvSpPr>
      <xdr:spPr>
        <a:xfrm>
          <a:off x="9588500" y="66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99865</xdr:rowOff>
    </xdr:from>
    <xdr:ext cx="534377" cy="259045"/>
    <xdr:sp macro="" textlink="">
      <xdr:nvSpPr>
        <xdr:cNvPr id="108"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76202</xdr:rowOff>
    </xdr:from>
    <xdr:ext cx="469744" cy="259045"/>
    <xdr:sp macro="" textlink="">
      <xdr:nvSpPr>
        <xdr:cNvPr id="109" name="n_1mainValue【道路】&#10;一人当たり延長"/>
        <xdr:cNvSpPr txBox="1"/>
      </xdr:nvSpPr>
      <xdr:spPr>
        <a:xfrm>
          <a:off x="9391727" y="67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39" name="フローチャート : 判断 138"/>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15494</xdr:rowOff>
    </xdr:from>
    <xdr:to>
      <xdr:col>5</xdr:col>
      <xdr:colOff>409575</xdr:colOff>
      <xdr:row>63</xdr:row>
      <xdr:rowOff>117094</xdr:rowOff>
    </xdr:to>
    <xdr:sp macro="" textlink="">
      <xdr:nvSpPr>
        <xdr:cNvPr id="145" name="円/楕円 144"/>
        <xdr:cNvSpPr/>
      </xdr:nvSpPr>
      <xdr:spPr>
        <a:xfrm>
          <a:off x="3746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117619</xdr:rowOff>
    </xdr:from>
    <xdr:ext cx="405111" cy="259045"/>
    <xdr:sp macro="" textlink="">
      <xdr:nvSpPr>
        <xdr:cNvPr id="146"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108221</xdr:rowOff>
    </xdr:from>
    <xdr:ext cx="405111" cy="259045"/>
    <xdr:sp macro="" textlink="">
      <xdr:nvSpPr>
        <xdr:cNvPr id="147" name="n_1mainValue【橋りょう・トンネル】&#10;有形固定資産減価償却率"/>
        <xdr:cNvSpPr txBox="1"/>
      </xdr:nvSpPr>
      <xdr:spPr>
        <a:xfrm>
          <a:off x="3582043"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0" name="フローチャート : 判断 179"/>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101168</xdr:rowOff>
    </xdr:from>
    <xdr:to>
      <xdr:col>14</xdr:col>
      <xdr:colOff>79375</xdr:colOff>
      <xdr:row>61</xdr:row>
      <xdr:rowOff>31318</xdr:rowOff>
    </xdr:to>
    <xdr:sp macro="" textlink="">
      <xdr:nvSpPr>
        <xdr:cNvPr id="186" name="円/楕円 185"/>
        <xdr:cNvSpPr/>
      </xdr:nvSpPr>
      <xdr:spPr>
        <a:xfrm>
          <a:off x="9588500" y="103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114582</xdr:rowOff>
    </xdr:from>
    <xdr:ext cx="599010" cy="259045"/>
    <xdr:sp macro="" textlink="">
      <xdr:nvSpPr>
        <xdr:cNvPr id="187" name="n_1aveValue【橋りょう・トンネル】&#10;一人当たり有形固定資産（償却資産）額"/>
        <xdr:cNvSpPr txBox="1"/>
      </xdr:nvSpPr>
      <xdr:spPr>
        <a:xfrm>
          <a:off x="9327094"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47845</xdr:rowOff>
    </xdr:from>
    <xdr:ext cx="599010" cy="259045"/>
    <xdr:sp macro="" textlink="">
      <xdr:nvSpPr>
        <xdr:cNvPr id="188" name="n_1mainValue【橋りょう・トンネル】&#10;一人当たり有形固定資産（償却資産）額"/>
        <xdr:cNvSpPr txBox="1"/>
      </xdr:nvSpPr>
      <xdr:spPr>
        <a:xfrm>
          <a:off x="9327094" y="1016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0" name="フローチャート : 判断 21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78739</xdr:rowOff>
    </xdr:from>
    <xdr:to>
      <xdr:col>5</xdr:col>
      <xdr:colOff>409575</xdr:colOff>
      <xdr:row>81</xdr:row>
      <xdr:rowOff>8889</xdr:rowOff>
    </xdr:to>
    <xdr:sp macro="" textlink="">
      <xdr:nvSpPr>
        <xdr:cNvPr id="226" name="円/楕円 225"/>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142891</xdr:rowOff>
    </xdr:from>
    <xdr:ext cx="405111" cy="259045"/>
    <xdr:sp macro="" textlink="">
      <xdr:nvSpPr>
        <xdr:cNvPr id="227" name="n_1aveValue【公営住宅】&#10;有形固定資産減価償却率"/>
        <xdr:cNvSpPr txBox="1"/>
      </xdr:nvSpPr>
      <xdr:spPr>
        <a:xfrm>
          <a:off x="3582043"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25416</xdr:rowOff>
    </xdr:from>
    <xdr:ext cx="405111" cy="259045"/>
    <xdr:sp macro="" textlink="">
      <xdr:nvSpPr>
        <xdr:cNvPr id="228" name="n_1mainValue【公営住宅】&#10;有形固定資産減価償却率"/>
        <xdr:cNvSpPr txBox="1"/>
      </xdr:nvSpPr>
      <xdr:spPr>
        <a:xfrm>
          <a:off x="3582043"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52" name="直線コネクタ 251"/>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3"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4" name="直線コネクタ 253"/>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55"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56" name="直線コネクタ 255"/>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57"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58" name="フローチャート : 判断 257"/>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59" name="フローチャート : 判断 258"/>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106553</xdr:rowOff>
    </xdr:from>
    <xdr:to>
      <xdr:col>14</xdr:col>
      <xdr:colOff>79375</xdr:colOff>
      <xdr:row>82</xdr:row>
      <xdr:rowOff>36703</xdr:rowOff>
    </xdr:to>
    <xdr:sp macro="" textlink="">
      <xdr:nvSpPr>
        <xdr:cNvPr id="265" name="円/楕円 264"/>
        <xdr:cNvSpPr/>
      </xdr:nvSpPr>
      <xdr:spPr>
        <a:xfrm>
          <a:off x="9588500" y="139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62501</xdr:rowOff>
    </xdr:from>
    <xdr:ext cx="469744" cy="259045"/>
    <xdr:sp macro="" textlink="">
      <xdr:nvSpPr>
        <xdr:cNvPr id="266" name="n_1aveValue【公営住宅】&#10;一人当たり面積"/>
        <xdr:cNvSpPr txBox="1"/>
      </xdr:nvSpPr>
      <xdr:spPr>
        <a:xfrm>
          <a:off x="9391727" y="142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53230</xdr:rowOff>
    </xdr:from>
    <xdr:ext cx="469744" cy="259045"/>
    <xdr:sp macro="" textlink="">
      <xdr:nvSpPr>
        <xdr:cNvPr id="267" name="n_1mainValue【公営住宅】&#10;一人当たり面積"/>
        <xdr:cNvSpPr txBox="1"/>
      </xdr:nvSpPr>
      <xdr:spPr>
        <a:xfrm>
          <a:off x="9391727" y="1376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2" name="テキスト ボックス 3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0" name="テキスト ボックス 3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2" name="テキスト ボックス 3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167640</xdr:rowOff>
    </xdr:from>
    <xdr:to>
      <xdr:col>23</xdr:col>
      <xdr:colOff>516889</xdr:colOff>
      <xdr:row>64</xdr:row>
      <xdr:rowOff>148590</xdr:rowOff>
    </xdr:to>
    <xdr:cxnSp macro="">
      <xdr:nvCxnSpPr>
        <xdr:cNvPr id="324" name="直線コネクタ 323"/>
        <xdr:cNvCxnSpPr/>
      </xdr:nvCxnSpPr>
      <xdr:spPr>
        <a:xfrm flipV="1">
          <a:off x="16318864" y="994029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325" name="【学校施設】&#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326" name="直線コネクタ 325"/>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114317</xdr:rowOff>
    </xdr:from>
    <xdr:ext cx="405111" cy="259045"/>
    <xdr:sp macro="" textlink="">
      <xdr:nvSpPr>
        <xdr:cNvPr id="327" name="【学校施設】&#10;有形固定資産減価償却率最大値テキスト"/>
        <xdr:cNvSpPr txBox="1"/>
      </xdr:nvSpPr>
      <xdr:spPr>
        <a:xfrm>
          <a:off x="16408400"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57</xdr:row>
      <xdr:rowOff>167640</xdr:rowOff>
    </xdr:from>
    <xdr:to>
      <xdr:col>23</xdr:col>
      <xdr:colOff>606425</xdr:colOff>
      <xdr:row>57</xdr:row>
      <xdr:rowOff>167640</xdr:rowOff>
    </xdr:to>
    <xdr:cxnSp macro="">
      <xdr:nvCxnSpPr>
        <xdr:cNvPr id="328" name="直線コネクタ 327"/>
        <xdr:cNvCxnSpPr/>
      </xdr:nvCxnSpPr>
      <xdr:spPr>
        <a:xfrm>
          <a:off x="16230600" y="994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121937</xdr:rowOff>
    </xdr:from>
    <xdr:ext cx="405111" cy="259045"/>
    <xdr:sp macro="" textlink="">
      <xdr:nvSpPr>
        <xdr:cNvPr id="329" name="【学校施設】&#10;有形固定資産減価償却率平均値テキスト"/>
        <xdr:cNvSpPr txBox="1"/>
      </xdr:nvSpPr>
      <xdr:spPr>
        <a:xfrm>
          <a:off x="164084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143510</xdr:rowOff>
    </xdr:from>
    <xdr:to>
      <xdr:col>23</xdr:col>
      <xdr:colOff>568325</xdr:colOff>
      <xdr:row>61</xdr:row>
      <xdr:rowOff>73660</xdr:rowOff>
    </xdr:to>
    <xdr:sp macro="" textlink="">
      <xdr:nvSpPr>
        <xdr:cNvPr id="330" name="フローチャート : 判断 329"/>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36830</xdr:rowOff>
    </xdr:from>
    <xdr:to>
      <xdr:col>22</xdr:col>
      <xdr:colOff>415925</xdr:colOff>
      <xdr:row>59</xdr:row>
      <xdr:rowOff>138430</xdr:rowOff>
    </xdr:to>
    <xdr:sp macro="" textlink="">
      <xdr:nvSpPr>
        <xdr:cNvPr id="331" name="フローチャート : 判断 330"/>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36830</xdr:rowOff>
    </xdr:from>
    <xdr:to>
      <xdr:col>22</xdr:col>
      <xdr:colOff>415925</xdr:colOff>
      <xdr:row>55</xdr:row>
      <xdr:rowOff>138430</xdr:rowOff>
    </xdr:to>
    <xdr:sp macro="" textlink="">
      <xdr:nvSpPr>
        <xdr:cNvPr id="337" name="円/楕円 336"/>
        <xdr:cNvSpPr/>
      </xdr:nvSpPr>
      <xdr:spPr>
        <a:xfrm>
          <a:off x="15430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129557</xdr:rowOff>
    </xdr:from>
    <xdr:ext cx="405111" cy="259045"/>
    <xdr:sp macro="" textlink="">
      <xdr:nvSpPr>
        <xdr:cNvPr id="338" name="n_1aveValue【学校施設】&#10;有形固定資産減価償却率"/>
        <xdr:cNvSpPr txBox="1"/>
      </xdr:nvSpPr>
      <xdr:spPr>
        <a:xfrm>
          <a:off x="15266043"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154957</xdr:rowOff>
    </xdr:from>
    <xdr:ext cx="405111" cy="259045"/>
    <xdr:sp macro="" textlink="">
      <xdr:nvSpPr>
        <xdr:cNvPr id="339" name="n_1mainValue【学校施設】&#10;有形固定資産減価償却率"/>
        <xdr:cNvSpPr txBox="1"/>
      </xdr:nvSpPr>
      <xdr:spPr>
        <a:xfrm>
          <a:off x="15266043"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0" name="テキスト ボックス 3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1" name="直線コネクタ 3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2" name="テキスト ボックス 3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3" name="直線コネクタ 3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4" name="テキスト ボックス 3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5" name="直線コネクタ 3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6" name="テキスト ボックス 3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7" name="直線コネクタ 3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8" name="テキスト ボックス 3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9" name="直線コネクタ 3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0" name="テキスト ボックス 3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1" name="直線コネクタ 3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2" name="テキスト ボックス 3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364" name="直線コネクタ 363"/>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365"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366" name="直線コネクタ 365"/>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367"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368" name="直線コネクタ 367"/>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369"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370" name="フローチャート : 判断 369"/>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371" name="フローチャート : 判断 370"/>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2" name="テキスト ボックス 3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3" name="テキスト ボックス 3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4" name="テキスト ボックス 3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5" name="テキスト ボックス 3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6" name="テキスト ボックス 3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161290</xdr:rowOff>
    </xdr:from>
    <xdr:to>
      <xdr:col>31</xdr:col>
      <xdr:colOff>85725</xdr:colOff>
      <xdr:row>57</xdr:row>
      <xdr:rowOff>91440</xdr:rowOff>
    </xdr:to>
    <xdr:sp macro="" textlink="">
      <xdr:nvSpPr>
        <xdr:cNvPr id="377" name="円/楕円 376"/>
        <xdr:cNvSpPr/>
      </xdr:nvSpPr>
      <xdr:spPr>
        <a:xfrm>
          <a:off x="212725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118127</xdr:rowOff>
    </xdr:from>
    <xdr:ext cx="469744" cy="259045"/>
    <xdr:sp macro="" textlink="">
      <xdr:nvSpPr>
        <xdr:cNvPr id="378"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107967</xdr:rowOff>
    </xdr:from>
    <xdr:ext cx="469744" cy="259045"/>
    <xdr:sp macro="" textlink="">
      <xdr:nvSpPr>
        <xdr:cNvPr id="379" name="n_1mainValue【学校施設】&#10;一人当たり面積"/>
        <xdr:cNvSpPr txBox="1"/>
      </xdr:nvSpPr>
      <xdr:spPr>
        <a:xfrm>
          <a:off x="21075727" y="953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8" name="テキスト ボックス 3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9" name="直線コネクタ 3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0" name="テキスト ボックス 38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1" name="直線コネクタ 39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2" name="テキスト ボックス 39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3" name="直線コネクタ 39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4" name="テキスト ボックス 39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5" name="直線コネクタ 39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6" name="テキスト ボックス 39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7" name="直線コネクタ 39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98" name="テキスト ボックス 397"/>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402" name="直線コネクタ 401"/>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403"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404" name="直線コネクタ 403"/>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05"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06" name="直線コネクタ 405"/>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32021</xdr:rowOff>
    </xdr:from>
    <xdr:ext cx="405111" cy="259045"/>
    <xdr:sp macro="" textlink="">
      <xdr:nvSpPr>
        <xdr:cNvPr id="407" name="【児童館】&#10;有形固定資産減価償却率平均値テキスト"/>
        <xdr:cNvSpPr txBox="1"/>
      </xdr:nvSpPr>
      <xdr:spPr>
        <a:xfrm>
          <a:off x="16408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408" name="フローチャート : 判断 407"/>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409" name="フローチャート : 判断 408"/>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55880</xdr:rowOff>
    </xdr:from>
    <xdr:to>
      <xdr:col>22</xdr:col>
      <xdr:colOff>415925</xdr:colOff>
      <xdr:row>83</xdr:row>
      <xdr:rowOff>157480</xdr:rowOff>
    </xdr:to>
    <xdr:sp macro="" textlink="">
      <xdr:nvSpPr>
        <xdr:cNvPr id="415" name="円/楕円 414"/>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18559</xdr:rowOff>
    </xdr:from>
    <xdr:ext cx="405111" cy="259045"/>
    <xdr:sp macro="" textlink="">
      <xdr:nvSpPr>
        <xdr:cNvPr id="416" name="n_1aveValue【児童館】&#10;有形固定資産減価償却率"/>
        <xdr:cNvSpPr txBox="1"/>
      </xdr:nvSpPr>
      <xdr:spPr>
        <a:xfrm>
          <a:off x="15266043"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148607</xdr:rowOff>
    </xdr:from>
    <xdr:ext cx="405111" cy="259045"/>
    <xdr:sp macro="" textlink="">
      <xdr:nvSpPr>
        <xdr:cNvPr id="417" name="n_1mainValue【児童館】&#10;有形固定資産減価償却率"/>
        <xdr:cNvSpPr txBox="1"/>
      </xdr:nvSpPr>
      <xdr:spPr>
        <a:xfrm>
          <a:off x="15266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8" name="直線コネクタ 42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9" name="テキスト ボックス 42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0" name="直線コネクタ 42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1" name="テキスト ボックス 43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2" name="直線コネクタ 43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3" name="テキスト ボックス 43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4" name="直線コネクタ 43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5" name="テキスト ボックス 43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6" name="直線コネクタ 43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7" name="テキスト ボックス 43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8" name="直線コネクタ 43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9" name="テキスト ボックス 43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443" name="直線コネクタ 442"/>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444"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445" name="直線コネクタ 444"/>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446"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447" name="直線コネクタ 446"/>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448" name="【児童館】&#10;一人当たり面積平均値テキスト"/>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449" name="フローチャート : 判断 448"/>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450" name="フローチャート : 判断 449"/>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1" name="テキスト ボックス 4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2" name="テキスト ボックス 4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3" name="テキスト ボックス 4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4" name="テキスト ボックス 4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5" name="テキスト ボックス 4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76</xdr:row>
      <xdr:rowOff>150586</xdr:rowOff>
    </xdr:from>
    <xdr:to>
      <xdr:col>31</xdr:col>
      <xdr:colOff>85725</xdr:colOff>
      <xdr:row>77</xdr:row>
      <xdr:rowOff>80736</xdr:rowOff>
    </xdr:to>
    <xdr:sp macro="" textlink="">
      <xdr:nvSpPr>
        <xdr:cNvPr id="456" name="円/楕円 455"/>
        <xdr:cNvSpPr/>
      </xdr:nvSpPr>
      <xdr:spPr>
        <a:xfrm>
          <a:off x="21272500" y="131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96356</xdr:rowOff>
    </xdr:from>
    <xdr:ext cx="469744" cy="259045"/>
    <xdr:sp macro="" textlink="">
      <xdr:nvSpPr>
        <xdr:cNvPr id="457"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75</xdr:row>
      <xdr:rowOff>97262</xdr:rowOff>
    </xdr:from>
    <xdr:ext cx="469744" cy="259045"/>
    <xdr:sp macro="" textlink="">
      <xdr:nvSpPr>
        <xdr:cNvPr id="458" name="n_1mainValue【児童館】&#10;一人当たり面積"/>
        <xdr:cNvSpPr txBox="1"/>
      </xdr:nvSpPr>
      <xdr:spPr>
        <a:xfrm>
          <a:off x="21075727" y="1295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9" name="テキスト ボックス 4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0" name="直線コネクタ 4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1" name="テキスト ボックス 4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2" name="直線コネクタ 4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3" name="テキスト ボックス 4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4" name="直線コネクタ 4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5" name="テキスト ボックス 4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6" name="直線コネクタ 4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7" name="テキスト ボックス 4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8" name="直線コネクタ 4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9" name="テキスト ボックス 4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167639</xdr:rowOff>
    </xdr:from>
    <xdr:to>
      <xdr:col>23</xdr:col>
      <xdr:colOff>516889</xdr:colOff>
      <xdr:row>107</xdr:row>
      <xdr:rowOff>144780</xdr:rowOff>
    </xdr:to>
    <xdr:cxnSp macro="">
      <xdr:nvCxnSpPr>
        <xdr:cNvPr id="483" name="直線コネクタ 482"/>
        <xdr:cNvCxnSpPr/>
      </xdr:nvCxnSpPr>
      <xdr:spPr>
        <a:xfrm flipV="1">
          <a:off x="16318864" y="17655539"/>
          <a:ext cx="0" cy="83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148607</xdr:rowOff>
    </xdr:from>
    <xdr:ext cx="405111" cy="259045"/>
    <xdr:sp macro="" textlink="">
      <xdr:nvSpPr>
        <xdr:cNvPr id="484" name="【公民館】&#10;有形固定資産減価償却率最小値テキスト"/>
        <xdr:cNvSpPr txBox="1"/>
      </xdr:nvSpPr>
      <xdr:spPr>
        <a:xfrm>
          <a:off x="16408400"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107</xdr:row>
      <xdr:rowOff>144780</xdr:rowOff>
    </xdr:from>
    <xdr:to>
      <xdr:col>23</xdr:col>
      <xdr:colOff>606425</xdr:colOff>
      <xdr:row>107</xdr:row>
      <xdr:rowOff>144780</xdr:rowOff>
    </xdr:to>
    <xdr:cxnSp macro="">
      <xdr:nvCxnSpPr>
        <xdr:cNvPr id="485" name="直線コネクタ 484"/>
        <xdr:cNvCxnSpPr/>
      </xdr:nvCxnSpPr>
      <xdr:spPr>
        <a:xfrm>
          <a:off x="16230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114316</xdr:rowOff>
    </xdr:from>
    <xdr:ext cx="405111" cy="259045"/>
    <xdr:sp macro="" textlink="">
      <xdr:nvSpPr>
        <xdr:cNvPr id="486" name="【公民館】&#10;有形固定資産減価償却率最大値テキスト"/>
        <xdr:cNvSpPr txBox="1"/>
      </xdr:nvSpPr>
      <xdr:spPr>
        <a:xfrm>
          <a:off x="16408400" y="1743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102</xdr:row>
      <xdr:rowOff>167639</xdr:rowOff>
    </xdr:from>
    <xdr:to>
      <xdr:col>23</xdr:col>
      <xdr:colOff>606425</xdr:colOff>
      <xdr:row>102</xdr:row>
      <xdr:rowOff>167639</xdr:rowOff>
    </xdr:to>
    <xdr:cxnSp macro="">
      <xdr:nvCxnSpPr>
        <xdr:cNvPr id="487" name="直線コネクタ 486"/>
        <xdr:cNvCxnSpPr/>
      </xdr:nvCxnSpPr>
      <xdr:spPr>
        <a:xfrm>
          <a:off x="16230600" y="1765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9541</xdr:rowOff>
    </xdr:from>
    <xdr:ext cx="405111" cy="259045"/>
    <xdr:sp macro="" textlink="">
      <xdr:nvSpPr>
        <xdr:cNvPr id="488" name="【公民館】&#10;有形固定資産減価償却率平均値テキスト"/>
        <xdr:cNvSpPr txBox="1"/>
      </xdr:nvSpPr>
      <xdr:spPr>
        <a:xfrm>
          <a:off x="164084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31114</xdr:rowOff>
    </xdr:from>
    <xdr:to>
      <xdr:col>23</xdr:col>
      <xdr:colOff>568325</xdr:colOff>
      <xdr:row>104</xdr:row>
      <xdr:rowOff>132714</xdr:rowOff>
    </xdr:to>
    <xdr:sp macro="" textlink="">
      <xdr:nvSpPr>
        <xdr:cNvPr id="489" name="フローチャート : 判断 488"/>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40639</xdr:rowOff>
    </xdr:from>
    <xdr:to>
      <xdr:col>22</xdr:col>
      <xdr:colOff>415925</xdr:colOff>
      <xdr:row>104</xdr:row>
      <xdr:rowOff>142239</xdr:rowOff>
    </xdr:to>
    <xdr:sp macro="" textlink="">
      <xdr:nvSpPr>
        <xdr:cNvPr id="490" name="フローチャート : 判断 489"/>
        <xdr:cNvSpPr/>
      </xdr:nvSpPr>
      <xdr:spPr>
        <a:xfrm>
          <a:off x="15430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21589</xdr:rowOff>
    </xdr:from>
    <xdr:to>
      <xdr:col>22</xdr:col>
      <xdr:colOff>415925</xdr:colOff>
      <xdr:row>101</xdr:row>
      <xdr:rowOff>123189</xdr:rowOff>
    </xdr:to>
    <xdr:sp macro="" textlink="">
      <xdr:nvSpPr>
        <xdr:cNvPr id="496" name="円/楕円 495"/>
        <xdr:cNvSpPr/>
      </xdr:nvSpPr>
      <xdr:spPr>
        <a:xfrm>
          <a:off x="15430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133366</xdr:rowOff>
    </xdr:from>
    <xdr:ext cx="405111" cy="259045"/>
    <xdr:sp macro="" textlink="">
      <xdr:nvSpPr>
        <xdr:cNvPr id="497" name="n_1aveValue【公民館】&#10;有形固定資産減価償却率"/>
        <xdr:cNvSpPr txBox="1"/>
      </xdr:nvSpPr>
      <xdr:spPr>
        <a:xfrm>
          <a:off x="15266043"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139716</xdr:rowOff>
    </xdr:from>
    <xdr:ext cx="405111" cy="259045"/>
    <xdr:sp macro="" textlink="">
      <xdr:nvSpPr>
        <xdr:cNvPr id="498" name="n_1mainValue【公民館】&#10;有形固定資産減価償却率"/>
        <xdr:cNvSpPr txBox="1"/>
      </xdr:nvSpPr>
      <xdr:spPr>
        <a:xfrm>
          <a:off x="15266043"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9" name="直線コネクタ 5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0" name="テキスト ボックス 5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1" name="直線コネクタ 5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2" name="テキスト ボックス 5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3" name="直線コネクタ 5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4" name="テキスト ボックス 5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5" name="直線コネクタ 5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6" name="テキスト ボックス 5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7" name="直線コネクタ 5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8" name="テキスト ボックス 5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522" name="直線コネクタ 521"/>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523"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524" name="直線コネクタ 523"/>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525"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526" name="直線コネクタ 525"/>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7"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8" name="フローチャート : 判断 527"/>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529" name="フローチャート : 判断 528"/>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6350</xdr:rowOff>
    </xdr:from>
    <xdr:to>
      <xdr:col>31</xdr:col>
      <xdr:colOff>85725</xdr:colOff>
      <xdr:row>104</xdr:row>
      <xdr:rowOff>107950</xdr:rowOff>
    </xdr:to>
    <xdr:sp macro="" textlink="">
      <xdr:nvSpPr>
        <xdr:cNvPr id="535" name="円/楕円 534"/>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xdr:rowOff>
    </xdr:from>
    <xdr:ext cx="469744" cy="259045"/>
    <xdr:sp macro="" textlink="">
      <xdr:nvSpPr>
        <xdr:cNvPr id="536" name="n_1aveValue【公民館】&#10;一人当たり面積"/>
        <xdr:cNvSpPr txBox="1"/>
      </xdr:nvSpPr>
      <xdr:spPr>
        <a:xfrm>
          <a:off x="21075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124477</xdr:rowOff>
    </xdr:from>
    <xdr:ext cx="469744" cy="259045"/>
    <xdr:sp macro="" textlink="">
      <xdr:nvSpPr>
        <xdr:cNvPr id="537" name="n_1mainValue【公民館】&#10;一人当たり面積"/>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減価償却率について、特に学校施設及び公民館で老朽化が進んでいるが、橋梁については近年の長寿命化事業の実施により類似団体と比較しても老朽化に歯止めがかかってい</a:t>
          </a:r>
          <a:r>
            <a:rPr kumimoji="1" lang="ja-JP" altLang="en-US" sz="1200">
              <a:solidFill>
                <a:schemeClr val="dk1"/>
              </a:solidFill>
              <a:effectLst/>
              <a:latin typeface="+mn-lt"/>
              <a:ea typeface="+mn-ea"/>
              <a:cs typeface="+mn-cs"/>
            </a:rPr>
            <a:t>る。</a:t>
          </a:r>
          <a:endParaRPr kumimoji="1" lang="en-US" altLang="ja-JP" sz="12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22,137
22,035
297.83
13,614,869
13,306,928
301,210
7,775,795
13,767,206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86.3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53720</xdr:rowOff>
    </xdr:from>
    <xdr:ext cx="405111" cy="259045"/>
    <xdr:sp macro="" textlink="">
      <xdr:nvSpPr>
        <xdr:cNvPr id="67" name="n_1aveValue【図書館】&#10;有形固定資産減価償却率"/>
        <xdr:cNvSpPr txBox="1"/>
      </xdr:nvSpPr>
      <xdr:spPr>
        <a:xfrm>
          <a:off x="3582043"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138067</xdr:rowOff>
    </xdr:from>
    <xdr:to>
      <xdr:col>5</xdr:col>
      <xdr:colOff>409575</xdr:colOff>
      <xdr:row>40</xdr:row>
      <xdr:rowOff>68217</xdr:rowOff>
    </xdr:to>
    <xdr:sp macro="" textlink="">
      <xdr:nvSpPr>
        <xdr:cNvPr id="73" name="円/楕円 72"/>
        <xdr:cNvSpPr/>
      </xdr:nvSpPr>
      <xdr:spPr>
        <a:xfrm>
          <a:off x="3746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59344</xdr:rowOff>
    </xdr:from>
    <xdr:ext cx="405111" cy="259045"/>
    <xdr:sp macro="" textlink="">
      <xdr:nvSpPr>
        <xdr:cNvPr id="74" name="n_1mainValue【図書館】&#10;有形固定資産減価償却率"/>
        <xdr:cNvSpPr txBox="1"/>
      </xdr:nvSpPr>
      <xdr:spPr>
        <a:xfrm>
          <a:off x="3582043"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8" name="フローチャート : 判断 107"/>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09"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115207</xdr:rowOff>
    </xdr:from>
    <xdr:to>
      <xdr:col>14</xdr:col>
      <xdr:colOff>79375</xdr:colOff>
      <xdr:row>38</xdr:row>
      <xdr:rowOff>45357</xdr:rowOff>
    </xdr:to>
    <xdr:sp macro="" textlink="">
      <xdr:nvSpPr>
        <xdr:cNvPr id="115" name="円/楕円 114"/>
        <xdr:cNvSpPr/>
      </xdr:nvSpPr>
      <xdr:spPr>
        <a:xfrm>
          <a:off x="958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61884</xdr:rowOff>
    </xdr:from>
    <xdr:ext cx="469744" cy="259045"/>
    <xdr:sp macro="" textlink="">
      <xdr:nvSpPr>
        <xdr:cNvPr id="116" name="n_1main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9" name="直線コネクタ 138"/>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0"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1" name="直線コネクタ 14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2"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3" name="直線コネクタ 142"/>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4"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5" name="フローチャート : 判断 144"/>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46" name="フローチャート : 判断 145"/>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165625</xdr:rowOff>
    </xdr:from>
    <xdr:ext cx="405111" cy="259045"/>
    <xdr:sp macro="" textlink="">
      <xdr:nvSpPr>
        <xdr:cNvPr id="147" name="n_1aveValue【体育館・プール】&#10;有形固定資産減価償却率"/>
        <xdr:cNvSpPr txBox="1"/>
      </xdr:nvSpPr>
      <xdr:spPr>
        <a:xfrm>
          <a:off x="3582043"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166370</xdr:rowOff>
    </xdr:from>
    <xdr:to>
      <xdr:col>5</xdr:col>
      <xdr:colOff>409575</xdr:colOff>
      <xdr:row>62</xdr:row>
      <xdr:rowOff>96520</xdr:rowOff>
    </xdr:to>
    <xdr:sp macro="" textlink="">
      <xdr:nvSpPr>
        <xdr:cNvPr id="153" name="円/楕円 152"/>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87647</xdr:rowOff>
    </xdr:from>
    <xdr:ext cx="405111" cy="259045"/>
    <xdr:sp macro="" textlink="">
      <xdr:nvSpPr>
        <xdr:cNvPr id="154" name="n_1mainValue【体育館・プール】&#10;有形固定資産減価償却率"/>
        <xdr:cNvSpPr txBox="1"/>
      </xdr:nvSpPr>
      <xdr:spPr>
        <a:xfrm>
          <a:off x="3582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78" name="直線コネクタ 177"/>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79"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0" name="直線コネクタ 179"/>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81"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82" name="直線コネクタ 18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83"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84" name="フローチャート : 判断 183"/>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85" name="フローチャート : 判断 184"/>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106697</xdr:rowOff>
    </xdr:from>
    <xdr:ext cx="469744" cy="259045"/>
    <xdr:sp macro="" textlink="">
      <xdr:nvSpPr>
        <xdr:cNvPr id="186" name="n_1aveValue【体育館・プール】&#10;一人当たり面積"/>
        <xdr:cNvSpPr txBox="1"/>
      </xdr:nvSpPr>
      <xdr:spPr>
        <a:xfrm>
          <a:off x="9391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71120</xdr:rowOff>
    </xdr:from>
    <xdr:to>
      <xdr:col>14</xdr:col>
      <xdr:colOff>79375</xdr:colOff>
      <xdr:row>57</xdr:row>
      <xdr:rowOff>1270</xdr:rowOff>
    </xdr:to>
    <xdr:sp macro="" textlink="">
      <xdr:nvSpPr>
        <xdr:cNvPr id="192" name="円/楕円 191"/>
        <xdr:cNvSpPr/>
      </xdr:nvSpPr>
      <xdr:spPr>
        <a:xfrm>
          <a:off x="9588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17797</xdr:rowOff>
    </xdr:from>
    <xdr:ext cx="469744" cy="259045"/>
    <xdr:sp macro="" textlink="">
      <xdr:nvSpPr>
        <xdr:cNvPr id="193" name="n_1mainValue【体育館・プール】&#10;一人当たり面積"/>
        <xdr:cNvSpPr txBox="1"/>
      </xdr:nvSpPr>
      <xdr:spPr>
        <a:xfrm>
          <a:off x="9391727"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18" name="直線コネクタ 217"/>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19"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20" name="直線コネクタ 219"/>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21"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22" name="直線コネクタ 221"/>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23"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24" name="フローチャート : 判断 223"/>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25" name="フローチャート : 判断 224"/>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112413</xdr:rowOff>
    </xdr:from>
    <xdr:ext cx="405111" cy="259045"/>
    <xdr:sp macro="" textlink="">
      <xdr:nvSpPr>
        <xdr:cNvPr id="226" name="n_1ave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122555</xdr:rowOff>
    </xdr:from>
    <xdr:to>
      <xdr:col>5</xdr:col>
      <xdr:colOff>409575</xdr:colOff>
      <xdr:row>79</xdr:row>
      <xdr:rowOff>52705</xdr:rowOff>
    </xdr:to>
    <xdr:sp macro="" textlink="">
      <xdr:nvSpPr>
        <xdr:cNvPr id="232" name="円/楕円 231"/>
        <xdr:cNvSpPr/>
      </xdr:nvSpPr>
      <xdr:spPr>
        <a:xfrm>
          <a:off x="3746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69232</xdr:rowOff>
    </xdr:from>
    <xdr:ext cx="405111" cy="259045"/>
    <xdr:sp macro="" textlink="">
      <xdr:nvSpPr>
        <xdr:cNvPr id="233" name="n_1mainValue【福祉施設】&#10;有形固定資産減価償却率"/>
        <xdr:cNvSpPr txBox="1"/>
      </xdr:nvSpPr>
      <xdr:spPr>
        <a:xfrm>
          <a:off x="3582043"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59" name="直線コネクタ 258"/>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60"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61" name="直線コネクタ 260"/>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62"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63" name="直線コネクタ 262"/>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73496</xdr:rowOff>
    </xdr:from>
    <xdr:ext cx="469744" cy="259045"/>
    <xdr:sp macro="" textlink="">
      <xdr:nvSpPr>
        <xdr:cNvPr id="264" name="【福祉施設】&#10;一人当たり面積平均値テキスト"/>
        <xdr:cNvSpPr txBox="1"/>
      </xdr:nvSpPr>
      <xdr:spPr>
        <a:xfrm>
          <a:off x="10566400" y="144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65" name="フローチャート : 判断 264"/>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66" name="フローチャート : 判断 265"/>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28683</xdr:rowOff>
    </xdr:from>
    <xdr:ext cx="469744" cy="259045"/>
    <xdr:sp macro="" textlink="">
      <xdr:nvSpPr>
        <xdr:cNvPr id="267" name="n_1ave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33020</xdr:rowOff>
    </xdr:from>
    <xdr:to>
      <xdr:col>14</xdr:col>
      <xdr:colOff>79375</xdr:colOff>
      <xdr:row>86</xdr:row>
      <xdr:rowOff>134620</xdr:rowOff>
    </xdr:to>
    <xdr:sp macro="" textlink="">
      <xdr:nvSpPr>
        <xdr:cNvPr id="273" name="円/楕円 272"/>
        <xdr:cNvSpPr/>
      </xdr:nvSpPr>
      <xdr:spPr>
        <a:xfrm>
          <a:off x="958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125747</xdr:rowOff>
    </xdr:from>
    <xdr:ext cx="469744" cy="259045"/>
    <xdr:sp macro="" textlink="">
      <xdr:nvSpPr>
        <xdr:cNvPr id="274" name="n_1mainValue【福祉施設】&#10;一人当たり面積"/>
        <xdr:cNvSpPr txBox="1"/>
      </xdr:nvSpPr>
      <xdr:spPr>
        <a:xfrm>
          <a:off x="9391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5" name="直線コネクタ 2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6" name="テキスト ボックス 28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7" name="直線コネクタ 2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8" name="テキスト ボックス 2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9" name="直線コネクタ 2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0" name="テキスト ボックス 2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1" name="直線コネクタ 2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2" name="テキスト ボックス 2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3" name="直線コネクタ 2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4" name="テキスト ボックス 2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5" name="直線コネクタ 2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6" name="テキスト ボックス 29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40277</xdr:rowOff>
    </xdr:from>
    <xdr:to>
      <xdr:col>6</xdr:col>
      <xdr:colOff>510540</xdr:colOff>
      <xdr:row>108</xdr:row>
      <xdr:rowOff>102326</xdr:rowOff>
    </xdr:to>
    <xdr:cxnSp macro="">
      <xdr:nvCxnSpPr>
        <xdr:cNvPr id="300" name="直線コネクタ 299"/>
        <xdr:cNvCxnSpPr/>
      </xdr:nvCxnSpPr>
      <xdr:spPr>
        <a:xfrm flipV="1">
          <a:off x="4634865" y="17356727"/>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106153</xdr:rowOff>
    </xdr:from>
    <xdr:ext cx="340478" cy="259045"/>
    <xdr:sp macro="" textlink="">
      <xdr:nvSpPr>
        <xdr:cNvPr id="301" name="【市民会館】&#10;有形固定資産減価償却率最小値テキスト"/>
        <xdr:cNvSpPr txBox="1"/>
      </xdr:nvSpPr>
      <xdr:spPr>
        <a:xfrm>
          <a:off x="47244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102326</xdr:rowOff>
    </xdr:from>
    <xdr:to>
      <xdr:col>6</xdr:col>
      <xdr:colOff>600075</xdr:colOff>
      <xdr:row>108</xdr:row>
      <xdr:rowOff>102326</xdr:rowOff>
    </xdr:to>
    <xdr:cxnSp macro="">
      <xdr:nvCxnSpPr>
        <xdr:cNvPr id="302" name="直線コネクタ 301"/>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158404</xdr:rowOff>
    </xdr:from>
    <xdr:ext cx="405111" cy="259045"/>
    <xdr:sp macro="" textlink="">
      <xdr:nvSpPr>
        <xdr:cNvPr id="303" name="【市民会館】&#10;有形固定資産減価償却率最大値テキスト"/>
        <xdr:cNvSpPr txBox="1"/>
      </xdr:nvSpPr>
      <xdr:spPr>
        <a:xfrm>
          <a:off x="4724400" y="17131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101</xdr:row>
      <xdr:rowOff>40277</xdr:rowOff>
    </xdr:from>
    <xdr:to>
      <xdr:col>6</xdr:col>
      <xdr:colOff>600075</xdr:colOff>
      <xdr:row>101</xdr:row>
      <xdr:rowOff>40277</xdr:rowOff>
    </xdr:to>
    <xdr:cxnSp macro="">
      <xdr:nvCxnSpPr>
        <xdr:cNvPr id="304" name="直線コネクタ 303"/>
        <xdr:cNvCxnSpPr/>
      </xdr:nvCxnSpPr>
      <xdr:spPr>
        <a:xfrm>
          <a:off x="4546600" y="1735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100165</xdr:rowOff>
    </xdr:from>
    <xdr:ext cx="405111" cy="259045"/>
    <xdr:sp macro="" textlink="">
      <xdr:nvSpPr>
        <xdr:cNvPr id="305" name="【市民会館】&#10;有形固定資産減価償却率平均値テキスト"/>
        <xdr:cNvSpPr txBox="1"/>
      </xdr:nvSpPr>
      <xdr:spPr>
        <a:xfrm>
          <a:off x="4724400" y="1810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121738</xdr:rowOff>
    </xdr:from>
    <xdr:to>
      <xdr:col>6</xdr:col>
      <xdr:colOff>561975</xdr:colOff>
      <xdr:row>106</xdr:row>
      <xdr:rowOff>51888</xdr:rowOff>
    </xdr:to>
    <xdr:sp macro="" textlink="">
      <xdr:nvSpPr>
        <xdr:cNvPr id="306" name="フローチャート : 判断 305"/>
        <xdr:cNvSpPr/>
      </xdr:nvSpPr>
      <xdr:spPr>
        <a:xfrm>
          <a:off x="45847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10705</xdr:rowOff>
    </xdr:from>
    <xdr:to>
      <xdr:col>5</xdr:col>
      <xdr:colOff>409575</xdr:colOff>
      <xdr:row>104</xdr:row>
      <xdr:rowOff>112305</xdr:rowOff>
    </xdr:to>
    <xdr:sp macro="" textlink="">
      <xdr:nvSpPr>
        <xdr:cNvPr id="307" name="フローチャート : 判断 306"/>
        <xdr:cNvSpPr/>
      </xdr:nvSpPr>
      <xdr:spPr>
        <a:xfrm>
          <a:off x="3746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103432</xdr:rowOff>
    </xdr:from>
    <xdr:ext cx="405111" cy="259045"/>
    <xdr:sp macro="" textlink="">
      <xdr:nvSpPr>
        <xdr:cNvPr id="308" name="n_1aveValue【市民会館】&#10;有形固定資産減価償却率"/>
        <xdr:cNvSpPr txBox="1"/>
      </xdr:nvSpPr>
      <xdr:spPr>
        <a:xfrm>
          <a:off x="3582043"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4173</xdr:rowOff>
    </xdr:from>
    <xdr:to>
      <xdr:col>5</xdr:col>
      <xdr:colOff>409575</xdr:colOff>
      <xdr:row>100</xdr:row>
      <xdr:rowOff>105773</xdr:rowOff>
    </xdr:to>
    <xdr:sp macro="" textlink="">
      <xdr:nvSpPr>
        <xdr:cNvPr id="314" name="円/楕円 313"/>
        <xdr:cNvSpPr/>
      </xdr:nvSpPr>
      <xdr:spPr>
        <a:xfrm>
          <a:off x="3746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122300</xdr:rowOff>
    </xdr:from>
    <xdr:ext cx="405111" cy="259045"/>
    <xdr:sp macro="" textlink="">
      <xdr:nvSpPr>
        <xdr:cNvPr id="315" name="n_1mainValue【市民会館】&#10;有形固定資産減価償却率"/>
        <xdr:cNvSpPr txBox="1"/>
      </xdr:nvSpPr>
      <xdr:spPr>
        <a:xfrm>
          <a:off x="3582043" y="1692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6" name="テキスト ボックス 32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7" name="直線コネクタ 3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8" name="テキスト ボックス 3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9" name="直線コネクタ 3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0" name="テキスト ボックス 3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1" name="直線コネクタ 3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2" name="テキスト ボックス 3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3" name="直線コネクタ 3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4" name="テキスト ボックス 3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5" name="直線コネクタ 3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6" name="テキスト ボックス 3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102</xdr:row>
      <xdr:rowOff>95250</xdr:rowOff>
    </xdr:from>
    <xdr:to>
      <xdr:col>15</xdr:col>
      <xdr:colOff>180340</xdr:colOff>
      <xdr:row>109</xdr:row>
      <xdr:rowOff>0</xdr:rowOff>
    </xdr:to>
    <xdr:cxnSp macro="">
      <xdr:nvCxnSpPr>
        <xdr:cNvPr id="340" name="直線コネクタ 339"/>
        <xdr:cNvCxnSpPr/>
      </xdr:nvCxnSpPr>
      <xdr:spPr>
        <a:xfrm flipV="1">
          <a:off x="10476865" y="17583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3827</xdr:rowOff>
    </xdr:from>
    <xdr:ext cx="469744" cy="259045"/>
    <xdr:sp macro="" textlink="">
      <xdr:nvSpPr>
        <xdr:cNvPr id="341" name="【市民会館】&#10;一人当たり面積最小値テキスト"/>
        <xdr:cNvSpPr txBox="1"/>
      </xdr:nvSpPr>
      <xdr:spPr>
        <a:xfrm>
          <a:off x="105664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109</xdr:row>
      <xdr:rowOff>0</xdr:rowOff>
    </xdr:from>
    <xdr:to>
      <xdr:col>15</xdr:col>
      <xdr:colOff>269875</xdr:colOff>
      <xdr:row>109</xdr:row>
      <xdr:rowOff>0</xdr:rowOff>
    </xdr:to>
    <xdr:cxnSp macro="">
      <xdr:nvCxnSpPr>
        <xdr:cNvPr id="342" name="直線コネクタ 341"/>
        <xdr:cNvCxnSpPr/>
      </xdr:nvCxnSpPr>
      <xdr:spPr>
        <a:xfrm>
          <a:off x="10388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41927</xdr:rowOff>
    </xdr:from>
    <xdr:ext cx="469744" cy="259045"/>
    <xdr:sp macro="" textlink="">
      <xdr:nvSpPr>
        <xdr:cNvPr id="343" name="【市民会館】&#10;一人当たり面積最大値テキスト"/>
        <xdr:cNvSpPr txBox="1"/>
      </xdr:nvSpPr>
      <xdr:spPr>
        <a:xfrm>
          <a:off x="10566400" y="1735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102</xdr:row>
      <xdr:rowOff>95250</xdr:rowOff>
    </xdr:from>
    <xdr:to>
      <xdr:col>15</xdr:col>
      <xdr:colOff>269875</xdr:colOff>
      <xdr:row>102</xdr:row>
      <xdr:rowOff>95250</xdr:rowOff>
    </xdr:to>
    <xdr:cxnSp macro="">
      <xdr:nvCxnSpPr>
        <xdr:cNvPr id="344" name="直線コネクタ 343"/>
        <xdr:cNvCxnSpPr/>
      </xdr:nvCxnSpPr>
      <xdr:spPr>
        <a:xfrm>
          <a:off x="10388600" y="1758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11447</xdr:rowOff>
    </xdr:from>
    <xdr:ext cx="469744" cy="259045"/>
    <xdr:sp macro="" textlink="">
      <xdr:nvSpPr>
        <xdr:cNvPr id="345" name="【市民会館】&#10;一人当たり面積平均値テキスト"/>
        <xdr:cNvSpPr txBox="1"/>
      </xdr:nvSpPr>
      <xdr:spPr>
        <a:xfrm>
          <a:off x="10566400" y="1835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33020</xdr:rowOff>
    </xdr:from>
    <xdr:to>
      <xdr:col>15</xdr:col>
      <xdr:colOff>231775</xdr:colOff>
      <xdr:row>107</xdr:row>
      <xdr:rowOff>134620</xdr:rowOff>
    </xdr:to>
    <xdr:sp macro="" textlink="">
      <xdr:nvSpPr>
        <xdr:cNvPr id="346" name="フローチャート : 判断 345"/>
        <xdr:cNvSpPr/>
      </xdr:nvSpPr>
      <xdr:spPr>
        <a:xfrm>
          <a:off x="104267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97789</xdr:rowOff>
    </xdr:from>
    <xdr:to>
      <xdr:col>14</xdr:col>
      <xdr:colOff>79375</xdr:colOff>
      <xdr:row>107</xdr:row>
      <xdr:rowOff>27939</xdr:rowOff>
    </xdr:to>
    <xdr:sp macro="" textlink="">
      <xdr:nvSpPr>
        <xdr:cNvPr id="347" name="フローチャート : 判断 346"/>
        <xdr:cNvSpPr/>
      </xdr:nvSpPr>
      <xdr:spPr>
        <a:xfrm>
          <a:off x="95885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19066</xdr:rowOff>
    </xdr:from>
    <xdr:ext cx="469744" cy="259045"/>
    <xdr:sp macro="" textlink="">
      <xdr:nvSpPr>
        <xdr:cNvPr id="348" name="n_1aveValue【市民会館】&#10;一人当たり面積"/>
        <xdr:cNvSpPr txBox="1"/>
      </xdr:nvSpPr>
      <xdr:spPr>
        <a:xfrm>
          <a:off x="9391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158750</xdr:rowOff>
    </xdr:from>
    <xdr:to>
      <xdr:col>14</xdr:col>
      <xdr:colOff>79375</xdr:colOff>
      <xdr:row>100</xdr:row>
      <xdr:rowOff>88900</xdr:rowOff>
    </xdr:to>
    <xdr:sp macro="" textlink="">
      <xdr:nvSpPr>
        <xdr:cNvPr id="354" name="円/楕円 353"/>
        <xdr:cNvSpPr/>
      </xdr:nvSpPr>
      <xdr:spPr>
        <a:xfrm>
          <a:off x="9588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105427</xdr:rowOff>
    </xdr:from>
    <xdr:ext cx="469744" cy="259045"/>
    <xdr:sp macro="" textlink="">
      <xdr:nvSpPr>
        <xdr:cNvPr id="355" name="n_1mainValue【市民会館】&#10;一人当たり面積"/>
        <xdr:cNvSpPr txBox="1"/>
      </xdr:nvSpPr>
      <xdr:spPr>
        <a:xfrm>
          <a:off x="93917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6" name="テキスト ボックス 36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76" name="テキスト ボックス 37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8" name="テキスト ボックス 37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380" name="直線コネクタ 379"/>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381"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382" name="直線コネクタ 381"/>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8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84" name="直線コネクタ 38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85"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86" name="フローチャート : 判断 385"/>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10160</xdr:rowOff>
    </xdr:from>
    <xdr:to>
      <xdr:col>22</xdr:col>
      <xdr:colOff>415925</xdr:colOff>
      <xdr:row>39</xdr:row>
      <xdr:rowOff>111760</xdr:rowOff>
    </xdr:to>
    <xdr:sp macro="" textlink="">
      <xdr:nvSpPr>
        <xdr:cNvPr id="387" name="フローチャート : 判断 386"/>
        <xdr:cNvSpPr/>
      </xdr:nvSpPr>
      <xdr:spPr>
        <a:xfrm>
          <a:off x="15430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128287</xdr:rowOff>
    </xdr:from>
    <xdr:ext cx="405111" cy="259045"/>
    <xdr:sp macro="" textlink="">
      <xdr:nvSpPr>
        <xdr:cNvPr id="388" name="n_1aveValue【一般廃棄物処理施設】&#10;有形固定資産減価償却率"/>
        <xdr:cNvSpPr txBox="1"/>
      </xdr:nvSpPr>
      <xdr:spPr>
        <a:xfrm>
          <a:off x="15266043"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74930</xdr:rowOff>
    </xdr:from>
    <xdr:to>
      <xdr:col>22</xdr:col>
      <xdr:colOff>415925</xdr:colOff>
      <xdr:row>40</xdr:row>
      <xdr:rowOff>5080</xdr:rowOff>
    </xdr:to>
    <xdr:sp macro="" textlink="">
      <xdr:nvSpPr>
        <xdr:cNvPr id="394" name="円/楕円 393"/>
        <xdr:cNvSpPr/>
      </xdr:nvSpPr>
      <xdr:spPr>
        <a:xfrm>
          <a:off x="1543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167657</xdr:rowOff>
    </xdr:from>
    <xdr:ext cx="405111" cy="259045"/>
    <xdr:sp macro="" textlink="">
      <xdr:nvSpPr>
        <xdr:cNvPr id="395" name="n_1mainValue【一般廃棄物処理施設】&#10;有形固定資産減価償却率"/>
        <xdr:cNvSpPr txBox="1"/>
      </xdr:nvSpPr>
      <xdr:spPr>
        <a:xfrm>
          <a:off x="15266043"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7" name="テキスト ボックス 40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9" name="テキスト ボックス 40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1" name="テキスト ボックス 41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3" name="テキスト ボックス 41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417" name="直線コネクタ 416"/>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418"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419" name="直線コネクタ 418"/>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420"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421" name="直線コネクタ 420"/>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422"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423" name="フローチャート : 判断 422"/>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424" name="フローチャート : 判断 423"/>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141442</xdr:rowOff>
    </xdr:from>
    <xdr:ext cx="534377" cy="259045"/>
    <xdr:sp macro="" textlink="">
      <xdr:nvSpPr>
        <xdr:cNvPr id="425" name="n_1aveValue【一般廃棄物処理施設】&#10;一人当たり有形固定資産（償却資産）額"/>
        <xdr:cNvSpPr txBox="1"/>
      </xdr:nvSpPr>
      <xdr:spPr>
        <a:xfrm>
          <a:off x="210434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61071</xdr:rowOff>
    </xdr:from>
    <xdr:to>
      <xdr:col>31</xdr:col>
      <xdr:colOff>85725</xdr:colOff>
      <xdr:row>39</xdr:row>
      <xdr:rowOff>162671</xdr:rowOff>
    </xdr:to>
    <xdr:sp macro="" textlink="">
      <xdr:nvSpPr>
        <xdr:cNvPr id="431" name="円/楕円 430"/>
        <xdr:cNvSpPr/>
      </xdr:nvSpPr>
      <xdr:spPr>
        <a:xfrm>
          <a:off x="21272500" y="6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153798</xdr:rowOff>
    </xdr:from>
    <xdr:ext cx="534377" cy="259045"/>
    <xdr:sp macro="" textlink="">
      <xdr:nvSpPr>
        <xdr:cNvPr id="432" name="n_1mainValue【一般廃棄物処理施設】&#10;一人当たり有形固定資産（償却資産）額"/>
        <xdr:cNvSpPr txBox="1"/>
      </xdr:nvSpPr>
      <xdr:spPr>
        <a:xfrm>
          <a:off x="21043411" y="68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3" name="テキスト ボックス 4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4" name="直線コネクタ 4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5" name="テキスト ボックス 44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6" name="直線コネクタ 4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7" name="テキスト ボックス 4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8" name="直線コネクタ 4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9" name="テキスト ボックス 4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50" name="直線コネクタ 4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1" name="テキスト ボックス 4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2" name="直線コネクタ 4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3" name="テキスト ボックス 4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4" name="直線コネクタ 4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5" name="テキスト ボックス 45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59" name="直線コネクタ 458"/>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60"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61" name="直線コネクタ 460"/>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62"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63" name="直線コネクタ 462"/>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64"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65" name="フローチャート : 判断 46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66" name="フローチャート : 判断 465"/>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37936</xdr:rowOff>
    </xdr:from>
    <xdr:ext cx="405111" cy="259045"/>
    <xdr:sp macro="" textlink="">
      <xdr:nvSpPr>
        <xdr:cNvPr id="467" name="n_1aveValue【保健センター・保健所】&#10;有形固定資産減価償却率"/>
        <xdr:cNvSpPr txBox="1"/>
      </xdr:nvSpPr>
      <xdr:spPr>
        <a:xfrm>
          <a:off x="15266043"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xdr:rowOff>
    </xdr:from>
    <xdr:to>
      <xdr:col>22</xdr:col>
      <xdr:colOff>415925</xdr:colOff>
      <xdr:row>61</xdr:row>
      <xdr:rowOff>107950</xdr:rowOff>
    </xdr:to>
    <xdr:sp macro="" textlink="">
      <xdr:nvSpPr>
        <xdr:cNvPr id="473" name="円/楕円 472"/>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99077</xdr:rowOff>
    </xdr:from>
    <xdr:ext cx="405111" cy="259045"/>
    <xdr:sp macro="" textlink="">
      <xdr:nvSpPr>
        <xdr:cNvPr id="474" name="n_1mainValue【保健センター・保健所】&#10;有形固定資産減価償却率"/>
        <xdr:cNvSpPr txBox="1"/>
      </xdr:nvSpPr>
      <xdr:spPr>
        <a:xfrm>
          <a:off x="15266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96" name="直線コネクタ 495"/>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97"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98" name="直線コネクタ 497"/>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99"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500" name="直線コネクタ 499"/>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501"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502" name="フローチャート : 判断 501"/>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503" name="フローチャート : 判断 502"/>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137939</xdr:rowOff>
    </xdr:from>
    <xdr:ext cx="469744" cy="259045"/>
    <xdr:sp macro="" textlink="">
      <xdr:nvSpPr>
        <xdr:cNvPr id="504" name="n_1ave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152654</xdr:rowOff>
    </xdr:from>
    <xdr:to>
      <xdr:col>31</xdr:col>
      <xdr:colOff>85725</xdr:colOff>
      <xdr:row>60</xdr:row>
      <xdr:rowOff>82804</xdr:rowOff>
    </xdr:to>
    <xdr:sp macro="" textlink="">
      <xdr:nvSpPr>
        <xdr:cNvPr id="510" name="円/楕円 509"/>
        <xdr:cNvSpPr/>
      </xdr:nvSpPr>
      <xdr:spPr>
        <a:xfrm>
          <a:off x="21272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99331</xdr:rowOff>
    </xdr:from>
    <xdr:ext cx="469744" cy="259045"/>
    <xdr:sp macro="" textlink="">
      <xdr:nvSpPr>
        <xdr:cNvPr id="511" name="n_1mainValue【保健センター・保健所】&#10;一人当たり面積"/>
        <xdr:cNvSpPr txBox="1"/>
      </xdr:nvSpPr>
      <xdr:spPr>
        <a:xfrm>
          <a:off x="210757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2" name="テキスト ボックス 52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24" name="テキスト ボックス 52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32" name="テキスト ボックス 53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156211</xdr:rowOff>
    </xdr:from>
    <xdr:to>
      <xdr:col>23</xdr:col>
      <xdr:colOff>516889</xdr:colOff>
      <xdr:row>86</xdr:row>
      <xdr:rowOff>137161</xdr:rowOff>
    </xdr:to>
    <xdr:cxnSp macro="">
      <xdr:nvCxnSpPr>
        <xdr:cNvPr id="536" name="直線コネクタ 535"/>
        <xdr:cNvCxnSpPr/>
      </xdr:nvCxnSpPr>
      <xdr:spPr>
        <a:xfrm flipV="1">
          <a:off x="16318864" y="13700761"/>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140988</xdr:rowOff>
    </xdr:from>
    <xdr:ext cx="405111" cy="259045"/>
    <xdr:sp macro="" textlink="">
      <xdr:nvSpPr>
        <xdr:cNvPr id="537" name="【消防施設】&#10;有形固定資産減価償却率最小値テキスト"/>
        <xdr:cNvSpPr txBox="1"/>
      </xdr:nvSpPr>
      <xdr:spPr>
        <a:xfrm>
          <a:off x="164084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137161</xdr:rowOff>
    </xdr:from>
    <xdr:to>
      <xdr:col>23</xdr:col>
      <xdr:colOff>606425</xdr:colOff>
      <xdr:row>86</xdr:row>
      <xdr:rowOff>137161</xdr:rowOff>
    </xdr:to>
    <xdr:cxnSp macro="">
      <xdr:nvCxnSpPr>
        <xdr:cNvPr id="538" name="直線コネクタ 537"/>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102888</xdr:rowOff>
    </xdr:from>
    <xdr:ext cx="405111" cy="259045"/>
    <xdr:sp macro="" textlink="">
      <xdr:nvSpPr>
        <xdr:cNvPr id="539" name="【消防施設】&#10;有形固定資産減価償却率最大値テキスト"/>
        <xdr:cNvSpPr txBox="1"/>
      </xdr:nvSpPr>
      <xdr:spPr>
        <a:xfrm>
          <a:off x="16408400" y="1347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79</xdr:row>
      <xdr:rowOff>156211</xdr:rowOff>
    </xdr:from>
    <xdr:to>
      <xdr:col>23</xdr:col>
      <xdr:colOff>606425</xdr:colOff>
      <xdr:row>79</xdr:row>
      <xdr:rowOff>156211</xdr:rowOff>
    </xdr:to>
    <xdr:cxnSp macro="">
      <xdr:nvCxnSpPr>
        <xdr:cNvPr id="540" name="直線コネクタ 539"/>
        <xdr:cNvCxnSpPr/>
      </xdr:nvCxnSpPr>
      <xdr:spPr>
        <a:xfrm>
          <a:off x="16230600" y="1370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72407</xdr:rowOff>
    </xdr:from>
    <xdr:ext cx="405111" cy="259045"/>
    <xdr:sp macro="" textlink="">
      <xdr:nvSpPr>
        <xdr:cNvPr id="541" name="【消防施設】&#10;有形固定資産減価償却率平均値テキスト"/>
        <xdr:cNvSpPr txBox="1"/>
      </xdr:nvSpPr>
      <xdr:spPr>
        <a:xfrm>
          <a:off x="164084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93980</xdr:rowOff>
    </xdr:from>
    <xdr:to>
      <xdr:col>23</xdr:col>
      <xdr:colOff>568325</xdr:colOff>
      <xdr:row>82</xdr:row>
      <xdr:rowOff>24130</xdr:rowOff>
    </xdr:to>
    <xdr:sp macro="" textlink="">
      <xdr:nvSpPr>
        <xdr:cNvPr id="542" name="フローチャート : 判断 541"/>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160655</xdr:rowOff>
    </xdr:from>
    <xdr:to>
      <xdr:col>22</xdr:col>
      <xdr:colOff>415925</xdr:colOff>
      <xdr:row>82</xdr:row>
      <xdr:rowOff>90805</xdr:rowOff>
    </xdr:to>
    <xdr:sp macro="" textlink="">
      <xdr:nvSpPr>
        <xdr:cNvPr id="543" name="フローチャート : 判断 542"/>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81932</xdr:rowOff>
    </xdr:from>
    <xdr:ext cx="405111" cy="259045"/>
    <xdr:sp macro="" textlink="">
      <xdr:nvSpPr>
        <xdr:cNvPr id="544" name="n_1aveValue【消防施設】&#10;有形固定資産減価償却率"/>
        <xdr:cNvSpPr txBox="1"/>
      </xdr:nvSpPr>
      <xdr:spPr>
        <a:xfrm>
          <a:off x="15266043"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50" name="円/楕円 54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29227</xdr:rowOff>
    </xdr:from>
    <xdr:ext cx="469744" cy="259045"/>
    <xdr:sp macro="" textlink="">
      <xdr:nvSpPr>
        <xdr:cNvPr id="551" name="n_1mainValue【消防施設】&#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2" name="直線コネクタ 5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3" name="テキスト ボックス 5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4" name="直線コネクタ 5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5" name="テキスト ボックス 5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6" name="直線コネクタ 5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7" name="テキスト ボックス 5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8" name="直線コネクタ 5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9" name="テキスト ボックス 5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70" name="直線コネクタ 5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1" name="テキスト ボックス 5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2" name="直線コネクタ 5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3" name="テキスト ボックス 5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84</xdr:row>
      <xdr:rowOff>21771</xdr:rowOff>
    </xdr:to>
    <xdr:cxnSp macro="">
      <xdr:nvCxnSpPr>
        <xdr:cNvPr id="577" name="直線コネクタ 576"/>
        <xdr:cNvCxnSpPr/>
      </xdr:nvCxnSpPr>
      <xdr:spPr>
        <a:xfrm flipV="1">
          <a:off x="22160864" y="13487400"/>
          <a:ext cx="0" cy="936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25598</xdr:rowOff>
    </xdr:from>
    <xdr:ext cx="469744" cy="259045"/>
    <xdr:sp macro="" textlink="">
      <xdr:nvSpPr>
        <xdr:cNvPr id="578" name="【消防施設】&#10;一人当たり面積最小値テキスト"/>
        <xdr:cNvSpPr txBox="1"/>
      </xdr:nvSpPr>
      <xdr:spPr>
        <a:xfrm>
          <a:off x="22250400" y="1442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84</xdr:row>
      <xdr:rowOff>21771</xdr:rowOff>
    </xdr:from>
    <xdr:to>
      <xdr:col>32</xdr:col>
      <xdr:colOff>276225</xdr:colOff>
      <xdr:row>84</xdr:row>
      <xdr:rowOff>21771</xdr:rowOff>
    </xdr:to>
    <xdr:cxnSp macro="">
      <xdr:nvCxnSpPr>
        <xdr:cNvPr id="579" name="直線コネクタ 578"/>
        <xdr:cNvCxnSpPr/>
      </xdr:nvCxnSpPr>
      <xdr:spPr>
        <a:xfrm>
          <a:off x="22072600" y="14423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80" name="【消防施設】&#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81" name="直線コネクタ 580"/>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39206</xdr:rowOff>
    </xdr:from>
    <xdr:ext cx="469744" cy="259045"/>
    <xdr:sp macro="" textlink="">
      <xdr:nvSpPr>
        <xdr:cNvPr id="582" name="【消防施設】&#10;一人当たり面積平均値テキスト"/>
        <xdr:cNvSpPr txBox="1"/>
      </xdr:nvSpPr>
      <xdr:spPr>
        <a:xfrm>
          <a:off x="22250400" y="13926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60779</xdr:rowOff>
    </xdr:from>
    <xdr:to>
      <xdr:col>32</xdr:col>
      <xdr:colOff>238125</xdr:colOff>
      <xdr:row>81</xdr:row>
      <xdr:rowOff>162379</xdr:rowOff>
    </xdr:to>
    <xdr:sp macro="" textlink="">
      <xdr:nvSpPr>
        <xdr:cNvPr id="583" name="フローチャート : 判断 582"/>
        <xdr:cNvSpPr/>
      </xdr:nvSpPr>
      <xdr:spPr>
        <a:xfrm>
          <a:off x="22110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84" name="フローチャート : 判断 583"/>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7456</xdr:rowOff>
    </xdr:from>
    <xdr:ext cx="469744" cy="259045"/>
    <xdr:sp macro="" textlink="">
      <xdr:nvSpPr>
        <xdr:cNvPr id="585" name="n_1aveValue【消防施設】&#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74386</xdr:rowOff>
    </xdr:from>
    <xdr:to>
      <xdr:col>31</xdr:col>
      <xdr:colOff>85725</xdr:colOff>
      <xdr:row>87</xdr:row>
      <xdr:rowOff>4536</xdr:rowOff>
    </xdr:to>
    <xdr:sp macro="" textlink="">
      <xdr:nvSpPr>
        <xdr:cNvPr id="591" name="円/楕円 590"/>
        <xdr:cNvSpPr/>
      </xdr:nvSpPr>
      <xdr:spPr>
        <a:xfrm>
          <a:off x="212725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167113</xdr:rowOff>
    </xdr:from>
    <xdr:ext cx="469744" cy="259045"/>
    <xdr:sp macro="" textlink="">
      <xdr:nvSpPr>
        <xdr:cNvPr id="592" name="n_1mainValue【消防施設】&#10;一人当たり面積"/>
        <xdr:cNvSpPr txBox="1"/>
      </xdr:nvSpPr>
      <xdr:spPr>
        <a:xfrm>
          <a:off x="21075727"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04" name="テキスト ボックス 6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14" name="テキスト ボックス 6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618" name="直線コネクタ 617"/>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619"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620" name="直線コネクタ 61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621"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622" name="直線コネクタ 621"/>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623"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624" name="フローチャート : 判断 623"/>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625" name="フローチャート : 判断 624"/>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103432</xdr:rowOff>
    </xdr:from>
    <xdr:ext cx="405111" cy="259045"/>
    <xdr:sp macro="" textlink="">
      <xdr:nvSpPr>
        <xdr:cNvPr id="626"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41729</xdr:rowOff>
    </xdr:from>
    <xdr:to>
      <xdr:col>22</xdr:col>
      <xdr:colOff>415925</xdr:colOff>
      <xdr:row>100</xdr:row>
      <xdr:rowOff>143329</xdr:rowOff>
    </xdr:to>
    <xdr:sp macro="" textlink="">
      <xdr:nvSpPr>
        <xdr:cNvPr id="632" name="円/楕円 631"/>
        <xdr:cNvSpPr/>
      </xdr:nvSpPr>
      <xdr:spPr>
        <a:xfrm>
          <a:off x="15430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159856</xdr:rowOff>
    </xdr:from>
    <xdr:ext cx="405111" cy="259045"/>
    <xdr:sp macro="" textlink="">
      <xdr:nvSpPr>
        <xdr:cNvPr id="633" name="n_1mainValue【庁舎】&#10;有形固定資産減価償却率"/>
        <xdr:cNvSpPr txBox="1"/>
      </xdr:nvSpPr>
      <xdr:spPr>
        <a:xfrm>
          <a:off x="15266043"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4" name="テキスト ボックス 6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45" name="直線コネクタ 64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46" name="テキスト ボックス 64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7" name="直線コネクタ 64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48" name="テキスト ボックス 64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49" name="直線コネクタ 64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50" name="テキスト ボックス 64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51" name="直線コネクタ 65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52" name="テキスト ボックス 65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56" name="直線コネクタ 655"/>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57"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58" name="直線コネクタ 657"/>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59"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60" name="直線コネクタ 65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661"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662" name="フローチャート : 判断 661"/>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663" name="フローチャート : 判断 662"/>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76979</xdr:rowOff>
    </xdr:from>
    <xdr:ext cx="469744" cy="259045"/>
    <xdr:sp macro="" textlink="">
      <xdr:nvSpPr>
        <xdr:cNvPr id="664" name="n_1aveValue【庁舎】&#10;一人当たり面積"/>
        <xdr:cNvSpPr txBox="1"/>
      </xdr:nvSpPr>
      <xdr:spPr>
        <a:xfrm>
          <a:off x="21075727"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123698</xdr:rowOff>
    </xdr:from>
    <xdr:to>
      <xdr:col>31</xdr:col>
      <xdr:colOff>85725</xdr:colOff>
      <xdr:row>104</xdr:row>
      <xdr:rowOff>53848</xdr:rowOff>
    </xdr:to>
    <xdr:sp macro="" textlink="">
      <xdr:nvSpPr>
        <xdr:cNvPr id="670" name="円/楕円 669"/>
        <xdr:cNvSpPr/>
      </xdr:nvSpPr>
      <xdr:spPr>
        <a:xfrm>
          <a:off x="21272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70375</xdr:rowOff>
    </xdr:from>
    <xdr:ext cx="469744" cy="259045"/>
    <xdr:sp macro="" textlink="">
      <xdr:nvSpPr>
        <xdr:cNvPr id="671" name="n_1mainValue【庁舎】&#10;一人当たり面積"/>
        <xdr:cNvSpPr txBox="1"/>
      </xdr:nvSpPr>
      <xdr:spPr>
        <a:xfrm>
          <a:off x="21075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減価償却率について、特に福祉施設・市民会館・消防施設・庁舎で老朽化が進んでいる。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22,137
22,035
297.83
13,614,869
13,306,928
301,210
7,775,795
13,767,206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86.3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市税は、固定資産税及び都市計画税の評価額の下落修正の実施</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人口減少などから、市税全体としては減少傾向が続き、類似団体平均と比較して下回っている。</a:t>
          </a:r>
          <a:endParaRPr lang="ja-JP" altLang="ja-JP" sz="1400">
            <a:effectLst/>
          </a:endParaRPr>
        </a:p>
        <a:p>
          <a:pPr rtl="0"/>
          <a:r>
            <a:rPr lang="ja-JP" altLang="ja-JP" sz="1100" b="0" i="0" baseline="0">
              <a:solidFill>
                <a:schemeClr val="dk1"/>
              </a:solidFill>
              <a:effectLst/>
              <a:latin typeface="+mn-lt"/>
              <a:ea typeface="+mn-ea"/>
              <a:cs typeface="+mn-cs"/>
            </a:rPr>
            <a:t>新・留萌市財政健全化計画が平成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年度をもって終了</a:t>
          </a:r>
          <a:r>
            <a:rPr lang="ja-JP" altLang="en-US" sz="1100" b="0" i="0" baseline="0">
              <a:solidFill>
                <a:schemeClr val="dk1"/>
              </a:solidFill>
              <a:effectLst/>
              <a:latin typeface="+mn-lt"/>
              <a:ea typeface="+mn-ea"/>
              <a:cs typeface="+mn-cs"/>
            </a:rPr>
            <a:t>し、平成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年度からは</a:t>
          </a:r>
          <a:r>
            <a:rPr lang="ja-JP" altLang="ja-JP" sz="1100" b="0" i="0" baseline="0">
              <a:solidFill>
                <a:schemeClr val="dk1"/>
              </a:solidFill>
              <a:effectLst/>
              <a:latin typeface="+mn-lt"/>
              <a:ea typeface="+mn-ea"/>
              <a:cs typeface="+mn-cs"/>
            </a:rPr>
            <a:t>留萌市中期財政計画に基づく</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つの財政規律を守りながら、健全で持続可能な財政運営に取り組むこととしている。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69" name="直線コネクタ 68"/>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128815</xdr:rowOff>
    </xdr:to>
    <xdr:cxnSp macro="">
      <xdr:nvCxnSpPr>
        <xdr:cNvPr id="72" name="直線コネクタ 71"/>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146050</xdr:rowOff>
    </xdr:to>
    <xdr:cxnSp macro="">
      <xdr:nvCxnSpPr>
        <xdr:cNvPr id="75" name="直線コネクタ 74"/>
        <xdr:cNvCxnSpPr/>
      </xdr:nvCxnSpPr>
      <xdr:spPr>
        <a:xfrm flipV="1">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7" name="テキスト ボックス 76"/>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2" name="テキスト ボックス 81"/>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89"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0" name="円/楕円 89"/>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1" name="テキスト ボックス 90"/>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4" name="円/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一部事務組合等への補助費が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及び臨時税制対策債の減や新・留萌市財政健全化計画終了に伴う職員給与等削減の回復や一般職員退職手当の増に伴う人件費の増などに</a:t>
          </a:r>
          <a:r>
            <a:rPr kumimoji="1" lang="ja-JP" altLang="ja-JP" sz="1100">
              <a:solidFill>
                <a:schemeClr val="dk1"/>
              </a:solidFill>
              <a:effectLst/>
              <a:latin typeface="+mn-lt"/>
              <a:ea typeface="+mn-ea"/>
              <a:cs typeface="+mn-cs"/>
            </a:rPr>
            <a:t>より、昨年度よりも</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今後も、退職手当の支給、交付税</a:t>
          </a:r>
          <a:r>
            <a:rPr kumimoji="1" lang="ja-JP" altLang="en-US" sz="1100">
              <a:solidFill>
                <a:schemeClr val="dk1"/>
              </a:solidFill>
              <a:effectLst/>
              <a:latin typeface="+mn-lt"/>
              <a:ea typeface="+mn-ea"/>
              <a:cs typeface="+mn-cs"/>
            </a:rPr>
            <a:t>及び臨時財政対策債</a:t>
          </a:r>
          <a:r>
            <a:rPr kumimoji="1" lang="ja-JP" altLang="ja-JP" sz="1100">
              <a:solidFill>
                <a:schemeClr val="dk1"/>
              </a:solidFill>
              <a:effectLst/>
              <a:latin typeface="+mn-lt"/>
              <a:ea typeface="+mn-ea"/>
              <a:cs typeface="+mn-cs"/>
            </a:rPr>
            <a:t>の減少などにより、財政の硬直化が懸念されるため、更なる経常経費の抑制に努めていく。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62</xdr:row>
      <xdr:rowOff>29972</xdr:rowOff>
    </xdr:to>
    <xdr:cxnSp macro="">
      <xdr:nvCxnSpPr>
        <xdr:cNvPr id="130" name="直線コネクタ 129"/>
        <xdr:cNvCxnSpPr/>
      </xdr:nvCxnSpPr>
      <xdr:spPr>
        <a:xfrm>
          <a:off x="4114800" y="1054887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62</xdr:row>
      <xdr:rowOff>87884</xdr:rowOff>
    </xdr:to>
    <xdr:cxnSp macro="">
      <xdr:nvCxnSpPr>
        <xdr:cNvPr id="133" name="直線コネクタ 132"/>
        <xdr:cNvCxnSpPr/>
      </xdr:nvCxnSpPr>
      <xdr:spPr>
        <a:xfrm flipV="1">
          <a:off x="3225800" y="1054887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102616</xdr:rowOff>
    </xdr:from>
    <xdr:to>
      <xdr:col>4</xdr:col>
      <xdr:colOff>482600</xdr:colOff>
      <xdr:row>62</xdr:row>
      <xdr:rowOff>87884</xdr:rowOff>
    </xdr:to>
    <xdr:cxnSp macro="">
      <xdr:nvCxnSpPr>
        <xdr:cNvPr id="136" name="直線コネクタ 135"/>
        <xdr:cNvCxnSpPr/>
      </xdr:nvCxnSpPr>
      <xdr:spPr>
        <a:xfrm>
          <a:off x="2336800" y="1038961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102362</xdr:rowOff>
    </xdr:from>
    <xdr:to>
      <xdr:col>4</xdr:col>
      <xdr:colOff>533400</xdr:colOff>
      <xdr:row>62</xdr:row>
      <xdr:rowOff>32512</xdr:rowOff>
    </xdr:to>
    <xdr:sp macro="" textlink="">
      <xdr:nvSpPr>
        <xdr:cNvPr id="137" name="フローチャート : 判断 136"/>
        <xdr:cNvSpPr/>
      </xdr:nvSpPr>
      <xdr:spPr>
        <a:xfrm>
          <a:off x="3175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42689</xdr:rowOff>
    </xdr:from>
    <xdr:ext cx="762000" cy="259045"/>
    <xdr:sp macro="" textlink="">
      <xdr:nvSpPr>
        <xdr:cNvPr id="138" name="テキスト ボックス 137"/>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102616</xdr:rowOff>
    </xdr:from>
    <xdr:to>
      <xdr:col>3</xdr:col>
      <xdr:colOff>279400</xdr:colOff>
      <xdr:row>60</xdr:row>
      <xdr:rowOff>107442</xdr:rowOff>
    </xdr:to>
    <xdr:cxnSp macro="">
      <xdr:nvCxnSpPr>
        <xdr:cNvPr id="139" name="直線コネクタ 138"/>
        <xdr:cNvCxnSpPr/>
      </xdr:nvCxnSpPr>
      <xdr:spPr>
        <a:xfrm flipV="1">
          <a:off x="1447800" y="103896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42" name="フローチャート :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43" name="テキスト ボックス 142"/>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150622</xdr:rowOff>
    </xdr:from>
    <xdr:to>
      <xdr:col>7</xdr:col>
      <xdr:colOff>203200</xdr:colOff>
      <xdr:row>62</xdr:row>
      <xdr:rowOff>80772</xdr:rowOff>
    </xdr:to>
    <xdr:sp macro="" textlink="">
      <xdr:nvSpPr>
        <xdr:cNvPr id="149" name="円/楕円 148"/>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167149</xdr:rowOff>
    </xdr:from>
    <xdr:ext cx="762000" cy="259045"/>
    <xdr:sp macro="" textlink="">
      <xdr:nvSpPr>
        <xdr:cNvPr id="150"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1" name="円/楕円 150"/>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2" name="テキスト ボックス 151"/>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3" name="円/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123461</xdr:rowOff>
    </xdr:from>
    <xdr:ext cx="762000" cy="259045"/>
    <xdr:sp macro="" textlink="">
      <xdr:nvSpPr>
        <xdr:cNvPr id="154" name="テキスト ボックス 153"/>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51816</xdr:rowOff>
    </xdr:from>
    <xdr:to>
      <xdr:col>3</xdr:col>
      <xdr:colOff>330200</xdr:colOff>
      <xdr:row>60</xdr:row>
      <xdr:rowOff>153416</xdr:rowOff>
    </xdr:to>
    <xdr:sp macro="" textlink="">
      <xdr:nvSpPr>
        <xdr:cNvPr id="155" name="円/楕円 154"/>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163593</xdr:rowOff>
    </xdr:from>
    <xdr:ext cx="762000" cy="259045"/>
    <xdr:sp macro="" textlink="">
      <xdr:nvSpPr>
        <xdr:cNvPr id="156" name="テキスト ボックス 155"/>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56642</xdr:rowOff>
    </xdr:from>
    <xdr:to>
      <xdr:col>2</xdr:col>
      <xdr:colOff>127000</xdr:colOff>
      <xdr:row>60</xdr:row>
      <xdr:rowOff>158242</xdr:rowOff>
    </xdr:to>
    <xdr:sp macro="" textlink="">
      <xdr:nvSpPr>
        <xdr:cNvPr id="157" name="円/楕円 156"/>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168419</xdr:rowOff>
    </xdr:from>
    <xdr:ext cx="762000" cy="259045"/>
    <xdr:sp macro="" textlink="">
      <xdr:nvSpPr>
        <xdr:cNvPr id="158" name="テキスト ボックス 157"/>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[159,949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退職手当等人件費は減少となったが、ごみ処理施設の管理経費などが増加していることから、昨年度と比較して大幅に増加している。</a:t>
          </a:r>
          <a:endParaRPr lang="ja-JP" altLang="ja-JP" sz="1400">
            <a:effectLst/>
          </a:endParaRPr>
        </a:p>
        <a:p>
          <a:r>
            <a:rPr kumimoji="1" lang="ja-JP" altLang="ja-JP" sz="1100">
              <a:solidFill>
                <a:schemeClr val="dk1"/>
              </a:solidFill>
              <a:effectLst/>
              <a:latin typeface="+mn-lt"/>
              <a:ea typeface="+mn-ea"/>
              <a:cs typeface="+mn-cs"/>
            </a:rPr>
            <a:t>今後も、定員適正化計画に基づき職員数を管理しながら、経常経費を中心とした支出の抑制に努めていく。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62125</xdr:rowOff>
    </xdr:from>
    <xdr:to>
      <xdr:col>7</xdr:col>
      <xdr:colOff>152400</xdr:colOff>
      <xdr:row>82</xdr:row>
      <xdr:rowOff>111514</xdr:rowOff>
    </xdr:to>
    <xdr:cxnSp macro="">
      <xdr:nvCxnSpPr>
        <xdr:cNvPr id="191" name="直線コネクタ 190"/>
        <xdr:cNvCxnSpPr/>
      </xdr:nvCxnSpPr>
      <xdr:spPr>
        <a:xfrm>
          <a:off x="4114800" y="14121025"/>
          <a:ext cx="838200" cy="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21061</xdr:rowOff>
    </xdr:from>
    <xdr:to>
      <xdr:col>6</xdr:col>
      <xdr:colOff>0</xdr:colOff>
      <xdr:row>82</xdr:row>
      <xdr:rowOff>62125</xdr:rowOff>
    </xdr:to>
    <xdr:cxnSp macro="">
      <xdr:nvCxnSpPr>
        <xdr:cNvPr id="194" name="直線コネクタ 193"/>
        <xdr:cNvCxnSpPr/>
      </xdr:nvCxnSpPr>
      <xdr:spPr>
        <a:xfrm>
          <a:off x="3225800" y="14079961"/>
          <a:ext cx="889000" cy="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140756</xdr:rowOff>
    </xdr:from>
    <xdr:to>
      <xdr:col>4</xdr:col>
      <xdr:colOff>482600</xdr:colOff>
      <xdr:row>82</xdr:row>
      <xdr:rowOff>21061</xdr:rowOff>
    </xdr:to>
    <xdr:cxnSp macro="">
      <xdr:nvCxnSpPr>
        <xdr:cNvPr id="197" name="直線コネクタ 196"/>
        <xdr:cNvCxnSpPr/>
      </xdr:nvCxnSpPr>
      <xdr:spPr>
        <a:xfrm>
          <a:off x="2336800" y="14028206"/>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30614</xdr:rowOff>
    </xdr:from>
    <xdr:to>
      <xdr:col>4</xdr:col>
      <xdr:colOff>533400</xdr:colOff>
      <xdr:row>82</xdr:row>
      <xdr:rowOff>132214</xdr:rowOff>
    </xdr:to>
    <xdr:sp macro="" textlink="">
      <xdr:nvSpPr>
        <xdr:cNvPr id="198" name="フローチャート : 判断 197"/>
        <xdr:cNvSpPr/>
      </xdr:nvSpPr>
      <xdr:spPr>
        <a:xfrm>
          <a:off x="3175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116991</xdr:rowOff>
    </xdr:from>
    <xdr:ext cx="762000" cy="259045"/>
    <xdr:sp macro="" textlink="">
      <xdr:nvSpPr>
        <xdr:cNvPr id="199" name="テキスト ボックス 198"/>
        <xdr:cNvSpPr txBox="1"/>
      </xdr:nvSpPr>
      <xdr:spPr>
        <a:xfrm>
          <a:off x="2844800" y="141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140756</xdr:rowOff>
    </xdr:from>
    <xdr:to>
      <xdr:col>3</xdr:col>
      <xdr:colOff>279400</xdr:colOff>
      <xdr:row>81</xdr:row>
      <xdr:rowOff>158004</xdr:rowOff>
    </xdr:to>
    <xdr:cxnSp macro="">
      <xdr:nvCxnSpPr>
        <xdr:cNvPr id="200" name="直線コネクタ 199"/>
        <xdr:cNvCxnSpPr/>
      </xdr:nvCxnSpPr>
      <xdr:spPr>
        <a:xfrm flipV="1">
          <a:off x="1447800" y="14028206"/>
          <a:ext cx="889000" cy="1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3057</xdr:rowOff>
    </xdr:from>
    <xdr:to>
      <xdr:col>3</xdr:col>
      <xdr:colOff>330200</xdr:colOff>
      <xdr:row>82</xdr:row>
      <xdr:rowOff>104657</xdr:rowOff>
    </xdr:to>
    <xdr:sp macro="" textlink="">
      <xdr:nvSpPr>
        <xdr:cNvPr id="201" name="フローチャート : 判断 200"/>
        <xdr:cNvSpPr/>
      </xdr:nvSpPr>
      <xdr:spPr>
        <a:xfrm>
          <a:off x="2286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89434</xdr:rowOff>
    </xdr:from>
    <xdr:ext cx="762000" cy="259045"/>
    <xdr:sp macro="" textlink="">
      <xdr:nvSpPr>
        <xdr:cNvPr id="202" name="テキスト ボックス 201"/>
        <xdr:cNvSpPr txBox="1"/>
      </xdr:nvSpPr>
      <xdr:spPr>
        <a:xfrm>
          <a:off x="1955800" y="1414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1326</xdr:rowOff>
    </xdr:from>
    <xdr:to>
      <xdr:col>2</xdr:col>
      <xdr:colOff>127000</xdr:colOff>
      <xdr:row>82</xdr:row>
      <xdr:rowOff>102926</xdr:rowOff>
    </xdr:to>
    <xdr:sp macro="" textlink="">
      <xdr:nvSpPr>
        <xdr:cNvPr id="203" name="フローチャート : 判断 202"/>
        <xdr:cNvSpPr/>
      </xdr:nvSpPr>
      <xdr:spPr>
        <a:xfrm>
          <a:off x="1397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87703</xdr:rowOff>
    </xdr:from>
    <xdr:ext cx="762000" cy="259045"/>
    <xdr:sp macro="" textlink="">
      <xdr:nvSpPr>
        <xdr:cNvPr id="204" name="テキスト ボックス 203"/>
        <xdr:cNvSpPr txBox="1"/>
      </xdr:nvSpPr>
      <xdr:spPr>
        <a:xfrm>
          <a:off x="1066800" y="141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60714</xdr:rowOff>
    </xdr:from>
    <xdr:to>
      <xdr:col>7</xdr:col>
      <xdr:colOff>203200</xdr:colOff>
      <xdr:row>82</xdr:row>
      <xdr:rowOff>162314</xdr:rowOff>
    </xdr:to>
    <xdr:sp macro="" textlink="">
      <xdr:nvSpPr>
        <xdr:cNvPr id="210" name="円/楕円 209"/>
        <xdr:cNvSpPr/>
      </xdr:nvSpPr>
      <xdr:spPr>
        <a:xfrm>
          <a:off x="4902200" y="14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32791</xdr:rowOff>
    </xdr:from>
    <xdr:ext cx="762000" cy="259045"/>
    <xdr:sp macro="" textlink="">
      <xdr:nvSpPr>
        <xdr:cNvPr id="211" name="人件費・物件費等の状況該当値テキスト"/>
        <xdr:cNvSpPr txBox="1"/>
      </xdr:nvSpPr>
      <xdr:spPr>
        <a:xfrm>
          <a:off x="5041900" y="140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159,949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11325</xdr:rowOff>
    </xdr:from>
    <xdr:to>
      <xdr:col>6</xdr:col>
      <xdr:colOff>50800</xdr:colOff>
      <xdr:row>82</xdr:row>
      <xdr:rowOff>112925</xdr:rowOff>
    </xdr:to>
    <xdr:sp macro="" textlink="">
      <xdr:nvSpPr>
        <xdr:cNvPr id="212" name="円/楕円 211"/>
        <xdr:cNvSpPr/>
      </xdr:nvSpPr>
      <xdr:spPr>
        <a:xfrm>
          <a:off x="4064000" y="140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97702</xdr:rowOff>
    </xdr:from>
    <xdr:ext cx="736600" cy="259045"/>
    <xdr:sp macro="" textlink="">
      <xdr:nvSpPr>
        <xdr:cNvPr id="213" name="テキスト ボックス 212"/>
        <xdr:cNvSpPr txBox="1"/>
      </xdr:nvSpPr>
      <xdr:spPr>
        <a:xfrm>
          <a:off x="3733800" y="1415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141711</xdr:rowOff>
    </xdr:from>
    <xdr:to>
      <xdr:col>4</xdr:col>
      <xdr:colOff>533400</xdr:colOff>
      <xdr:row>82</xdr:row>
      <xdr:rowOff>71861</xdr:rowOff>
    </xdr:to>
    <xdr:sp macro="" textlink="">
      <xdr:nvSpPr>
        <xdr:cNvPr id="214" name="円/楕円 213"/>
        <xdr:cNvSpPr/>
      </xdr:nvSpPr>
      <xdr:spPr>
        <a:xfrm>
          <a:off x="3175000" y="140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82038</xdr:rowOff>
    </xdr:from>
    <xdr:ext cx="762000" cy="259045"/>
    <xdr:sp macro="" textlink="">
      <xdr:nvSpPr>
        <xdr:cNvPr id="215" name="テキスト ボックス 214"/>
        <xdr:cNvSpPr txBox="1"/>
      </xdr:nvSpPr>
      <xdr:spPr>
        <a:xfrm>
          <a:off x="2844800" y="1379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89956</xdr:rowOff>
    </xdr:from>
    <xdr:to>
      <xdr:col>3</xdr:col>
      <xdr:colOff>330200</xdr:colOff>
      <xdr:row>82</xdr:row>
      <xdr:rowOff>20106</xdr:rowOff>
    </xdr:to>
    <xdr:sp macro="" textlink="">
      <xdr:nvSpPr>
        <xdr:cNvPr id="216" name="円/楕円 215"/>
        <xdr:cNvSpPr/>
      </xdr:nvSpPr>
      <xdr:spPr>
        <a:xfrm>
          <a:off x="2286000" y="139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30283</xdr:rowOff>
    </xdr:from>
    <xdr:ext cx="762000" cy="259045"/>
    <xdr:sp macro="" textlink="">
      <xdr:nvSpPr>
        <xdr:cNvPr id="217" name="テキスト ボックス 216"/>
        <xdr:cNvSpPr txBox="1"/>
      </xdr:nvSpPr>
      <xdr:spPr>
        <a:xfrm>
          <a:off x="1955800" y="137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130,482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107204</xdr:rowOff>
    </xdr:from>
    <xdr:to>
      <xdr:col>2</xdr:col>
      <xdr:colOff>127000</xdr:colOff>
      <xdr:row>82</xdr:row>
      <xdr:rowOff>37354</xdr:rowOff>
    </xdr:to>
    <xdr:sp macro="" textlink="">
      <xdr:nvSpPr>
        <xdr:cNvPr id="218" name="円/楕円 217"/>
        <xdr:cNvSpPr/>
      </xdr:nvSpPr>
      <xdr:spPr>
        <a:xfrm>
          <a:off x="1397000" y="13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47531</xdr:rowOff>
    </xdr:from>
    <xdr:ext cx="762000" cy="259045"/>
    <xdr:sp macro="" textlink="">
      <xdr:nvSpPr>
        <xdr:cNvPr id="219" name="テキスト ボックス 218"/>
        <xdr:cNvSpPr txBox="1"/>
      </xdr:nvSpPr>
      <xdr:spPr>
        <a:xfrm>
          <a:off x="1066800" y="1376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新・留萌市財政健全化計画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終了に伴う職員給与等削減</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回復</a:t>
          </a:r>
          <a:r>
            <a:rPr kumimoji="1" lang="ja-JP" altLang="en-US" sz="1100">
              <a:solidFill>
                <a:schemeClr val="dk1"/>
              </a:solidFill>
              <a:effectLst/>
              <a:latin typeface="+mn-lt"/>
              <a:ea typeface="+mn-ea"/>
              <a:cs typeface="+mn-cs"/>
            </a:rPr>
            <a:t>したが、給与構造の違いなどに</a:t>
          </a:r>
          <a:r>
            <a:rPr kumimoji="1" lang="ja-JP" altLang="en-US" sz="1100">
              <a:solidFill>
                <a:sysClr val="windowText" lastClr="000000"/>
              </a:solidFill>
              <a:effectLst/>
              <a:latin typeface="+mn-lt"/>
              <a:ea typeface="+mn-ea"/>
              <a:cs typeface="+mn-cs"/>
            </a:rPr>
            <a:t>より、</a:t>
          </a:r>
          <a:r>
            <a:rPr kumimoji="1" lang="ja-JP" altLang="ja-JP" sz="1100">
              <a:solidFill>
                <a:sysClr val="windowText" lastClr="000000"/>
              </a:solidFill>
              <a:effectLst/>
              <a:latin typeface="+mn-lt"/>
              <a:ea typeface="+mn-ea"/>
              <a:cs typeface="+mn-cs"/>
            </a:rPr>
            <a:t>全国で下位から</a:t>
          </a:r>
          <a:r>
            <a:rPr kumimoji="1" lang="en-US" altLang="ja-JP" sz="1100">
              <a:solidFill>
                <a:sysClr val="windowText" lastClr="000000"/>
              </a:solidFill>
              <a:effectLst/>
              <a:latin typeface="+mn-lt"/>
              <a:ea typeface="+mn-ea"/>
              <a:cs typeface="+mn-cs"/>
            </a:rPr>
            <a:t>218</a:t>
          </a:r>
          <a:r>
            <a:rPr kumimoji="1" lang="ja-JP" altLang="ja-JP" sz="1100">
              <a:solidFill>
                <a:sysClr val="windowText" lastClr="000000"/>
              </a:solidFill>
              <a:effectLst/>
              <a:latin typeface="+mn-lt"/>
              <a:ea typeface="+mn-ea"/>
              <a:cs typeface="+mn-cs"/>
            </a:rPr>
            <a:t>番目に低い水準となっている</a:t>
          </a:r>
          <a:r>
            <a:rPr kumimoji="1" lang="ja-JP" altLang="en-US" sz="1100">
              <a:solidFill>
                <a:srgbClr val="00B0F0"/>
              </a:solidFill>
              <a:effectLst/>
              <a:latin typeface="+mn-lt"/>
              <a:ea typeface="+mn-ea"/>
              <a:cs typeface="+mn-cs"/>
            </a:rPr>
            <a:t>。</a:t>
          </a:r>
          <a:endParaRPr kumimoji="1" lang="ja-JP" altLang="en-US" sz="1300">
            <a:solidFill>
              <a:srgbClr val="00B0F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84</xdr:row>
      <xdr:rowOff>26246</xdr:rowOff>
    </xdr:from>
    <xdr:to>
      <xdr:col>24</xdr:col>
      <xdr:colOff>558800</xdr:colOff>
      <xdr:row>88</xdr:row>
      <xdr:rowOff>152823</xdr:rowOff>
    </xdr:to>
    <xdr:cxnSp macro="">
      <xdr:nvCxnSpPr>
        <xdr:cNvPr id="248" name="直線コネクタ 247"/>
        <xdr:cNvCxnSpPr/>
      </xdr:nvCxnSpPr>
      <xdr:spPr>
        <a:xfrm flipV="1">
          <a:off x="17018000" y="14428046"/>
          <a:ext cx="0" cy="812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112623</xdr:rowOff>
    </xdr:from>
    <xdr:ext cx="762000" cy="259045"/>
    <xdr:sp macro="" textlink="">
      <xdr:nvSpPr>
        <xdr:cNvPr id="251" name="給与水準   （国との比較）最大値テキスト"/>
        <xdr:cNvSpPr txBox="1"/>
      </xdr:nvSpPr>
      <xdr:spPr>
        <a:xfrm>
          <a:off x="17106900" y="1417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84</xdr:row>
      <xdr:rowOff>26246</xdr:rowOff>
    </xdr:from>
    <xdr:to>
      <xdr:col>24</xdr:col>
      <xdr:colOff>647700</xdr:colOff>
      <xdr:row>84</xdr:row>
      <xdr:rowOff>26246</xdr:rowOff>
    </xdr:to>
    <xdr:cxnSp macro="">
      <xdr:nvCxnSpPr>
        <xdr:cNvPr id="252" name="直線コネクタ 251"/>
        <xdr:cNvCxnSpPr/>
      </xdr:nvCxnSpPr>
      <xdr:spPr>
        <a:xfrm>
          <a:off x="16929100" y="1442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84</xdr:row>
      <xdr:rowOff>138854</xdr:rowOff>
    </xdr:to>
    <xdr:cxnSp macro="">
      <xdr:nvCxnSpPr>
        <xdr:cNvPr id="253" name="直線コネクタ 252"/>
        <xdr:cNvCxnSpPr/>
      </xdr:nvCxnSpPr>
      <xdr:spPr>
        <a:xfrm flipV="1">
          <a:off x="16179800" y="1449239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54"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55" name="フローチャート : 判断 254"/>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87630</xdr:rowOff>
    </xdr:from>
    <xdr:to>
      <xdr:col>23</xdr:col>
      <xdr:colOff>406400</xdr:colOff>
      <xdr:row>84</xdr:row>
      <xdr:rowOff>138854</xdr:rowOff>
    </xdr:to>
    <xdr:cxnSp macro="">
      <xdr:nvCxnSpPr>
        <xdr:cNvPr id="256" name="直線コネクタ 255"/>
        <xdr:cNvCxnSpPr/>
      </xdr:nvCxnSpPr>
      <xdr:spPr>
        <a:xfrm>
          <a:off x="15290800" y="14146530"/>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18627</xdr:rowOff>
    </xdr:from>
    <xdr:to>
      <xdr:col>23</xdr:col>
      <xdr:colOff>457200</xdr:colOff>
      <xdr:row>86</xdr:row>
      <xdr:rowOff>120227</xdr:rowOff>
    </xdr:to>
    <xdr:sp macro="" textlink="">
      <xdr:nvSpPr>
        <xdr:cNvPr id="257" name="フローチャート : 判断 256"/>
        <xdr:cNvSpPr/>
      </xdr:nvSpPr>
      <xdr:spPr>
        <a:xfrm>
          <a:off x="16129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105004</xdr:rowOff>
    </xdr:from>
    <xdr:ext cx="736600" cy="259045"/>
    <xdr:sp macro="" textlink="">
      <xdr:nvSpPr>
        <xdr:cNvPr id="258" name="テキスト ボックス 257"/>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28363</xdr:rowOff>
    </xdr:from>
    <xdr:to>
      <xdr:col>22</xdr:col>
      <xdr:colOff>203200</xdr:colOff>
      <xdr:row>82</xdr:row>
      <xdr:rowOff>87630</xdr:rowOff>
    </xdr:to>
    <xdr:cxnSp macro="">
      <xdr:nvCxnSpPr>
        <xdr:cNvPr id="259" name="直線コネクタ 258"/>
        <xdr:cNvCxnSpPr/>
      </xdr:nvCxnSpPr>
      <xdr:spPr>
        <a:xfrm>
          <a:off x="14401800" y="1374436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69427</xdr:rowOff>
    </xdr:from>
    <xdr:to>
      <xdr:col>22</xdr:col>
      <xdr:colOff>254000</xdr:colOff>
      <xdr:row>85</xdr:row>
      <xdr:rowOff>171027</xdr:rowOff>
    </xdr:to>
    <xdr:sp macro="" textlink="">
      <xdr:nvSpPr>
        <xdr:cNvPr id="260" name="フローチャート : 判断 259"/>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61" name="テキスト ボックス 260"/>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28363</xdr:rowOff>
    </xdr:from>
    <xdr:to>
      <xdr:col>21</xdr:col>
      <xdr:colOff>0</xdr:colOff>
      <xdr:row>80</xdr:row>
      <xdr:rowOff>124884</xdr:rowOff>
    </xdr:to>
    <xdr:cxnSp macro="">
      <xdr:nvCxnSpPr>
        <xdr:cNvPr id="262" name="直線コネクタ 261"/>
        <xdr:cNvCxnSpPr/>
      </xdr:nvCxnSpPr>
      <xdr:spPr>
        <a:xfrm flipV="1">
          <a:off x="13512800" y="1374436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3" name="フローチャート : 判断 262"/>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64" name="テキスト ボックス 263"/>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5" name="フローチャート : 判断 264"/>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66" name="テキスト ボックス 265"/>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2" name="円/楕円 271"/>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132520</xdr:rowOff>
    </xdr:from>
    <xdr:ext cx="762000" cy="259045"/>
    <xdr:sp macro="" textlink="">
      <xdr:nvSpPr>
        <xdr:cNvPr id="273" name="給与水準   （国との比較）該当値テキスト"/>
        <xdr:cNvSpPr txBox="1"/>
      </xdr:nvSpPr>
      <xdr:spPr>
        <a:xfrm>
          <a:off x="17106900" y="143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4" name="円/楕円 273"/>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75" name="テキスト ボックス 274"/>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36830</xdr:rowOff>
    </xdr:from>
    <xdr:to>
      <xdr:col>22</xdr:col>
      <xdr:colOff>254000</xdr:colOff>
      <xdr:row>82</xdr:row>
      <xdr:rowOff>138430</xdr:rowOff>
    </xdr:to>
    <xdr:sp macro="" textlink="">
      <xdr:nvSpPr>
        <xdr:cNvPr id="276" name="円/楕円 275"/>
        <xdr:cNvSpPr/>
      </xdr:nvSpPr>
      <xdr:spPr>
        <a:xfrm>
          <a:off x="15240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148607</xdr:rowOff>
    </xdr:from>
    <xdr:ext cx="762000" cy="259045"/>
    <xdr:sp macro="" textlink="">
      <xdr:nvSpPr>
        <xdr:cNvPr id="277" name="テキスト ボックス 276"/>
        <xdr:cNvSpPr txBox="1"/>
      </xdr:nvSpPr>
      <xdr:spPr>
        <a:xfrm>
          <a:off x="14909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149013</xdr:rowOff>
    </xdr:from>
    <xdr:to>
      <xdr:col>21</xdr:col>
      <xdr:colOff>50800</xdr:colOff>
      <xdr:row>80</xdr:row>
      <xdr:rowOff>79163</xdr:rowOff>
    </xdr:to>
    <xdr:sp macro="" textlink="">
      <xdr:nvSpPr>
        <xdr:cNvPr id="278" name="円/楕円 277"/>
        <xdr:cNvSpPr/>
      </xdr:nvSpPr>
      <xdr:spPr>
        <a:xfrm>
          <a:off x="14351000" y="136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89340</xdr:rowOff>
    </xdr:from>
    <xdr:ext cx="762000" cy="259045"/>
    <xdr:sp macro="" textlink="">
      <xdr:nvSpPr>
        <xdr:cNvPr id="279" name="テキスト ボックス 278"/>
        <xdr:cNvSpPr txBox="1"/>
      </xdr:nvSpPr>
      <xdr:spPr>
        <a:xfrm>
          <a:off x="14020800" y="1346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74084</xdr:rowOff>
    </xdr:from>
    <xdr:to>
      <xdr:col>19</xdr:col>
      <xdr:colOff>533400</xdr:colOff>
      <xdr:row>81</xdr:row>
      <xdr:rowOff>4234</xdr:rowOff>
    </xdr:to>
    <xdr:sp macro="" textlink="">
      <xdr:nvSpPr>
        <xdr:cNvPr id="280" name="円/楕円 279"/>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14411</xdr:rowOff>
    </xdr:from>
    <xdr:ext cx="762000" cy="259045"/>
    <xdr:sp macro="" textlink="">
      <xdr:nvSpPr>
        <xdr:cNvPr id="281" name="テキスト ボックス 280"/>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年度で終了した新・留萌市財政健全化計画に基づき、これまで職員数を見直し削減を実施してきたところであるが、計画を上回る削減により市政運営に支障をきたしかねない状況となっている。</a:t>
          </a:r>
          <a:endParaRPr lang="ja-JP" altLang="ja-JP" sz="1400">
            <a:effectLst/>
          </a:endParaRPr>
        </a:p>
        <a:p>
          <a:r>
            <a:rPr kumimoji="1" lang="ja-JP" altLang="ja-JP" sz="1100">
              <a:solidFill>
                <a:schemeClr val="dk1"/>
              </a:solidFill>
              <a:effectLst/>
              <a:latin typeface="+mn-lt"/>
              <a:ea typeface="+mn-ea"/>
              <a:cs typeface="+mn-cs"/>
            </a:rPr>
            <a:t>類似団体の状況を参考にしながら、今後も適正な職員数の確保に努めていく。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165836</xdr:rowOff>
    </xdr:from>
    <xdr:to>
      <xdr:col>24</xdr:col>
      <xdr:colOff>558800</xdr:colOff>
      <xdr:row>61</xdr:row>
      <xdr:rowOff>11761</xdr:rowOff>
    </xdr:to>
    <xdr:cxnSp macro="">
      <xdr:nvCxnSpPr>
        <xdr:cNvPr id="313" name="直線コネクタ 312"/>
        <xdr:cNvCxnSpPr/>
      </xdr:nvCxnSpPr>
      <xdr:spPr>
        <a:xfrm>
          <a:off x="16179800" y="10452836"/>
          <a:ext cx="8382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167986</xdr:rowOff>
    </xdr:from>
    <xdr:ext cx="762000" cy="259045"/>
    <xdr:sp macro="" textlink="">
      <xdr:nvSpPr>
        <xdr:cNvPr id="314" name="定員管理の状況平均値テキスト"/>
        <xdr:cNvSpPr txBox="1"/>
      </xdr:nvSpPr>
      <xdr:spPr>
        <a:xfrm>
          <a:off x="17106900" y="10454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147980</xdr:rowOff>
    </xdr:from>
    <xdr:to>
      <xdr:col>23</xdr:col>
      <xdr:colOff>406400</xdr:colOff>
      <xdr:row>60</xdr:row>
      <xdr:rowOff>165836</xdr:rowOff>
    </xdr:to>
    <xdr:cxnSp macro="">
      <xdr:nvCxnSpPr>
        <xdr:cNvPr id="316" name="直線コネクタ 315"/>
        <xdr:cNvCxnSpPr/>
      </xdr:nvCxnSpPr>
      <xdr:spPr>
        <a:xfrm>
          <a:off x="15290800" y="10434980"/>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72432</xdr:rowOff>
    </xdr:from>
    <xdr:ext cx="736600" cy="259045"/>
    <xdr:sp macro="" textlink="">
      <xdr:nvSpPr>
        <xdr:cNvPr id="318" name="テキスト ボックス 317"/>
        <xdr:cNvSpPr txBox="1"/>
      </xdr:nvSpPr>
      <xdr:spPr>
        <a:xfrm>
          <a:off x="15798800" y="1053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147980</xdr:rowOff>
    </xdr:from>
    <xdr:to>
      <xdr:col>22</xdr:col>
      <xdr:colOff>203200</xdr:colOff>
      <xdr:row>60</xdr:row>
      <xdr:rowOff>148463</xdr:rowOff>
    </xdr:to>
    <xdr:cxnSp macro="">
      <xdr:nvCxnSpPr>
        <xdr:cNvPr id="319" name="直線コネクタ 318"/>
        <xdr:cNvCxnSpPr/>
      </xdr:nvCxnSpPr>
      <xdr:spPr>
        <a:xfrm flipV="1">
          <a:off x="14401800" y="10434980"/>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148463</xdr:rowOff>
    </xdr:from>
    <xdr:to>
      <xdr:col>21</xdr:col>
      <xdr:colOff>0</xdr:colOff>
      <xdr:row>60</xdr:row>
      <xdr:rowOff>151359</xdr:rowOff>
    </xdr:to>
    <xdr:cxnSp macro="">
      <xdr:nvCxnSpPr>
        <xdr:cNvPr id="322" name="直線コネクタ 321"/>
        <xdr:cNvCxnSpPr/>
      </xdr:nvCxnSpPr>
      <xdr:spPr>
        <a:xfrm flipV="1">
          <a:off x="13512800" y="1043546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68580</xdr:rowOff>
    </xdr:from>
    <xdr:to>
      <xdr:col>21</xdr:col>
      <xdr:colOff>50800</xdr:colOff>
      <xdr:row>61</xdr:row>
      <xdr:rowOff>170180</xdr:rowOff>
    </xdr:to>
    <xdr:sp macro="" textlink="">
      <xdr:nvSpPr>
        <xdr:cNvPr id="323" name="フローチャート : 判断 322"/>
        <xdr:cNvSpPr/>
      </xdr:nvSpPr>
      <xdr:spPr>
        <a:xfrm>
          <a:off x="14351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154957</xdr:rowOff>
    </xdr:from>
    <xdr:ext cx="762000" cy="259045"/>
    <xdr:sp macro="" textlink="">
      <xdr:nvSpPr>
        <xdr:cNvPr id="324" name="テキスト ボックス 323"/>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75336</xdr:rowOff>
    </xdr:from>
    <xdr:to>
      <xdr:col>19</xdr:col>
      <xdr:colOff>533400</xdr:colOff>
      <xdr:row>62</xdr:row>
      <xdr:rowOff>5486</xdr:rowOff>
    </xdr:to>
    <xdr:sp macro="" textlink="">
      <xdr:nvSpPr>
        <xdr:cNvPr id="325" name="フローチャート : 判断 324"/>
        <xdr:cNvSpPr/>
      </xdr:nvSpPr>
      <xdr:spPr>
        <a:xfrm>
          <a:off x="13462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161713</xdr:rowOff>
    </xdr:from>
    <xdr:ext cx="762000" cy="259045"/>
    <xdr:sp macro="" textlink="">
      <xdr:nvSpPr>
        <xdr:cNvPr id="326" name="テキスト ボックス 325"/>
        <xdr:cNvSpPr txBox="1"/>
      </xdr:nvSpPr>
      <xdr:spPr>
        <a:xfrm>
          <a:off x="13131800" y="106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132411</xdr:rowOff>
    </xdr:from>
    <xdr:to>
      <xdr:col>24</xdr:col>
      <xdr:colOff>609600</xdr:colOff>
      <xdr:row>61</xdr:row>
      <xdr:rowOff>62561</xdr:rowOff>
    </xdr:to>
    <xdr:sp macro="" textlink="">
      <xdr:nvSpPr>
        <xdr:cNvPr id="332" name="円/楕円 331"/>
        <xdr:cNvSpPr/>
      </xdr:nvSpPr>
      <xdr:spPr>
        <a:xfrm>
          <a:off x="16967200" y="104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53688</xdr:rowOff>
    </xdr:from>
    <xdr:ext cx="762000" cy="259045"/>
    <xdr:sp macro="" textlink="">
      <xdr:nvSpPr>
        <xdr:cNvPr id="333" name="定員管理の状況該当値テキスト"/>
        <xdr:cNvSpPr txBox="1"/>
      </xdr:nvSpPr>
      <xdr:spPr>
        <a:xfrm>
          <a:off x="17106900" y="1034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115036</xdr:rowOff>
    </xdr:from>
    <xdr:to>
      <xdr:col>23</xdr:col>
      <xdr:colOff>457200</xdr:colOff>
      <xdr:row>61</xdr:row>
      <xdr:rowOff>45186</xdr:rowOff>
    </xdr:to>
    <xdr:sp macro="" textlink="">
      <xdr:nvSpPr>
        <xdr:cNvPr id="334" name="円/楕円 333"/>
        <xdr:cNvSpPr/>
      </xdr:nvSpPr>
      <xdr:spPr>
        <a:xfrm>
          <a:off x="16129000" y="104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55363</xdr:rowOff>
    </xdr:from>
    <xdr:ext cx="736600" cy="259045"/>
    <xdr:sp macro="" textlink="">
      <xdr:nvSpPr>
        <xdr:cNvPr id="335" name="テキスト ボックス 334"/>
        <xdr:cNvSpPr txBox="1"/>
      </xdr:nvSpPr>
      <xdr:spPr>
        <a:xfrm>
          <a:off x="15798800" y="10170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97180</xdr:rowOff>
    </xdr:from>
    <xdr:to>
      <xdr:col>22</xdr:col>
      <xdr:colOff>254000</xdr:colOff>
      <xdr:row>61</xdr:row>
      <xdr:rowOff>27330</xdr:rowOff>
    </xdr:to>
    <xdr:sp macro="" textlink="">
      <xdr:nvSpPr>
        <xdr:cNvPr id="336" name="円/楕円 335"/>
        <xdr:cNvSpPr/>
      </xdr:nvSpPr>
      <xdr:spPr>
        <a:xfrm>
          <a:off x="15240000" y="103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37507</xdr:rowOff>
    </xdr:from>
    <xdr:ext cx="762000" cy="259045"/>
    <xdr:sp macro="" textlink="">
      <xdr:nvSpPr>
        <xdr:cNvPr id="337" name="テキスト ボックス 336"/>
        <xdr:cNvSpPr txBox="1"/>
      </xdr:nvSpPr>
      <xdr:spPr>
        <a:xfrm>
          <a:off x="14909800" y="1015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97663</xdr:rowOff>
    </xdr:from>
    <xdr:to>
      <xdr:col>21</xdr:col>
      <xdr:colOff>50800</xdr:colOff>
      <xdr:row>61</xdr:row>
      <xdr:rowOff>27813</xdr:rowOff>
    </xdr:to>
    <xdr:sp macro="" textlink="">
      <xdr:nvSpPr>
        <xdr:cNvPr id="338" name="円/楕円 337"/>
        <xdr:cNvSpPr/>
      </xdr:nvSpPr>
      <xdr:spPr>
        <a:xfrm>
          <a:off x="14351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37990</xdr:rowOff>
    </xdr:from>
    <xdr:ext cx="762000" cy="259045"/>
    <xdr:sp macro="" textlink="">
      <xdr:nvSpPr>
        <xdr:cNvPr id="339" name="テキスト ボックス 338"/>
        <xdr:cNvSpPr txBox="1"/>
      </xdr:nvSpPr>
      <xdr:spPr>
        <a:xfrm>
          <a:off x="14020800" y="101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100559</xdr:rowOff>
    </xdr:from>
    <xdr:to>
      <xdr:col>19</xdr:col>
      <xdr:colOff>533400</xdr:colOff>
      <xdr:row>61</xdr:row>
      <xdr:rowOff>30709</xdr:rowOff>
    </xdr:to>
    <xdr:sp macro="" textlink="">
      <xdr:nvSpPr>
        <xdr:cNvPr id="340" name="円/楕円 339"/>
        <xdr:cNvSpPr/>
      </xdr:nvSpPr>
      <xdr:spPr>
        <a:xfrm>
          <a:off x="13462000" y="103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40886</xdr:rowOff>
    </xdr:from>
    <xdr:ext cx="762000" cy="259045"/>
    <xdr:sp macro="" textlink="">
      <xdr:nvSpPr>
        <xdr:cNvPr id="341" name="テキスト ボックス 340"/>
        <xdr:cNvSpPr txBox="1"/>
      </xdr:nvSpPr>
      <xdr:spPr>
        <a:xfrm>
          <a:off x="13131800" y="1015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年度に実施した借換債の元金償還が平成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年度から本格化し、さらに公立病院特例債の元利償還金が比率算定へ算入されたことにより、類似団体平均を大きく上回る水準となっている。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％をピークに徐々に改善される見込みではあり、公債費負担適正化計画に基づく地方債の発行抑制などにより、平成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％と地方債発行に係る許可団体ではなくなり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年度以降においても、留萌市中期財政計画に基づく地方債発行の規律を守りつつ、比率の改善に努めていく。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71120</xdr:rowOff>
    </xdr:to>
    <xdr:cxnSp macro="">
      <xdr:nvCxnSpPr>
        <xdr:cNvPr id="366" name="直線コネクタ 365"/>
        <xdr:cNvCxnSpPr/>
      </xdr:nvCxnSpPr>
      <xdr:spPr>
        <a:xfrm flipV="1">
          <a:off x="17018000" y="6291263"/>
          <a:ext cx="0" cy="1152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7"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68" name="直線コネクタ 367"/>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69"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0" name="直線コネクタ 369"/>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4763</xdr:rowOff>
    </xdr:from>
    <xdr:to>
      <xdr:col>24</xdr:col>
      <xdr:colOff>558800</xdr:colOff>
      <xdr:row>43</xdr:row>
      <xdr:rowOff>71120</xdr:rowOff>
    </xdr:to>
    <xdr:cxnSp macro="">
      <xdr:nvCxnSpPr>
        <xdr:cNvPr id="371" name="直線コネクタ 370"/>
        <xdr:cNvCxnSpPr/>
      </xdr:nvCxnSpPr>
      <xdr:spPr>
        <a:xfrm flipV="1">
          <a:off x="16179800" y="737711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44467</xdr:rowOff>
    </xdr:from>
    <xdr:ext cx="762000" cy="259045"/>
    <xdr:sp macro="" textlink="">
      <xdr:nvSpPr>
        <xdr:cNvPr id="372"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73" name="フローチャート : 判断 372"/>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43</xdr:row>
      <xdr:rowOff>83185</xdr:rowOff>
    </xdr:to>
    <xdr:cxnSp macro="">
      <xdr:nvCxnSpPr>
        <xdr:cNvPr id="374" name="直線コネクタ 373"/>
        <xdr:cNvCxnSpPr/>
      </xdr:nvCxnSpPr>
      <xdr:spPr>
        <a:xfrm flipV="1">
          <a:off x="15290800" y="74434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5" name="フローチャート : 判断 374"/>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6" name="テキスト ボックス 375"/>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83185</xdr:rowOff>
    </xdr:from>
    <xdr:to>
      <xdr:col>22</xdr:col>
      <xdr:colOff>203200</xdr:colOff>
      <xdr:row>43</xdr:row>
      <xdr:rowOff>113347</xdr:rowOff>
    </xdr:to>
    <xdr:cxnSp macro="">
      <xdr:nvCxnSpPr>
        <xdr:cNvPr id="377" name="直線コネクタ 376"/>
        <xdr:cNvCxnSpPr/>
      </xdr:nvCxnSpPr>
      <xdr:spPr>
        <a:xfrm flipV="1">
          <a:off x="14401800" y="74555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61595</xdr:rowOff>
    </xdr:from>
    <xdr:to>
      <xdr:col>22</xdr:col>
      <xdr:colOff>254000</xdr:colOff>
      <xdr:row>41</xdr:row>
      <xdr:rowOff>163195</xdr:rowOff>
    </xdr:to>
    <xdr:sp macro="" textlink="">
      <xdr:nvSpPr>
        <xdr:cNvPr id="378" name="フローチャート : 判断 377"/>
        <xdr:cNvSpPr/>
      </xdr:nvSpPr>
      <xdr:spPr>
        <a:xfrm>
          <a:off x="152400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1922</xdr:rowOff>
    </xdr:from>
    <xdr:ext cx="762000" cy="259045"/>
    <xdr:sp macro="" textlink="">
      <xdr:nvSpPr>
        <xdr:cNvPr id="379" name="テキスト ボックス 378"/>
        <xdr:cNvSpPr txBox="1"/>
      </xdr:nvSpPr>
      <xdr:spPr>
        <a:xfrm>
          <a:off x="14909800" y="68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113347</xdr:rowOff>
    </xdr:from>
    <xdr:to>
      <xdr:col>21</xdr:col>
      <xdr:colOff>0</xdr:colOff>
      <xdr:row>44</xdr:row>
      <xdr:rowOff>116840</xdr:rowOff>
    </xdr:to>
    <xdr:cxnSp macro="">
      <xdr:nvCxnSpPr>
        <xdr:cNvPr id="380" name="直線コネクタ 379"/>
        <xdr:cNvCxnSpPr/>
      </xdr:nvCxnSpPr>
      <xdr:spPr>
        <a:xfrm flipV="1">
          <a:off x="13512800" y="748569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81" name="フローチャート : 判断 38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82" name="テキスト ボックス 38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83" name="フローチャート : 判断 382"/>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84" name="テキスト ボックス 383"/>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125413</xdr:rowOff>
    </xdr:from>
    <xdr:to>
      <xdr:col>24</xdr:col>
      <xdr:colOff>609600</xdr:colOff>
      <xdr:row>43</xdr:row>
      <xdr:rowOff>55563</xdr:rowOff>
    </xdr:to>
    <xdr:sp macro="" textlink="">
      <xdr:nvSpPr>
        <xdr:cNvPr id="390" name="円/楕円 389"/>
        <xdr:cNvSpPr/>
      </xdr:nvSpPr>
      <xdr:spPr>
        <a:xfrm>
          <a:off x="16967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21290</xdr:rowOff>
    </xdr:from>
    <xdr:ext cx="762000" cy="259045"/>
    <xdr:sp macro="" textlink="">
      <xdr:nvSpPr>
        <xdr:cNvPr id="391" name="公債費負担の状況該当値テキスト"/>
        <xdr:cNvSpPr txBox="1"/>
      </xdr:nvSpPr>
      <xdr:spPr>
        <a:xfrm>
          <a:off x="17106900" y="722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392" name="円/楕円 391"/>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393" name="テキスト ボックス 392"/>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32385</xdr:rowOff>
    </xdr:from>
    <xdr:to>
      <xdr:col>22</xdr:col>
      <xdr:colOff>254000</xdr:colOff>
      <xdr:row>43</xdr:row>
      <xdr:rowOff>133985</xdr:rowOff>
    </xdr:to>
    <xdr:sp macro="" textlink="">
      <xdr:nvSpPr>
        <xdr:cNvPr id="394" name="円/楕円 393"/>
        <xdr:cNvSpPr/>
      </xdr:nvSpPr>
      <xdr:spPr>
        <a:xfrm>
          <a:off x="15240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118762</xdr:rowOff>
    </xdr:from>
    <xdr:ext cx="762000" cy="259045"/>
    <xdr:sp macro="" textlink="">
      <xdr:nvSpPr>
        <xdr:cNvPr id="395" name="テキスト ボックス 394"/>
        <xdr:cNvSpPr txBox="1"/>
      </xdr:nvSpPr>
      <xdr:spPr>
        <a:xfrm>
          <a:off x="14909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62547</xdr:rowOff>
    </xdr:from>
    <xdr:to>
      <xdr:col>21</xdr:col>
      <xdr:colOff>50800</xdr:colOff>
      <xdr:row>43</xdr:row>
      <xdr:rowOff>164147</xdr:rowOff>
    </xdr:to>
    <xdr:sp macro="" textlink="">
      <xdr:nvSpPr>
        <xdr:cNvPr id="396" name="円/楕円 395"/>
        <xdr:cNvSpPr/>
      </xdr:nvSpPr>
      <xdr:spPr>
        <a:xfrm>
          <a:off x="14351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148924</xdr:rowOff>
    </xdr:from>
    <xdr:ext cx="762000" cy="259045"/>
    <xdr:sp macro="" textlink="">
      <xdr:nvSpPr>
        <xdr:cNvPr id="397" name="テキスト ボックス 396"/>
        <xdr:cNvSpPr txBox="1"/>
      </xdr:nvSpPr>
      <xdr:spPr>
        <a:xfrm>
          <a:off x="14020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398" name="円/楕円 397"/>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399" name="テキスト ボックス 398"/>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早期健全化基準である</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％を下回っているものの、地方債残高が多額であるため、類似団体平均・北海道平均・全国平均を大きく上回る水準となっている。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年度以降においても、</a:t>
          </a:r>
          <a:r>
            <a:rPr lang="ja-JP" altLang="ja-JP" sz="1100" b="0" i="0" baseline="0">
              <a:solidFill>
                <a:schemeClr val="dk1"/>
              </a:solidFill>
              <a:effectLst/>
              <a:latin typeface="+mn-lt"/>
              <a:ea typeface="+mn-ea"/>
              <a:cs typeface="+mn-cs"/>
            </a:rPr>
            <a:t>留萌市中期財政計画に基づく地方債発行等の規律を守りつつ、比率の改善に努めていく。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161713</xdr:rowOff>
    </xdr:to>
    <xdr:cxnSp macro="">
      <xdr:nvCxnSpPr>
        <xdr:cNvPr id="430" name="直線コネクタ 429"/>
        <xdr:cNvCxnSpPr/>
      </xdr:nvCxnSpPr>
      <xdr:spPr>
        <a:xfrm flipV="1">
          <a:off x="17018000" y="2313214"/>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133790</xdr:rowOff>
    </xdr:from>
    <xdr:ext cx="762000" cy="259045"/>
    <xdr:sp macro="" textlink="">
      <xdr:nvSpPr>
        <xdr:cNvPr id="431"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21</xdr:row>
      <xdr:rowOff>161713</xdr:rowOff>
    </xdr:from>
    <xdr:to>
      <xdr:col>24</xdr:col>
      <xdr:colOff>647700</xdr:colOff>
      <xdr:row>21</xdr:row>
      <xdr:rowOff>161713</xdr:rowOff>
    </xdr:to>
    <xdr:cxnSp macro="">
      <xdr:nvCxnSpPr>
        <xdr:cNvPr id="432" name="直線コネクタ 431"/>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47292</xdr:rowOff>
    </xdr:from>
    <xdr:to>
      <xdr:col>24</xdr:col>
      <xdr:colOff>558800</xdr:colOff>
      <xdr:row>19</xdr:row>
      <xdr:rowOff>161048</xdr:rowOff>
    </xdr:to>
    <xdr:cxnSp macro="">
      <xdr:nvCxnSpPr>
        <xdr:cNvPr id="435" name="直線コネクタ 434"/>
        <xdr:cNvCxnSpPr/>
      </xdr:nvCxnSpPr>
      <xdr:spPr>
        <a:xfrm flipV="1">
          <a:off x="16179800" y="3304842"/>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127743</xdr:rowOff>
    </xdr:from>
    <xdr:ext cx="762000" cy="259045"/>
    <xdr:sp macro="" textlink="">
      <xdr:nvSpPr>
        <xdr:cNvPr id="436" name="将来負担の状況平均値テキスト"/>
        <xdr:cNvSpPr txBox="1"/>
      </xdr:nvSpPr>
      <xdr:spPr>
        <a:xfrm>
          <a:off x="17106900" y="252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111216</xdr:rowOff>
    </xdr:from>
    <xdr:to>
      <xdr:col>24</xdr:col>
      <xdr:colOff>609600</xdr:colOff>
      <xdr:row>16</xdr:row>
      <xdr:rowOff>41366</xdr:rowOff>
    </xdr:to>
    <xdr:sp macro="" textlink="">
      <xdr:nvSpPr>
        <xdr:cNvPr id="437" name="フローチャート : 判断 436"/>
        <xdr:cNvSpPr/>
      </xdr:nvSpPr>
      <xdr:spPr>
        <a:xfrm>
          <a:off x="169672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161048</xdr:rowOff>
    </xdr:from>
    <xdr:to>
      <xdr:col>23</xdr:col>
      <xdr:colOff>406400</xdr:colOff>
      <xdr:row>20</xdr:row>
      <xdr:rowOff>138974</xdr:rowOff>
    </xdr:to>
    <xdr:cxnSp macro="">
      <xdr:nvCxnSpPr>
        <xdr:cNvPr id="438" name="直線コネクタ 437"/>
        <xdr:cNvCxnSpPr/>
      </xdr:nvCxnSpPr>
      <xdr:spPr>
        <a:xfrm flipV="1">
          <a:off x="15290800" y="341859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167519</xdr:rowOff>
    </xdr:from>
    <xdr:to>
      <xdr:col>23</xdr:col>
      <xdr:colOff>457200</xdr:colOff>
      <xdr:row>16</xdr:row>
      <xdr:rowOff>97669</xdr:rowOff>
    </xdr:to>
    <xdr:sp macro="" textlink="">
      <xdr:nvSpPr>
        <xdr:cNvPr id="439" name="フローチャート : 判断 438"/>
        <xdr:cNvSpPr/>
      </xdr:nvSpPr>
      <xdr:spPr>
        <a:xfrm>
          <a:off x="16129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107846</xdr:rowOff>
    </xdr:from>
    <xdr:ext cx="736600" cy="259045"/>
    <xdr:sp macro="" textlink="">
      <xdr:nvSpPr>
        <xdr:cNvPr id="440" name="テキスト ボックス 439"/>
        <xdr:cNvSpPr txBox="1"/>
      </xdr:nvSpPr>
      <xdr:spPr>
        <a:xfrm>
          <a:off x="15798800" y="250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138974</xdr:rowOff>
    </xdr:from>
    <xdr:to>
      <xdr:col>22</xdr:col>
      <xdr:colOff>203200</xdr:colOff>
      <xdr:row>21</xdr:row>
      <xdr:rowOff>137583</xdr:rowOff>
    </xdr:to>
    <xdr:cxnSp macro="">
      <xdr:nvCxnSpPr>
        <xdr:cNvPr id="441" name="直線コネクタ 440"/>
        <xdr:cNvCxnSpPr/>
      </xdr:nvCxnSpPr>
      <xdr:spPr>
        <a:xfrm flipV="1">
          <a:off x="14401800" y="3567974"/>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47534</xdr:rowOff>
    </xdr:from>
    <xdr:to>
      <xdr:col>22</xdr:col>
      <xdr:colOff>254000</xdr:colOff>
      <xdr:row>17</xdr:row>
      <xdr:rowOff>149134</xdr:rowOff>
    </xdr:to>
    <xdr:sp macro="" textlink="">
      <xdr:nvSpPr>
        <xdr:cNvPr id="442" name="フローチャート : 判断 441"/>
        <xdr:cNvSpPr/>
      </xdr:nvSpPr>
      <xdr:spPr>
        <a:xfrm>
          <a:off x="15240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159311</xdr:rowOff>
    </xdr:from>
    <xdr:ext cx="762000" cy="259045"/>
    <xdr:sp macro="" textlink="">
      <xdr:nvSpPr>
        <xdr:cNvPr id="443" name="テキスト ボックス 442"/>
        <xdr:cNvSpPr txBox="1"/>
      </xdr:nvSpPr>
      <xdr:spPr>
        <a:xfrm>
          <a:off x="14909800" y="273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137583</xdr:rowOff>
    </xdr:from>
    <xdr:to>
      <xdr:col>21</xdr:col>
      <xdr:colOff>0</xdr:colOff>
      <xdr:row>23</xdr:row>
      <xdr:rowOff>11853</xdr:rowOff>
    </xdr:to>
    <xdr:cxnSp macro="">
      <xdr:nvCxnSpPr>
        <xdr:cNvPr id="444" name="直線コネクタ 443"/>
        <xdr:cNvCxnSpPr/>
      </xdr:nvCxnSpPr>
      <xdr:spPr>
        <a:xfrm flipV="1">
          <a:off x="13512800" y="373803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56485</xdr:rowOff>
    </xdr:from>
    <xdr:to>
      <xdr:col>21</xdr:col>
      <xdr:colOff>50800</xdr:colOff>
      <xdr:row>18</xdr:row>
      <xdr:rowOff>158085</xdr:rowOff>
    </xdr:to>
    <xdr:sp macro="" textlink="">
      <xdr:nvSpPr>
        <xdr:cNvPr id="445" name="フローチャート : 判断 444"/>
        <xdr:cNvSpPr/>
      </xdr:nvSpPr>
      <xdr:spPr>
        <a:xfrm>
          <a:off x="14351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168262</xdr:rowOff>
    </xdr:from>
    <xdr:ext cx="762000" cy="259045"/>
    <xdr:sp macro="" textlink="">
      <xdr:nvSpPr>
        <xdr:cNvPr id="446" name="テキスト ボックス 445"/>
        <xdr:cNvSpPr txBox="1"/>
      </xdr:nvSpPr>
      <xdr:spPr>
        <a:xfrm>
          <a:off x="14020800" y="29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162197</xdr:rowOff>
    </xdr:from>
    <xdr:to>
      <xdr:col>19</xdr:col>
      <xdr:colOff>533400</xdr:colOff>
      <xdr:row>19</xdr:row>
      <xdr:rowOff>92347</xdr:rowOff>
    </xdr:to>
    <xdr:sp macro="" textlink="">
      <xdr:nvSpPr>
        <xdr:cNvPr id="447" name="フローチャート : 判断 446"/>
        <xdr:cNvSpPr/>
      </xdr:nvSpPr>
      <xdr:spPr>
        <a:xfrm>
          <a:off x="13462000" y="32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102524</xdr:rowOff>
    </xdr:from>
    <xdr:ext cx="762000" cy="259045"/>
    <xdr:sp macro="" textlink="">
      <xdr:nvSpPr>
        <xdr:cNvPr id="448" name="テキスト ボックス 447"/>
        <xdr:cNvSpPr txBox="1"/>
      </xdr:nvSpPr>
      <xdr:spPr>
        <a:xfrm>
          <a:off x="13131800" y="30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167942</xdr:rowOff>
    </xdr:from>
    <xdr:to>
      <xdr:col>24</xdr:col>
      <xdr:colOff>609600</xdr:colOff>
      <xdr:row>19</xdr:row>
      <xdr:rowOff>98092</xdr:rowOff>
    </xdr:to>
    <xdr:sp macro="" textlink="">
      <xdr:nvSpPr>
        <xdr:cNvPr id="454" name="円/楕円 453"/>
        <xdr:cNvSpPr/>
      </xdr:nvSpPr>
      <xdr:spPr>
        <a:xfrm>
          <a:off x="16967200" y="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140019</xdr:rowOff>
    </xdr:from>
    <xdr:ext cx="762000" cy="259045"/>
    <xdr:sp macro="" textlink="">
      <xdr:nvSpPr>
        <xdr:cNvPr id="455" name="将来負担の状況該当値テキスト"/>
        <xdr:cNvSpPr txBox="1"/>
      </xdr:nvSpPr>
      <xdr:spPr>
        <a:xfrm>
          <a:off x="17106900" y="322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110248</xdr:rowOff>
    </xdr:from>
    <xdr:to>
      <xdr:col>23</xdr:col>
      <xdr:colOff>457200</xdr:colOff>
      <xdr:row>20</xdr:row>
      <xdr:rowOff>40398</xdr:rowOff>
    </xdr:to>
    <xdr:sp macro="" textlink="">
      <xdr:nvSpPr>
        <xdr:cNvPr id="456" name="円/楕円 455"/>
        <xdr:cNvSpPr/>
      </xdr:nvSpPr>
      <xdr:spPr>
        <a:xfrm>
          <a:off x="16129000" y="33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25175</xdr:rowOff>
    </xdr:from>
    <xdr:ext cx="736600" cy="259045"/>
    <xdr:sp macro="" textlink="">
      <xdr:nvSpPr>
        <xdr:cNvPr id="457" name="テキスト ボックス 456"/>
        <xdr:cNvSpPr txBox="1"/>
      </xdr:nvSpPr>
      <xdr:spPr>
        <a:xfrm>
          <a:off x="15798800" y="345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88174</xdr:rowOff>
    </xdr:from>
    <xdr:to>
      <xdr:col>22</xdr:col>
      <xdr:colOff>254000</xdr:colOff>
      <xdr:row>21</xdr:row>
      <xdr:rowOff>18324</xdr:rowOff>
    </xdr:to>
    <xdr:sp macro="" textlink="">
      <xdr:nvSpPr>
        <xdr:cNvPr id="458" name="円/楕円 457"/>
        <xdr:cNvSpPr/>
      </xdr:nvSpPr>
      <xdr:spPr>
        <a:xfrm>
          <a:off x="15240000" y="35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3101</xdr:rowOff>
    </xdr:from>
    <xdr:ext cx="762000" cy="259045"/>
    <xdr:sp macro="" textlink="">
      <xdr:nvSpPr>
        <xdr:cNvPr id="459" name="テキスト ボックス 458"/>
        <xdr:cNvSpPr txBox="1"/>
      </xdr:nvSpPr>
      <xdr:spPr>
        <a:xfrm>
          <a:off x="14909800" y="360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86783</xdr:rowOff>
    </xdr:from>
    <xdr:to>
      <xdr:col>21</xdr:col>
      <xdr:colOff>50800</xdr:colOff>
      <xdr:row>22</xdr:row>
      <xdr:rowOff>16933</xdr:rowOff>
    </xdr:to>
    <xdr:sp macro="" textlink="">
      <xdr:nvSpPr>
        <xdr:cNvPr id="460" name="円/楕円 459"/>
        <xdr:cNvSpPr/>
      </xdr:nvSpPr>
      <xdr:spPr>
        <a:xfrm>
          <a:off x="14351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1710</xdr:rowOff>
    </xdr:from>
    <xdr:ext cx="762000" cy="259045"/>
    <xdr:sp macro="" textlink="">
      <xdr:nvSpPr>
        <xdr:cNvPr id="461" name="テキスト ボックス 460"/>
        <xdr:cNvSpPr txBox="1"/>
      </xdr:nvSpPr>
      <xdr:spPr>
        <a:xfrm>
          <a:off x="14020800" y="377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132503</xdr:rowOff>
    </xdr:from>
    <xdr:to>
      <xdr:col>19</xdr:col>
      <xdr:colOff>533400</xdr:colOff>
      <xdr:row>23</xdr:row>
      <xdr:rowOff>62653</xdr:rowOff>
    </xdr:to>
    <xdr:sp macro="" textlink="">
      <xdr:nvSpPr>
        <xdr:cNvPr id="462" name="円/楕円 461"/>
        <xdr:cNvSpPr/>
      </xdr:nvSpPr>
      <xdr:spPr>
        <a:xfrm>
          <a:off x="13462000" y="39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47430</xdr:rowOff>
    </xdr:from>
    <xdr:ext cx="762000" cy="259045"/>
    <xdr:sp macro="" textlink="">
      <xdr:nvSpPr>
        <xdr:cNvPr id="463" name="テキスト ボックス 462"/>
        <xdr:cNvSpPr txBox="1"/>
      </xdr:nvSpPr>
      <xdr:spPr>
        <a:xfrm>
          <a:off x="13131800" y="399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22,137
22,035
297.83
13,614,869
13,306,928
301,210
7,775,795
13,767,206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86.3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年度から新・留萌市財政健全化計画の終了に伴う職員給与等削減を回復したが、給与構造の違いなどにより、</a:t>
          </a:r>
          <a:r>
            <a:rPr kumimoji="1" lang="ja-JP" altLang="ja-JP" sz="1100">
              <a:solidFill>
                <a:sysClr val="windowText" lastClr="000000"/>
              </a:solidFill>
              <a:effectLst/>
              <a:latin typeface="+mn-lt"/>
              <a:ea typeface="+mn-ea"/>
              <a:cs typeface="+mn-cs"/>
            </a:rPr>
            <a:t>類似団体平均・北海道平均・全国平均を下回っている。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127000</xdr:rowOff>
    </xdr:from>
    <xdr:to>
      <xdr:col>7</xdr:col>
      <xdr:colOff>15875</xdr:colOff>
      <xdr:row>41</xdr:row>
      <xdr:rowOff>92710</xdr:rowOff>
    </xdr:to>
    <xdr:cxnSp macro="">
      <xdr:nvCxnSpPr>
        <xdr:cNvPr id="61" name="直線コネクタ 60"/>
        <xdr:cNvCxnSpPr/>
      </xdr:nvCxnSpPr>
      <xdr:spPr>
        <a:xfrm flipV="1">
          <a:off x="4826000" y="59563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92710</xdr:rowOff>
    </xdr:from>
    <xdr:to>
      <xdr:col>7</xdr:col>
      <xdr:colOff>104775</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41927</xdr:rowOff>
    </xdr:from>
    <xdr:ext cx="762000" cy="259045"/>
    <xdr:sp macro="" textlink="">
      <xdr:nvSpPr>
        <xdr:cNvPr id="64"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34</xdr:row>
      <xdr:rowOff>127000</xdr:rowOff>
    </xdr:from>
    <xdr:to>
      <xdr:col>7</xdr:col>
      <xdr:colOff>104775</xdr:colOff>
      <xdr:row>34</xdr:row>
      <xdr:rowOff>127000</xdr:rowOff>
    </xdr:to>
    <xdr:cxnSp macro="">
      <xdr:nvCxnSpPr>
        <xdr:cNvPr id="65" name="直線コネクタ 64"/>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43180</xdr:rowOff>
    </xdr:from>
    <xdr:to>
      <xdr:col>7</xdr:col>
      <xdr:colOff>15875</xdr:colOff>
      <xdr:row>35</xdr:row>
      <xdr:rowOff>39370</xdr:rowOff>
    </xdr:to>
    <xdr:cxnSp macro="">
      <xdr:nvCxnSpPr>
        <xdr:cNvPr id="66" name="直線コネクタ 65"/>
        <xdr:cNvCxnSpPr/>
      </xdr:nvCxnSpPr>
      <xdr:spPr>
        <a:xfrm>
          <a:off x="3987800" y="58724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43180</xdr:rowOff>
    </xdr:from>
    <xdr:to>
      <xdr:col>5</xdr:col>
      <xdr:colOff>549275</xdr:colOff>
      <xdr:row>34</xdr:row>
      <xdr:rowOff>119380</xdr:rowOff>
    </xdr:to>
    <xdr:cxnSp macro="">
      <xdr:nvCxnSpPr>
        <xdr:cNvPr id="69" name="直線コネクタ 68"/>
        <xdr:cNvCxnSpPr/>
      </xdr:nvCxnSpPr>
      <xdr:spPr>
        <a:xfrm flipV="1">
          <a:off x="3098800" y="587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70" name="フローチャート :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146050</xdr:rowOff>
    </xdr:from>
    <xdr:to>
      <xdr:col>4</xdr:col>
      <xdr:colOff>346075</xdr:colOff>
      <xdr:row>34</xdr:row>
      <xdr:rowOff>119380</xdr:rowOff>
    </xdr:to>
    <xdr:cxnSp macro="">
      <xdr:nvCxnSpPr>
        <xdr:cNvPr id="72" name="直線コネクタ 71"/>
        <xdr:cNvCxnSpPr/>
      </xdr:nvCxnSpPr>
      <xdr:spPr>
        <a:xfrm>
          <a:off x="2209800" y="5803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64770</xdr:rowOff>
    </xdr:from>
    <xdr:to>
      <xdr:col>4</xdr:col>
      <xdr:colOff>396875</xdr:colOff>
      <xdr:row>37</xdr:row>
      <xdr:rowOff>166370</xdr:rowOff>
    </xdr:to>
    <xdr:sp macro="" textlink="">
      <xdr:nvSpPr>
        <xdr:cNvPr id="73" name="フローチャート :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146050</xdr:rowOff>
    </xdr:from>
    <xdr:to>
      <xdr:col>3</xdr:col>
      <xdr:colOff>142875</xdr:colOff>
      <xdr:row>34</xdr:row>
      <xdr:rowOff>50800</xdr:rowOff>
    </xdr:to>
    <xdr:cxnSp macro="">
      <xdr:nvCxnSpPr>
        <xdr:cNvPr id="75" name="直線コネクタ 74"/>
        <xdr:cNvCxnSpPr/>
      </xdr:nvCxnSpPr>
      <xdr:spPr>
        <a:xfrm flipV="1">
          <a:off x="1320800" y="580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78" name="フローチャート : 判断 77"/>
        <xdr:cNvSpPr/>
      </xdr:nvSpPr>
      <xdr:spPr>
        <a:xfrm>
          <a:off x="1270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79" name="テキスト ボックス 78"/>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68597</xdr:rowOff>
    </xdr:from>
    <xdr:ext cx="762000" cy="259045"/>
    <xdr:sp macro="" textlink="">
      <xdr:nvSpPr>
        <xdr:cNvPr id="86" name="人件費該当値テキスト"/>
        <xdr:cNvSpPr txBox="1"/>
      </xdr:nvSpPr>
      <xdr:spPr>
        <a:xfrm>
          <a:off x="4914900" y="589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163830</xdr:rowOff>
    </xdr:from>
    <xdr:to>
      <xdr:col>5</xdr:col>
      <xdr:colOff>600075</xdr:colOff>
      <xdr:row>34</xdr:row>
      <xdr:rowOff>93980</xdr:rowOff>
    </xdr:to>
    <xdr:sp macro="" textlink="">
      <xdr:nvSpPr>
        <xdr:cNvPr id="87" name="円/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9" name="円/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95250</xdr:rowOff>
    </xdr:from>
    <xdr:to>
      <xdr:col>3</xdr:col>
      <xdr:colOff>193675</xdr:colOff>
      <xdr:row>34</xdr:row>
      <xdr:rowOff>25400</xdr:rowOff>
    </xdr:to>
    <xdr:sp macro="" textlink="">
      <xdr:nvSpPr>
        <xdr:cNvPr id="91" name="円/楕円 90"/>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35577</xdr:rowOff>
    </xdr:from>
    <xdr:ext cx="762000" cy="259045"/>
    <xdr:sp macro="" textlink="">
      <xdr:nvSpPr>
        <xdr:cNvPr id="92" name="テキスト ボックス 91"/>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3" name="円/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公園の維持管理に係る経費</a:t>
          </a:r>
          <a:r>
            <a:rPr kumimoji="1" lang="ja-JP" altLang="ja-JP" sz="1100">
              <a:solidFill>
                <a:schemeClr val="dk1"/>
              </a:solidFill>
              <a:effectLst/>
              <a:latin typeface="+mn-lt"/>
              <a:ea typeface="+mn-ea"/>
              <a:cs typeface="+mn-cs"/>
            </a:rPr>
            <a:t>などが増加し、物件費全体としても増加した。</a:t>
          </a:r>
          <a:endParaRPr lang="ja-JP" altLang="ja-JP" sz="1400">
            <a:effectLst/>
          </a:endParaRPr>
        </a:p>
        <a:p>
          <a:r>
            <a:rPr kumimoji="1" lang="ja-JP" altLang="ja-JP" sz="1100">
              <a:solidFill>
                <a:schemeClr val="dk1"/>
              </a:solidFill>
              <a:effectLst/>
              <a:latin typeface="+mn-lt"/>
              <a:ea typeface="+mn-ea"/>
              <a:cs typeface="+mn-cs"/>
            </a:rPr>
            <a:t>今後においても、増加傾向にある経常的な物件費の抑制に努めていく。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21" name="直線コネクタ 120"/>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2"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3" name="直線コネクタ 122"/>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4"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5" name="直線コネクタ 124"/>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123190</xdr:rowOff>
    </xdr:to>
    <xdr:cxnSp macro="">
      <xdr:nvCxnSpPr>
        <xdr:cNvPr id="126" name="直線コネクタ 125"/>
        <xdr:cNvCxnSpPr/>
      </xdr:nvCxnSpPr>
      <xdr:spPr>
        <a:xfrm>
          <a:off x="15671800" y="2976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7"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8" name="フローチャート : 判断 127"/>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62230</xdr:rowOff>
    </xdr:to>
    <xdr:cxnSp macro="">
      <xdr:nvCxnSpPr>
        <xdr:cNvPr id="129" name="直線コネクタ 128"/>
        <xdr:cNvCxnSpPr/>
      </xdr:nvCxnSpPr>
      <xdr:spPr>
        <a:xfrm>
          <a:off x="14782800" y="293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30" name="フローチャート : 判断 129"/>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31" name="テキスト ボックス 130"/>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24130</xdr:rowOff>
    </xdr:to>
    <xdr:cxnSp macro="">
      <xdr:nvCxnSpPr>
        <xdr:cNvPr id="132" name="直線コネクタ 131"/>
        <xdr:cNvCxnSpPr/>
      </xdr:nvCxnSpPr>
      <xdr:spPr>
        <a:xfrm>
          <a:off x="13893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3" name="フローチャート : 判断 132"/>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4" name="テキスト ボックス 133"/>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149860</xdr:rowOff>
    </xdr:to>
    <xdr:cxnSp macro="">
      <xdr:nvCxnSpPr>
        <xdr:cNvPr id="135" name="直線コネクタ 134"/>
        <xdr:cNvCxnSpPr/>
      </xdr:nvCxnSpPr>
      <xdr:spPr>
        <a:xfrm flipV="1">
          <a:off x="13004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11430</xdr:rowOff>
    </xdr:from>
    <xdr:to>
      <xdr:col>20</xdr:col>
      <xdr:colOff>209550</xdr:colOff>
      <xdr:row>17</xdr:row>
      <xdr:rowOff>113030</xdr:rowOff>
    </xdr:to>
    <xdr:sp macro="" textlink="">
      <xdr:nvSpPr>
        <xdr:cNvPr id="136" name="フローチャート : 判断 135"/>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97807</xdr:rowOff>
    </xdr:from>
    <xdr:ext cx="762000" cy="259045"/>
    <xdr:sp macro="" textlink="">
      <xdr:nvSpPr>
        <xdr:cNvPr id="137" name="テキスト ボックス 136"/>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38" name="フローチャート : 判断 137"/>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39" name="テキスト ボックス 138"/>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5" name="円/楕円 144"/>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88917</xdr:rowOff>
    </xdr:from>
    <xdr:ext cx="762000" cy="259045"/>
    <xdr:sp macro="" textlink="">
      <xdr:nvSpPr>
        <xdr:cNvPr id="146" name="物件費該当値テキスト"/>
        <xdr:cNvSpPr txBox="1"/>
      </xdr:nvSpPr>
      <xdr:spPr>
        <a:xfrm>
          <a:off x="165989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7" name="円/楕円 146"/>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48" name="テキスト ボックス 147"/>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9" name="円/楕円 148"/>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85107</xdr:rowOff>
    </xdr:from>
    <xdr:ext cx="762000" cy="259045"/>
    <xdr:sp macro="" textlink="">
      <xdr:nvSpPr>
        <xdr:cNvPr id="150" name="テキスト ボックス 14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1" name="円/楕円 150"/>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52" name="テキスト ボックス 151"/>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3" name="円/楕円 152"/>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39387</xdr:rowOff>
    </xdr:from>
    <xdr:ext cx="762000" cy="259045"/>
    <xdr:sp macro="" textlink="">
      <xdr:nvSpPr>
        <xdr:cNvPr id="154" name="テキスト ボックス 153"/>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類似団体と比較すると、扶助費に係る経常収支比率は低くなって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、昨年度と比較し</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今後は、少子高齢化に伴う老人世帯の増加などの要因はあるが、人口減少や就労移行などによる生活保護扶助費の減も見込まれ、扶助費全体としては推移は横ばいとなることが見込まれる。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6" name="直線コネクタ 185"/>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7"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8" name="直線コネクタ 187"/>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0" name="直線コネクタ 18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88900</xdr:rowOff>
    </xdr:to>
    <xdr:cxnSp macro="">
      <xdr:nvCxnSpPr>
        <xdr:cNvPr id="191" name="直線コネクタ 190"/>
        <xdr:cNvCxnSpPr/>
      </xdr:nvCxnSpPr>
      <xdr:spPr>
        <a:xfrm>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2"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3" name="フローチャート : 判断 192"/>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50800</xdr:rowOff>
    </xdr:to>
    <xdr:cxnSp macro="">
      <xdr:nvCxnSpPr>
        <xdr:cNvPr id="194" name="直線コネクタ 193"/>
        <xdr:cNvCxnSpPr/>
      </xdr:nvCxnSpPr>
      <xdr:spPr>
        <a:xfrm flipV="1">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5" name="フローチャート : 判断 194"/>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6" name="テキスト ボックス 195"/>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xdr:rowOff>
    </xdr:from>
    <xdr:to>
      <xdr:col>4</xdr:col>
      <xdr:colOff>346075</xdr:colOff>
      <xdr:row>54</xdr:row>
      <xdr:rowOff>50800</xdr:rowOff>
    </xdr:to>
    <xdr:cxnSp macro="">
      <xdr:nvCxnSpPr>
        <xdr:cNvPr id="197" name="直線コネクタ 196"/>
        <xdr:cNvCxnSpPr/>
      </xdr:nvCxnSpPr>
      <xdr:spPr>
        <a:xfrm>
          <a:off x="2209800" y="9261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8" name="フローチャート : 判断 197"/>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9" name="テキスト ボックス 198"/>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xdr:rowOff>
    </xdr:from>
    <xdr:to>
      <xdr:col>3</xdr:col>
      <xdr:colOff>142875</xdr:colOff>
      <xdr:row>54</xdr:row>
      <xdr:rowOff>79375</xdr:rowOff>
    </xdr:to>
    <xdr:cxnSp macro="">
      <xdr:nvCxnSpPr>
        <xdr:cNvPr id="200" name="直線コネクタ 199"/>
        <xdr:cNvCxnSpPr/>
      </xdr:nvCxnSpPr>
      <xdr:spPr>
        <a:xfrm flipV="1">
          <a:off x="1320800" y="92614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201" name="フローチャート : 判断 200"/>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02" name="テキスト ボックス 201"/>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xdr:rowOff>
    </xdr:from>
    <xdr:to>
      <xdr:col>1</xdr:col>
      <xdr:colOff>676275</xdr:colOff>
      <xdr:row>56</xdr:row>
      <xdr:rowOff>111125</xdr:rowOff>
    </xdr:to>
    <xdr:sp macro="" textlink="">
      <xdr:nvSpPr>
        <xdr:cNvPr id="203" name="フローチャート : 判断 202"/>
        <xdr:cNvSpPr/>
      </xdr:nvSpPr>
      <xdr:spPr>
        <a:xfrm>
          <a:off x="1270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95902</xdr:rowOff>
    </xdr:from>
    <xdr:ext cx="762000" cy="259045"/>
    <xdr:sp macro="" textlink="">
      <xdr:nvSpPr>
        <xdr:cNvPr id="204" name="テキスト ボックス 203"/>
        <xdr:cNvSpPr txBox="1"/>
      </xdr:nvSpPr>
      <xdr:spPr>
        <a:xfrm>
          <a:off x="939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10" name="円/楕円 20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2" name="円/楕円 211"/>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3" name="テキスト ボックス 212"/>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4" name="円/楕円 21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5" name="テキスト ボックス 21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123825</xdr:rowOff>
    </xdr:from>
    <xdr:to>
      <xdr:col>3</xdr:col>
      <xdr:colOff>193675</xdr:colOff>
      <xdr:row>54</xdr:row>
      <xdr:rowOff>53975</xdr:rowOff>
    </xdr:to>
    <xdr:sp macro="" textlink="">
      <xdr:nvSpPr>
        <xdr:cNvPr id="216" name="円/楕円 215"/>
        <xdr:cNvSpPr/>
      </xdr:nvSpPr>
      <xdr:spPr>
        <a:xfrm>
          <a:off x="2159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64152</xdr:rowOff>
    </xdr:from>
    <xdr:ext cx="762000" cy="259045"/>
    <xdr:sp macro="" textlink="">
      <xdr:nvSpPr>
        <xdr:cNvPr id="217" name="テキスト ボックス 216"/>
        <xdr:cNvSpPr txBox="1"/>
      </xdr:nvSpPr>
      <xdr:spPr>
        <a:xfrm>
          <a:off x="1828800" y="89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28575</xdr:rowOff>
    </xdr:from>
    <xdr:to>
      <xdr:col>1</xdr:col>
      <xdr:colOff>676275</xdr:colOff>
      <xdr:row>54</xdr:row>
      <xdr:rowOff>130175</xdr:rowOff>
    </xdr:to>
    <xdr:sp macro="" textlink="">
      <xdr:nvSpPr>
        <xdr:cNvPr id="218" name="円/楕円 217"/>
        <xdr:cNvSpPr/>
      </xdr:nvSpPr>
      <xdr:spPr>
        <a:xfrm>
          <a:off x="1270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140352</xdr:rowOff>
    </xdr:from>
    <xdr:ext cx="762000" cy="259045"/>
    <xdr:sp macro="" textlink="">
      <xdr:nvSpPr>
        <xdr:cNvPr id="219" name="テキスト ボックス 218"/>
        <xdr:cNvSpPr txBox="1"/>
      </xdr:nvSpPr>
      <xdr:spPr>
        <a:xfrm>
          <a:off x="939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歳出としては約</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百万円減少しているが、歳入の減がこれを上待っているため</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7" name="直線コネクタ 246"/>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8"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9" name="直線コネクタ 248"/>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50"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51" name="直線コネクタ 250"/>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138430</xdr:rowOff>
    </xdr:to>
    <xdr:cxnSp macro="">
      <xdr:nvCxnSpPr>
        <xdr:cNvPr id="252" name="直線コネクタ 251"/>
        <xdr:cNvCxnSpPr/>
      </xdr:nvCxnSpPr>
      <xdr:spPr>
        <a:xfrm>
          <a:off x="15671800" y="9895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3"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4" name="フローチャート : 判断 253"/>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58</xdr:row>
      <xdr:rowOff>104140</xdr:rowOff>
    </xdr:to>
    <xdr:cxnSp macro="">
      <xdr:nvCxnSpPr>
        <xdr:cNvPr id="255" name="直線コネクタ 254"/>
        <xdr:cNvCxnSpPr/>
      </xdr:nvCxnSpPr>
      <xdr:spPr>
        <a:xfrm flipV="1">
          <a:off x="14782800" y="9895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6" name="フローチャート : 判断 255"/>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7" name="テキスト ボックス 256"/>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104140</xdr:rowOff>
    </xdr:to>
    <xdr:cxnSp macro="">
      <xdr:nvCxnSpPr>
        <xdr:cNvPr id="258" name="直線コネクタ 257"/>
        <xdr:cNvCxnSpPr/>
      </xdr:nvCxnSpPr>
      <xdr:spPr>
        <a:xfrm>
          <a:off x="13893800" y="9964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59" name="フローチャート : 判断 258"/>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60" name="テキスト ボックス 259"/>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58</xdr:row>
      <xdr:rowOff>20320</xdr:rowOff>
    </xdr:to>
    <xdr:cxnSp macro="">
      <xdr:nvCxnSpPr>
        <xdr:cNvPr id="261" name="直線コネクタ 260"/>
        <xdr:cNvCxnSpPr/>
      </xdr:nvCxnSpPr>
      <xdr:spPr>
        <a:xfrm>
          <a:off x="13004800" y="9842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95250</xdr:rowOff>
    </xdr:from>
    <xdr:to>
      <xdr:col>20</xdr:col>
      <xdr:colOff>209550</xdr:colOff>
      <xdr:row>58</xdr:row>
      <xdr:rowOff>25400</xdr:rowOff>
    </xdr:to>
    <xdr:sp macro="" textlink="">
      <xdr:nvSpPr>
        <xdr:cNvPr id="262" name="フローチャート : 判断 261"/>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3" name="テキスト ボックス 262"/>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64" name="フローチャート : 判断 263"/>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65" name="テキスト ボックス 26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71" name="円/楕円 270"/>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72"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3" name="円/楕円 272"/>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4" name="テキスト ボックス 27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75" name="円/楕円 274"/>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6" name="テキスト ボックス 275"/>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7" name="円/楕円 276"/>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8" name="テキスト ボックス 277"/>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9" name="円/楕円 278"/>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80" name="テキスト ボックス 27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類似団体を上回る水準となっているのは、病院事業への繰出金が主な要因となっている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年度については、主に公立病院特例債の償還が終了したことに伴う繰出金の減により、前年度比で</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病院事業については、</a:t>
          </a:r>
          <a:r>
            <a:rPr kumimoji="1" lang="ja-JP" altLang="en-US" sz="1100">
              <a:solidFill>
                <a:schemeClr val="dk1"/>
              </a:solidFill>
              <a:effectLst/>
              <a:latin typeface="+mn-lt"/>
              <a:ea typeface="+mn-ea"/>
              <a:cs typeface="+mn-cs"/>
            </a:rPr>
            <a:t>常勤</a:t>
          </a:r>
          <a:r>
            <a:rPr kumimoji="1" lang="ja-JP" altLang="ja-JP" sz="1100">
              <a:solidFill>
                <a:schemeClr val="dk1"/>
              </a:solidFill>
              <a:effectLst/>
              <a:latin typeface="+mn-lt"/>
              <a:ea typeface="+mn-ea"/>
              <a:cs typeface="+mn-cs"/>
            </a:rPr>
            <a:t>医師数</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が主因となり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年度決算においても</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年連続となる</a:t>
          </a:r>
          <a:r>
            <a:rPr kumimoji="1" lang="ja-JP" altLang="ja-JP" sz="1100">
              <a:solidFill>
                <a:schemeClr val="dk1"/>
              </a:solidFill>
              <a:effectLst/>
              <a:latin typeface="+mn-lt"/>
              <a:ea typeface="+mn-ea"/>
              <a:cs typeface="+mn-cs"/>
            </a:rPr>
            <a:t>赤字を計上し、今後も収支の不安を抱えている状況であることから、平成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からの</a:t>
          </a:r>
          <a:r>
            <a:rPr kumimoji="1" lang="ja-JP" altLang="ja-JP" sz="1100">
              <a:solidFill>
                <a:schemeClr val="dk1"/>
              </a:solidFill>
              <a:effectLst/>
              <a:latin typeface="+mn-lt"/>
              <a:ea typeface="+mn-ea"/>
              <a:cs typeface="+mn-cs"/>
            </a:rPr>
            <a:t>新・留萌市立病院改革プランに基づき、安定的な経営を目指して今後さらなる努力を続けなければならない。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5" name="直線コネクタ 304"/>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6"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7" name="直線コネクタ 306"/>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8"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9" name="直線コネクタ 308"/>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38</xdr:row>
      <xdr:rowOff>53848</xdr:rowOff>
    </xdr:to>
    <xdr:cxnSp macro="">
      <xdr:nvCxnSpPr>
        <xdr:cNvPr id="310" name="直線コネクタ 309"/>
        <xdr:cNvCxnSpPr/>
      </xdr:nvCxnSpPr>
      <xdr:spPr>
        <a:xfrm flipV="1">
          <a:off x="15671800" y="64820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11"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2" name="フローチャート : 判断 311"/>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53848</xdr:rowOff>
    </xdr:to>
    <xdr:cxnSp macro="">
      <xdr:nvCxnSpPr>
        <xdr:cNvPr id="313" name="直線コネクタ 312"/>
        <xdr:cNvCxnSpPr/>
      </xdr:nvCxnSpPr>
      <xdr:spPr>
        <a:xfrm>
          <a:off x="14782800" y="6504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4" name="フローチャート : 判断 313"/>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5" name="テキスト ボックス 314"/>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161290</xdr:rowOff>
    </xdr:to>
    <xdr:cxnSp macro="">
      <xdr:nvCxnSpPr>
        <xdr:cNvPr id="316" name="直線コネクタ 315"/>
        <xdr:cNvCxnSpPr/>
      </xdr:nvCxnSpPr>
      <xdr:spPr>
        <a:xfrm>
          <a:off x="13893800" y="64272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83058</xdr:rowOff>
    </xdr:from>
    <xdr:to>
      <xdr:col>21</xdr:col>
      <xdr:colOff>412750</xdr:colOff>
      <xdr:row>36</xdr:row>
      <xdr:rowOff>13208</xdr:rowOff>
    </xdr:to>
    <xdr:sp macro="" textlink="">
      <xdr:nvSpPr>
        <xdr:cNvPr id="317" name="フローチャート : 判断 316"/>
        <xdr:cNvSpPr/>
      </xdr:nvSpPr>
      <xdr:spPr>
        <a:xfrm>
          <a:off x="14732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18" name="テキスト ボックス 317"/>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83566</xdr:rowOff>
    </xdr:to>
    <xdr:cxnSp macro="">
      <xdr:nvCxnSpPr>
        <xdr:cNvPr id="319" name="直線コネクタ 318"/>
        <xdr:cNvCxnSpPr/>
      </xdr:nvCxnSpPr>
      <xdr:spPr>
        <a:xfrm>
          <a:off x="13004800" y="62992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51054</xdr:rowOff>
    </xdr:from>
    <xdr:to>
      <xdr:col>20</xdr:col>
      <xdr:colOff>209550</xdr:colOff>
      <xdr:row>35</xdr:row>
      <xdr:rowOff>152654</xdr:rowOff>
    </xdr:to>
    <xdr:sp macro="" textlink="">
      <xdr:nvSpPr>
        <xdr:cNvPr id="320" name="フローチャート : 判断 319"/>
        <xdr:cNvSpPr/>
      </xdr:nvSpPr>
      <xdr:spPr>
        <a:xfrm>
          <a:off x="13843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21" name="テキスト ボックス 320"/>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2" name="フローチャート : 判断 321"/>
        <xdr:cNvSpPr/>
      </xdr:nvSpPr>
      <xdr:spPr>
        <a:xfrm>
          <a:off x="12954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23" name="テキスト ボックス 322"/>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29" name="円/楕円 328"/>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30"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xdr:rowOff>
    </xdr:from>
    <xdr:to>
      <xdr:col>22</xdr:col>
      <xdr:colOff>615950</xdr:colOff>
      <xdr:row>38</xdr:row>
      <xdr:rowOff>104648</xdr:rowOff>
    </xdr:to>
    <xdr:sp macro="" textlink="">
      <xdr:nvSpPr>
        <xdr:cNvPr id="331" name="円/楕円 330"/>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89425</xdr:rowOff>
    </xdr:from>
    <xdr:ext cx="736600" cy="259045"/>
    <xdr:sp macro="" textlink="">
      <xdr:nvSpPr>
        <xdr:cNvPr id="332" name="テキスト ボックス 331"/>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3" name="円/楕円 332"/>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4" name="テキスト ボックス 333"/>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5" name="円/楕円 334"/>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6" name="テキスト ボックス 335"/>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7" name="円/楕円 336"/>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8" name="テキスト ボックス 337"/>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年度は前年度と比較して歳入が減少した影響で</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ポイント増加しているが、公債費としては約</a:t>
          </a:r>
          <a:r>
            <a:rPr kumimoji="1" lang="en-US" altLang="ja-JP" sz="1100">
              <a:solidFill>
                <a:schemeClr val="dk1"/>
              </a:solidFill>
              <a:effectLst/>
              <a:latin typeface="+mn-lt"/>
              <a:ea typeface="+mn-ea"/>
              <a:cs typeface="+mn-cs"/>
            </a:rPr>
            <a:t>144</a:t>
          </a:r>
          <a:r>
            <a:rPr kumimoji="1" lang="ja-JP" altLang="en-US" sz="1100">
              <a:solidFill>
                <a:schemeClr val="dk1"/>
              </a:solidFill>
              <a:effectLst/>
              <a:latin typeface="+mn-lt"/>
              <a:ea typeface="+mn-ea"/>
              <a:cs typeface="+mn-cs"/>
            </a:rPr>
            <a:t>百万円減少している。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年度に借り換えた地方債の元金償還が平成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年度から始まり、同年度の</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をピークに地方債発行の抑制や繰上償還の実施により徐々に減少しており、、平成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年度以降においても、留萌市中期財政計画に基づく地方債発行の規律を守りながら、今後も減少傾向は続く見込みである。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6" name="直線コネクタ 365"/>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9"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70" name="直線コネクタ 369"/>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66039</xdr:rowOff>
    </xdr:to>
    <xdr:cxnSp macro="">
      <xdr:nvCxnSpPr>
        <xdr:cNvPr id="371" name="直線コネクタ 370"/>
        <xdr:cNvCxnSpPr/>
      </xdr:nvCxnSpPr>
      <xdr:spPr>
        <a:xfrm>
          <a:off x="3987800" y="13408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2"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3" name="フローチャート : 判断 372"/>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79</xdr:row>
      <xdr:rowOff>31750</xdr:rowOff>
    </xdr:to>
    <xdr:cxnSp macro="">
      <xdr:nvCxnSpPr>
        <xdr:cNvPr id="374" name="直線コネクタ 373"/>
        <xdr:cNvCxnSpPr/>
      </xdr:nvCxnSpPr>
      <xdr:spPr>
        <a:xfrm flipV="1">
          <a:off x="3098800" y="134086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5" name="フローチャート : 判断 374"/>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6" name="テキスト ボックス 375"/>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31750</xdr:rowOff>
    </xdr:to>
    <xdr:cxnSp macro="">
      <xdr:nvCxnSpPr>
        <xdr:cNvPr id="377" name="直線コネクタ 376"/>
        <xdr:cNvCxnSpPr/>
      </xdr:nvCxnSpPr>
      <xdr:spPr>
        <a:xfrm>
          <a:off x="2209800" y="13522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8" name="フローチャート : 判断 377"/>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9" name="テキスト ボックス 378"/>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161289</xdr:rowOff>
    </xdr:to>
    <xdr:cxnSp macro="">
      <xdr:nvCxnSpPr>
        <xdr:cNvPr id="380" name="直線コネクタ 379"/>
        <xdr:cNvCxnSpPr/>
      </xdr:nvCxnSpPr>
      <xdr:spPr>
        <a:xfrm flipV="1">
          <a:off x="1320800" y="135229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81" name="フローチャート : 判断 380"/>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12716</xdr:rowOff>
    </xdr:from>
    <xdr:ext cx="762000" cy="259045"/>
    <xdr:sp macro="" textlink="">
      <xdr:nvSpPr>
        <xdr:cNvPr id="382" name="テキスト ボックス 381"/>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3" name="フローチャート : 判断 382"/>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12716</xdr:rowOff>
    </xdr:from>
    <xdr:ext cx="762000" cy="259045"/>
    <xdr:sp macro="" textlink="">
      <xdr:nvSpPr>
        <xdr:cNvPr id="384" name="テキスト ボックス 383"/>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15239</xdr:rowOff>
    </xdr:from>
    <xdr:to>
      <xdr:col>7</xdr:col>
      <xdr:colOff>66675</xdr:colOff>
      <xdr:row>78</xdr:row>
      <xdr:rowOff>116839</xdr:rowOff>
    </xdr:to>
    <xdr:sp macro="" textlink="">
      <xdr:nvSpPr>
        <xdr:cNvPr id="390" name="円/楕円 389"/>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158766</xdr:rowOff>
    </xdr:from>
    <xdr:ext cx="762000" cy="259045"/>
    <xdr:sp macro="" textlink="">
      <xdr:nvSpPr>
        <xdr:cNvPr id="391" name="公債費該当値テキスト"/>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92" name="円/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93" name="テキスト ボックス 39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152400</xdr:rowOff>
    </xdr:from>
    <xdr:to>
      <xdr:col>4</xdr:col>
      <xdr:colOff>396875</xdr:colOff>
      <xdr:row>79</xdr:row>
      <xdr:rowOff>82550</xdr:rowOff>
    </xdr:to>
    <xdr:sp macro="" textlink="">
      <xdr:nvSpPr>
        <xdr:cNvPr id="394" name="円/楕円 393"/>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67327</xdr:rowOff>
    </xdr:from>
    <xdr:ext cx="762000" cy="259045"/>
    <xdr:sp macro="" textlink="">
      <xdr:nvSpPr>
        <xdr:cNvPr id="395" name="テキスト ボックス 394"/>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6" name="円/楕円 395"/>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7" name="テキスト ボックス 396"/>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98" name="円/楕円 397"/>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99" name="テキスト ボックス 398"/>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補助費等の水準は高いものの、</a:t>
          </a:r>
          <a:r>
            <a:rPr kumimoji="1" lang="ja-JP" altLang="en-US" sz="1100">
              <a:solidFill>
                <a:schemeClr val="dk1"/>
              </a:solidFill>
              <a:effectLst/>
              <a:latin typeface="+mn-lt"/>
              <a:ea typeface="+mn-ea"/>
              <a:cs typeface="+mn-cs"/>
            </a:rPr>
            <a:t>物件費や扶助費では</a:t>
          </a:r>
          <a:r>
            <a:rPr kumimoji="1" lang="ja-JP" altLang="ja-JP" sz="1100">
              <a:solidFill>
                <a:schemeClr val="dk1"/>
              </a:solidFill>
              <a:effectLst/>
              <a:latin typeface="+mn-lt"/>
              <a:ea typeface="+mn-ea"/>
              <a:cs typeface="+mn-cs"/>
            </a:rPr>
            <a:t>類似団体・全国平均・北海道平均と比較して低い水準となっており、今後も経常経費の抑制に努めていく。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7" name="直線コネクタ 426"/>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8"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9" name="直線コネクタ 428"/>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69850</xdr:rowOff>
    </xdr:to>
    <xdr:cxnSp macro="">
      <xdr:nvCxnSpPr>
        <xdr:cNvPr id="432" name="直線コネクタ 431"/>
        <xdr:cNvCxnSpPr/>
      </xdr:nvCxnSpPr>
      <xdr:spPr>
        <a:xfrm>
          <a:off x="15671800" y="131991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3"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4" name="フローチャート : 判断 433"/>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46989</xdr:rowOff>
    </xdr:to>
    <xdr:cxnSp macro="">
      <xdr:nvCxnSpPr>
        <xdr:cNvPr id="435" name="直線コネクタ 434"/>
        <xdr:cNvCxnSpPr/>
      </xdr:nvCxnSpPr>
      <xdr:spPr>
        <a:xfrm flipV="1">
          <a:off x="14782800" y="131991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6" name="フローチャート : 判断 435"/>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7" name="テキスト ボックス 436"/>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77</xdr:row>
      <xdr:rowOff>46989</xdr:rowOff>
    </xdr:to>
    <xdr:cxnSp macro="">
      <xdr:nvCxnSpPr>
        <xdr:cNvPr id="438" name="直線コネクタ 437"/>
        <xdr:cNvCxnSpPr/>
      </xdr:nvCxnSpPr>
      <xdr:spPr>
        <a:xfrm>
          <a:off x="13893800" y="130162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9" name="フローチャート : 判断 438"/>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0" name="テキスト ボックス 439"/>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157480</xdr:rowOff>
    </xdr:to>
    <xdr:cxnSp macro="">
      <xdr:nvCxnSpPr>
        <xdr:cNvPr id="441" name="直線コネクタ 440"/>
        <xdr:cNvCxnSpPr/>
      </xdr:nvCxnSpPr>
      <xdr:spPr>
        <a:xfrm>
          <a:off x="13004800" y="129286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160020</xdr:rowOff>
    </xdr:from>
    <xdr:to>
      <xdr:col>20</xdr:col>
      <xdr:colOff>209550</xdr:colOff>
      <xdr:row>77</xdr:row>
      <xdr:rowOff>90170</xdr:rowOff>
    </xdr:to>
    <xdr:sp macro="" textlink="">
      <xdr:nvSpPr>
        <xdr:cNvPr id="442" name="フローチャート : 判断 441"/>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74947</xdr:rowOff>
    </xdr:from>
    <xdr:ext cx="762000" cy="259045"/>
    <xdr:sp macro="" textlink="">
      <xdr:nvSpPr>
        <xdr:cNvPr id="443" name="テキスト ボックス 442"/>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4" name="フローチャート : 判断 443"/>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5" name="テキスト ボックス 444"/>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51" name="円/楕円 450"/>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52"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53" name="円/楕円 452"/>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58437</xdr:rowOff>
    </xdr:from>
    <xdr:ext cx="736600" cy="259045"/>
    <xdr:sp macro="" textlink="">
      <xdr:nvSpPr>
        <xdr:cNvPr id="454" name="テキスト ボックス 453"/>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5" name="円/楕円 454"/>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56" name="テキスト ボックス 45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57" name="円/楕円 456"/>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47007</xdr:rowOff>
    </xdr:from>
    <xdr:ext cx="762000" cy="259045"/>
    <xdr:sp macro="" textlink="">
      <xdr:nvSpPr>
        <xdr:cNvPr id="458" name="テキスト ボックス 457"/>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9" name="円/楕円 458"/>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60" name="テキスト ボックス 459"/>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北海道留萌市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63557</xdr:rowOff>
    </xdr:from>
    <xdr:to>
      <xdr:col>4</xdr:col>
      <xdr:colOff>1117600</xdr:colOff>
      <xdr:row>17</xdr:row>
      <xdr:rowOff>98085</xdr:rowOff>
    </xdr:to>
    <xdr:cxnSp macro="">
      <xdr:nvCxnSpPr>
        <xdr:cNvPr id="47" name="直線コネクタ 46"/>
        <xdr:cNvCxnSpPr/>
      </xdr:nvCxnSpPr>
      <xdr:spPr bwMode="auto">
        <a:xfrm flipV="1">
          <a:off x="5003800" y="3025832"/>
          <a:ext cx="647700" cy="34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48334</xdr:rowOff>
    </xdr:from>
    <xdr:ext cx="762000" cy="259045"/>
    <xdr:sp macro="" textlink="">
      <xdr:nvSpPr>
        <xdr:cNvPr id="48" name="人口1人当たり決算額の推移平均値テキスト130"/>
        <xdr:cNvSpPr txBox="1"/>
      </xdr:nvSpPr>
      <xdr:spPr>
        <a:xfrm>
          <a:off x="5740400" y="3010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98085</xdr:rowOff>
    </xdr:from>
    <xdr:to>
      <xdr:col>4</xdr:col>
      <xdr:colOff>469900</xdr:colOff>
      <xdr:row>17</xdr:row>
      <xdr:rowOff>126134</xdr:rowOff>
    </xdr:to>
    <xdr:cxnSp macro="">
      <xdr:nvCxnSpPr>
        <xdr:cNvPr id="50" name="直線コネクタ 49"/>
        <xdr:cNvCxnSpPr/>
      </xdr:nvCxnSpPr>
      <xdr:spPr bwMode="auto">
        <a:xfrm flipV="1">
          <a:off x="4305300" y="3060360"/>
          <a:ext cx="698500" cy="28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156703</xdr:rowOff>
    </xdr:from>
    <xdr:ext cx="736600" cy="259045"/>
    <xdr:sp macro="" textlink="">
      <xdr:nvSpPr>
        <xdr:cNvPr id="52" name="テキスト ボックス 51"/>
        <xdr:cNvSpPr txBox="1"/>
      </xdr:nvSpPr>
      <xdr:spPr>
        <a:xfrm>
          <a:off x="4622800" y="277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126134</xdr:rowOff>
    </xdr:from>
    <xdr:to>
      <xdr:col>3</xdr:col>
      <xdr:colOff>904875</xdr:colOff>
      <xdr:row>17</xdr:row>
      <xdr:rowOff>151271</xdr:rowOff>
    </xdr:to>
    <xdr:cxnSp macro="">
      <xdr:nvCxnSpPr>
        <xdr:cNvPr id="53" name="直線コネクタ 52"/>
        <xdr:cNvCxnSpPr/>
      </xdr:nvCxnSpPr>
      <xdr:spPr bwMode="auto">
        <a:xfrm flipV="1">
          <a:off x="3606800" y="3088409"/>
          <a:ext cx="698500" cy="2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2598</xdr:rowOff>
    </xdr:from>
    <xdr:to>
      <xdr:col>3</xdr:col>
      <xdr:colOff>955675</xdr:colOff>
      <xdr:row>17</xdr:row>
      <xdr:rowOff>104198</xdr:rowOff>
    </xdr:to>
    <xdr:sp macro="" textlink="">
      <xdr:nvSpPr>
        <xdr:cNvPr id="54" name="フローチャート : 判断 53"/>
        <xdr:cNvSpPr/>
      </xdr:nvSpPr>
      <xdr:spPr bwMode="auto">
        <a:xfrm>
          <a:off x="4254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114375</xdr:rowOff>
    </xdr:from>
    <xdr:ext cx="762000" cy="259045"/>
    <xdr:sp macro="" textlink="">
      <xdr:nvSpPr>
        <xdr:cNvPr id="55" name="テキスト ボックス 54"/>
        <xdr:cNvSpPr txBox="1"/>
      </xdr:nvSpPr>
      <xdr:spPr>
        <a:xfrm>
          <a:off x="3924300" y="273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143266</xdr:rowOff>
    </xdr:from>
    <xdr:to>
      <xdr:col>3</xdr:col>
      <xdr:colOff>206375</xdr:colOff>
      <xdr:row>17</xdr:row>
      <xdr:rowOff>151271</xdr:rowOff>
    </xdr:to>
    <xdr:cxnSp macro="">
      <xdr:nvCxnSpPr>
        <xdr:cNvPr id="56" name="直線コネクタ 55"/>
        <xdr:cNvCxnSpPr/>
      </xdr:nvCxnSpPr>
      <xdr:spPr bwMode="auto">
        <a:xfrm>
          <a:off x="2908300" y="3105541"/>
          <a:ext cx="698500" cy="8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14028</xdr:rowOff>
    </xdr:from>
    <xdr:to>
      <xdr:col>3</xdr:col>
      <xdr:colOff>257175</xdr:colOff>
      <xdr:row>17</xdr:row>
      <xdr:rowOff>115628</xdr:rowOff>
    </xdr:to>
    <xdr:sp macro="" textlink="">
      <xdr:nvSpPr>
        <xdr:cNvPr id="57" name="フローチャート : 判断 56"/>
        <xdr:cNvSpPr/>
      </xdr:nvSpPr>
      <xdr:spPr bwMode="auto">
        <a:xfrm>
          <a:off x="35560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125805</xdr:rowOff>
    </xdr:from>
    <xdr:ext cx="762000" cy="259045"/>
    <xdr:sp macro="" textlink="">
      <xdr:nvSpPr>
        <xdr:cNvPr id="58" name="テキスト ボックス 57"/>
        <xdr:cNvSpPr txBox="1"/>
      </xdr:nvSpPr>
      <xdr:spPr>
        <a:xfrm>
          <a:off x="3225800" y="27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1474</xdr:rowOff>
    </xdr:from>
    <xdr:to>
      <xdr:col>2</xdr:col>
      <xdr:colOff>692150</xdr:colOff>
      <xdr:row>17</xdr:row>
      <xdr:rowOff>103074</xdr:rowOff>
    </xdr:to>
    <xdr:sp macro="" textlink="">
      <xdr:nvSpPr>
        <xdr:cNvPr id="59" name="フローチャート : 判断 58"/>
        <xdr:cNvSpPr/>
      </xdr:nvSpPr>
      <xdr:spPr bwMode="auto">
        <a:xfrm>
          <a:off x="28575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113251</xdr:rowOff>
    </xdr:from>
    <xdr:ext cx="762000" cy="259045"/>
    <xdr:sp macro="" textlink="">
      <xdr:nvSpPr>
        <xdr:cNvPr id="60" name="テキスト ボックス 59"/>
        <xdr:cNvSpPr txBox="1"/>
      </xdr:nvSpPr>
      <xdr:spPr>
        <a:xfrm>
          <a:off x="2527300" y="273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12757</xdr:rowOff>
    </xdr:from>
    <xdr:to>
      <xdr:col>5</xdr:col>
      <xdr:colOff>34925</xdr:colOff>
      <xdr:row>17</xdr:row>
      <xdr:rowOff>114357</xdr:rowOff>
    </xdr:to>
    <xdr:sp macro="" textlink="">
      <xdr:nvSpPr>
        <xdr:cNvPr id="66" name="円/楕円 65"/>
        <xdr:cNvSpPr/>
      </xdr:nvSpPr>
      <xdr:spPr bwMode="auto">
        <a:xfrm>
          <a:off x="5600700" y="297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29284</xdr:rowOff>
    </xdr:from>
    <xdr:ext cx="762000" cy="259045"/>
    <xdr:sp macro="" textlink="">
      <xdr:nvSpPr>
        <xdr:cNvPr id="67" name="人口1人当たり決算額の推移該当値テキスト130"/>
        <xdr:cNvSpPr txBox="1"/>
      </xdr:nvSpPr>
      <xdr:spPr>
        <a:xfrm>
          <a:off x="5740400" y="282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47285</xdr:rowOff>
    </xdr:from>
    <xdr:to>
      <xdr:col>4</xdr:col>
      <xdr:colOff>520700</xdr:colOff>
      <xdr:row>17</xdr:row>
      <xdr:rowOff>148885</xdr:rowOff>
    </xdr:to>
    <xdr:sp macro="" textlink="">
      <xdr:nvSpPr>
        <xdr:cNvPr id="68" name="円/楕円 67"/>
        <xdr:cNvSpPr/>
      </xdr:nvSpPr>
      <xdr:spPr bwMode="auto">
        <a:xfrm>
          <a:off x="4953000" y="300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133662</xdr:rowOff>
    </xdr:from>
    <xdr:ext cx="736600" cy="259045"/>
    <xdr:sp macro="" textlink="">
      <xdr:nvSpPr>
        <xdr:cNvPr id="69" name="テキスト ボックス 68"/>
        <xdr:cNvSpPr txBox="1"/>
      </xdr:nvSpPr>
      <xdr:spPr>
        <a:xfrm>
          <a:off x="4622800" y="309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75334</xdr:rowOff>
    </xdr:from>
    <xdr:to>
      <xdr:col>3</xdr:col>
      <xdr:colOff>955675</xdr:colOff>
      <xdr:row>18</xdr:row>
      <xdr:rowOff>5484</xdr:rowOff>
    </xdr:to>
    <xdr:sp macro="" textlink="">
      <xdr:nvSpPr>
        <xdr:cNvPr id="70" name="円/楕円 69"/>
        <xdr:cNvSpPr/>
      </xdr:nvSpPr>
      <xdr:spPr bwMode="auto">
        <a:xfrm>
          <a:off x="4254500" y="303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161711</xdr:rowOff>
    </xdr:from>
    <xdr:ext cx="762000" cy="259045"/>
    <xdr:sp macro="" textlink="">
      <xdr:nvSpPr>
        <xdr:cNvPr id="71" name="テキスト ボックス 70"/>
        <xdr:cNvSpPr txBox="1"/>
      </xdr:nvSpPr>
      <xdr:spPr>
        <a:xfrm>
          <a:off x="3924300" y="31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100471</xdr:rowOff>
    </xdr:from>
    <xdr:to>
      <xdr:col>3</xdr:col>
      <xdr:colOff>257175</xdr:colOff>
      <xdr:row>18</xdr:row>
      <xdr:rowOff>30621</xdr:rowOff>
    </xdr:to>
    <xdr:sp macro="" textlink="">
      <xdr:nvSpPr>
        <xdr:cNvPr id="72" name="円/楕円 71"/>
        <xdr:cNvSpPr/>
      </xdr:nvSpPr>
      <xdr:spPr bwMode="auto">
        <a:xfrm>
          <a:off x="3556000" y="3062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15398</xdr:rowOff>
    </xdr:from>
    <xdr:ext cx="762000" cy="259045"/>
    <xdr:sp macro="" textlink="">
      <xdr:nvSpPr>
        <xdr:cNvPr id="73" name="テキスト ボックス 72"/>
        <xdr:cNvSpPr txBox="1"/>
      </xdr:nvSpPr>
      <xdr:spPr>
        <a:xfrm>
          <a:off x="3225800" y="314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92466</xdr:rowOff>
    </xdr:from>
    <xdr:to>
      <xdr:col>2</xdr:col>
      <xdr:colOff>692150</xdr:colOff>
      <xdr:row>18</xdr:row>
      <xdr:rowOff>22616</xdr:rowOff>
    </xdr:to>
    <xdr:sp macro="" textlink="">
      <xdr:nvSpPr>
        <xdr:cNvPr id="74" name="円/楕円 73"/>
        <xdr:cNvSpPr/>
      </xdr:nvSpPr>
      <xdr:spPr bwMode="auto">
        <a:xfrm>
          <a:off x="2857500" y="305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7393</xdr:rowOff>
    </xdr:from>
    <xdr:ext cx="762000" cy="259045"/>
    <xdr:sp macro="" textlink="">
      <xdr:nvSpPr>
        <xdr:cNvPr id="75" name="テキスト ボックス 74"/>
        <xdr:cNvSpPr txBox="1"/>
      </xdr:nvSpPr>
      <xdr:spPr>
        <a:xfrm>
          <a:off x="2527300" y="31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73325</xdr:rowOff>
    </xdr:from>
    <xdr:to>
      <xdr:col>4</xdr:col>
      <xdr:colOff>1117600</xdr:colOff>
      <xdr:row>35</xdr:row>
      <xdr:rowOff>13752</xdr:rowOff>
    </xdr:to>
    <xdr:cxnSp macro="">
      <xdr:nvCxnSpPr>
        <xdr:cNvPr id="107" name="直線コネクタ 106"/>
        <xdr:cNvCxnSpPr/>
      </xdr:nvCxnSpPr>
      <xdr:spPr bwMode="auto">
        <a:xfrm>
          <a:off x="5003800" y="6340775"/>
          <a:ext cx="647700" cy="28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272214</xdr:rowOff>
    </xdr:from>
    <xdr:ext cx="762000" cy="259045"/>
    <xdr:sp macro="" textlink="">
      <xdr:nvSpPr>
        <xdr:cNvPr id="108" name="人口1人当たり決算額の推移平均値テキスト445"/>
        <xdr:cNvSpPr txBox="1"/>
      </xdr:nvSpPr>
      <xdr:spPr>
        <a:xfrm>
          <a:off x="5740400" y="688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73325</xdr:rowOff>
    </xdr:from>
    <xdr:to>
      <xdr:col>4</xdr:col>
      <xdr:colOff>469900</xdr:colOff>
      <xdr:row>34</xdr:row>
      <xdr:rowOff>95522</xdr:rowOff>
    </xdr:to>
    <xdr:cxnSp macro="">
      <xdr:nvCxnSpPr>
        <xdr:cNvPr id="110" name="直線コネクタ 109"/>
        <xdr:cNvCxnSpPr/>
      </xdr:nvCxnSpPr>
      <xdr:spPr bwMode="auto">
        <a:xfrm flipV="1">
          <a:off x="4305300" y="6340775"/>
          <a:ext cx="698500" cy="2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95522</xdr:rowOff>
    </xdr:from>
    <xdr:to>
      <xdr:col>3</xdr:col>
      <xdr:colOff>904875</xdr:colOff>
      <xdr:row>34</xdr:row>
      <xdr:rowOff>185087</xdr:rowOff>
    </xdr:to>
    <xdr:cxnSp macro="">
      <xdr:nvCxnSpPr>
        <xdr:cNvPr id="113" name="直線コネクタ 112"/>
        <xdr:cNvCxnSpPr/>
      </xdr:nvCxnSpPr>
      <xdr:spPr bwMode="auto">
        <a:xfrm flipV="1">
          <a:off x="3606800" y="6362972"/>
          <a:ext cx="698500" cy="8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98397</xdr:rowOff>
    </xdr:from>
    <xdr:to>
      <xdr:col>3</xdr:col>
      <xdr:colOff>955675</xdr:colOff>
      <xdr:row>35</xdr:row>
      <xdr:rowOff>199997</xdr:rowOff>
    </xdr:to>
    <xdr:sp macro="" textlink="">
      <xdr:nvSpPr>
        <xdr:cNvPr id="114" name="フローチャート : 判断 113"/>
        <xdr:cNvSpPr/>
      </xdr:nvSpPr>
      <xdr:spPr bwMode="auto">
        <a:xfrm>
          <a:off x="4254500" y="6708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184774</xdr:rowOff>
    </xdr:from>
    <xdr:ext cx="762000" cy="259045"/>
    <xdr:sp macro="" textlink="">
      <xdr:nvSpPr>
        <xdr:cNvPr id="115" name="テキスト ボックス 114"/>
        <xdr:cNvSpPr txBox="1"/>
      </xdr:nvSpPr>
      <xdr:spPr>
        <a:xfrm>
          <a:off x="3924300" y="679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80594</xdr:rowOff>
    </xdr:from>
    <xdr:to>
      <xdr:col>3</xdr:col>
      <xdr:colOff>206375</xdr:colOff>
      <xdr:row>34</xdr:row>
      <xdr:rowOff>185087</xdr:rowOff>
    </xdr:to>
    <xdr:cxnSp macro="">
      <xdr:nvCxnSpPr>
        <xdr:cNvPr id="116" name="直線コネクタ 115"/>
        <xdr:cNvCxnSpPr/>
      </xdr:nvCxnSpPr>
      <xdr:spPr bwMode="auto">
        <a:xfrm>
          <a:off x="2908300" y="6348044"/>
          <a:ext cx="698500" cy="10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20102</xdr:rowOff>
    </xdr:from>
    <xdr:to>
      <xdr:col>3</xdr:col>
      <xdr:colOff>257175</xdr:colOff>
      <xdr:row>35</xdr:row>
      <xdr:rowOff>121702</xdr:rowOff>
    </xdr:to>
    <xdr:sp macro="" textlink="">
      <xdr:nvSpPr>
        <xdr:cNvPr id="117" name="フローチャート : 判断 116"/>
        <xdr:cNvSpPr/>
      </xdr:nvSpPr>
      <xdr:spPr bwMode="auto">
        <a:xfrm>
          <a:off x="3556000" y="6630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106479</xdr:rowOff>
    </xdr:from>
    <xdr:ext cx="762000" cy="259045"/>
    <xdr:sp macro="" textlink="">
      <xdr:nvSpPr>
        <xdr:cNvPr id="118" name="テキスト ボックス 117"/>
        <xdr:cNvSpPr txBox="1"/>
      </xdr:nvSpPr>
      <xdr:spPr>
        <a:xfrm>
          <a:off x="3225800" y="671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340302</xdr:rowOff>
    </xdr:from>
    <xdr:to>
      <xdr:col>2</xdr:col>
      <xdr:colOff>692150</xdr:colOff>
      <xdr:row>35</xdr:row>
      <xdr:rowOff>99002</xdr:rowOff>
    </xdr:to>
    <xdr:sp macro="" textlink="">
      <xdr:nvSpPr>
        <xdr:cNvPr id="119" name="フローチャート : 判断 118"/>
        <xdr:cNvSpPr/>
      </xdr:nvSpPr>
      <xdr:spPr bwMode="auto">
        <a:xfrm>
          <a:off x="2857500" y="6607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83779</xdr:rowOff>
    </xdr:from>
    <xdr:ext cx="762000" cy="259045"/>
    <xdr:sp macro="" textlink="">
      <xdr:nvSpPr>
        <xdr:cNvPr id="120" name="テキスト ボックス 119"/>
        <xdr:cNvSpPr txBox="1"/>
      </xdr:nvSpPr>
      <xdr:spPr>
        <a:xfrm>
          <a:off x="2527300" y="669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305852</xdr:rowOff>
    </xdr:from>
    <xdr:to>
      <xdr:col>5</xdr:col>
      <xdr:colOff>34925</xdr:colOff>
      <xdr:row>35</xdr:row>
      <xdr:rowOff>64552</xdr:rowOff>
    </xdr:to>
    <xdr:sp macro="" textlink="">
      <xdr:nvSpPr>
        <xdr:cNvPr id="126" name="円/楕円 125"/>
        <xdr:cNvSpPr/>
      </xdr:nvSpPr>
      <xdr:spPr bwMode="auto">
        <a:xfrm>
          <a:off x="5600700" y="657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150928</xdr:rowOff>
    </xdr:from>
    <xdr:ext cx="762000" cy="259045"/>
    <xdr:sp macro="" textlink="">
      <xdr:nvSpPr>
        <xdr:cNvPr id="127" name="人口1人当たり決算額の推移該当値テキスト445"/>
        <xdr:cNvSpPr txBox="1"/>
      </xdr:nvSpPr>
      <xdr:spPr>
        <a:xfrm>
          <a:off x="5740400" y="641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37,454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22525</xdr:rowOff>
    </xdr:from>
    <xdr:to>
      <xdr:col>4</xdr:col>
      <xdr:colOff>520700</xdr:colOff>
      <xdr:row>34</xdr:row>
      <xdr:rowOff>124125</xdr:rowOff>
    </xdr:to>
    <xdr:sp macro="" textlink="">
      <xdr:nvSpPr>
        <xdr:cNvPr id="128" name="円/楕円 127"/>
        <xdr:cNvSpPr/>
      </xdr:nvSpPr>
      <xdr:spPr bwMode="auto">
        <a:xfrm>
          <a:off x="4953000" y="6289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134302</xdr:rowOff>
    </xdr:from>
    <xdr:ext cx="736600" cy="259045"/>
    <xdr:sp macro="" textlink="">
      <xdr:nvSpPr>
        <xdr:cNvPr id="129" name="テキスト ボックス 128"/>
        <xdr:cNvSpPr txBox="1"/>
      </xdr:nvSpPr>
      <xdr:spPr>
        <a:xfrm>
          <a:off x="4622800" y="605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44722</xdr:rowOff>
    </xdr:from>
    <xdr:to>
      <xdr:col>3</xdr:col>
      <xdr:colOff>955675</xdr:colOff>
      <xdr:row>34</xdr:row>
      <xdr:rowOff>146322</xdr:rowOff>
    </xdr:to>
    <xdr:sp macro="" textlink="">
      <xdr:nvSpPr>
        <xdr:cNvPr id="130" name="円/楕円 129"/>
        <xdr:cNvSpPr/>
      </xdr:nvSpPr>
      <xdr:spPr bwMode="auto">
        <a:xfrm>
          <a:off x="4254500" y="6312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156499</xdr:rowOff>
    </xdr:from>
    <xdr:ext cx="762000" cy="259045"/>
    <xdr:sp macro="" textlink="">
      <xdr:nvSpPr>
        <xdr:cNvPr id="131" name="テキスト ボックス 130"/>
        <xdr:cNvSpPr txBox="1"/>
      </xdr:nvSpPr>
      <xdr:spPr>
        <a:xfrm>
          <a:off x="3924300" y="608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134287</xdr:rowOff>
    </xdr:from>
    <xdr:to>
      <xdr:col>3</xdr:col>
      <xdr:colOff>257175</xdr:colOff>
      <xdr:row>34</xdr:row>
      <xdr:rowOff>235887</xdr:rowOff>
    </xdr:to>
    <xdr:sp macro="" textlink="">
      <xdr:nvSpPr>
        <xdr:cNvPr id="132" name="円/楕円 131"/>
        <xdr:cNvSpPr/>
      </xdr:nvSpPr>
      <xdr:spPr bwMode="auto">
        <a:xfrm>
          <a:off x="3556000" y="6401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246064</xdr:rowOff>
    </xdr:from>
    <xdr:ext cx="762000" cy="259045"/>
    <xdr:sp macro="" textlink="">
      <xdr:nvSpPr>
        <xdr:cNvPr id="133" name="テキスト ボックス 132"/>
        <xdr:cNvSpPr txBox="1"/>
      </xdr:nvSpPr>
      <xdr:spPr>
        <a:xfrm>
          <a:off x="3225800" y="617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29794</xdr:rowOff>
    </xdr:from>
    <xdr:to>
      <xdr:col>2</xdr:col>
      <xdr:colOff>692150</xdr:colOff>
      <xdr:row>34</xdr:row>
      <xdr:rowOff>131394</xdr:rowOff>
    </xdr:to>
    <xdr:sp macro="" textlink="">
      <xdr:nvSpPr>
        <xdr:cNvPr id="134" name="円/楕円 133"/>
        <xdr:cNvSpPr/>
      </xdr:nvSpPr>
      <xdr:spPr bwMode="auto">
        <a:xfrm>
          <a:off x="2857500" y="629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141571</xdr:rowOff>
    </xdr:from>
    <xdr:ext cx="762000" cy="259045"/>
    <xdr:sp macro="" textlink="">
      <xdr:nvSpPr>
        <xdr:cNvPr id="135" name="テキスト ボックス 134"/>
        <xdr:cNvSpPr txBox="1"/>
      </xdr:nvSpPr>
      <xdr:spPr>
        <a:xfrm>
          <a:off x="2527300" y="606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22,137
22,035
297.83
13,614,869
13,306,928
301,210
7,775,795
13,767,206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86.3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118660</xdr:rowOff>
    </xdr:from>
    <xdr:to>
      <xdr:col>6</xdr:col>
      <xdr:colOff>511175</xdr:colOff>
      <xdr:row>36</xdr:row>
      <xdr:rowOff>157686</xdr:rowOff>
    </xdr:to>
    <xdr:cxnSp macro="">
      <xdr:nvCxnSpPr>
        <xdr:cNvPr id="58" name="直線コネクタ 57"/>
        <xdr:cNvCxnSpPr/>
      </xdr:nvCxnSpPr>
      <xdr:spPr>
        <a:xfrm flipV="1">
          <a:off x="3797300" y="6290860"/>
          <a:ext cx="8382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150746</xdr:rowOff>
    </xdr:from>
    <xdr:to>
      <xdr:col>5</xdr:col>
      <xdr:colOff>358775</xdr:colOff>
      <xdr:row>36</xdr:row>
      <xdr:rowOff>157686</xdr:rowOff>
    </xdr:to>
    <xdr:cxnSp macro="">
      <xdr:nvCxnSpPr>
        <xdr:cNvPr id="61" name="直線コネクタ 60"/>
        <xdr:cNvCxnSpPr/>
      </xdr:nvCxnSpPr>
      <xdr:spPr>
        <a:xfrm>
          <a:off x="2908300" y="6322946"/>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150746</xdr:rowOff>
    </xdr:from>
    <xdr:to>
      <xdr:col>4</xdr:col>
      <xdr:colOff>155575</xdr:colOff>
      <xdr:row>37</xdr:row>
      <xdr:rowOff>3843</xdr:rowOff>
    </xdr:to>
    <xdr:cxnSp macro="">
      <xdr:nvCxnSpPr>
        <xdr:cNvPr id="64" name="直線コネクタ 63"/>
        <xdr:cNvCxnSpPr/>
      </xdr:nvCxnSpPr>
      <xdr:spPr>
        <a:xfrm flipV="1">
          <a:off x="2019300" y="6322946"/>
          <a:ext cx="889000" cy="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168092</xdr:rowOff>
    </xdr:from>
    <xdr:to>
      <xdr:col>4</xdr:col>
      <xdr:colOff>206375</xdr:colOff>
      <xdr:row>36</xdr:row>
      <xdr:rowOff>98242</xdr:rowOff>
    </xdr:to>
    <xdr:sp macro="" textlink="">
      <xdr:nvSpPr>
        <xdr:cNvPr id="65" name="フローチャート : 判断 64"/>
        <xdr:cNvSpPr/>
      </xdr:nvSpPr>
      <xdr:spPr>
        <a:xfrm>
          <a:off x="2857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114769</xdr:rowOff>
    </xdr:from>
    <xdr:ext cx="534377" cy="259045"/>
    <xdr:sp macro="" textlink="">
      <xdr:nvSpPr>
        <xdr:cNvPr id="66" name="テキスト ボックス 65"/>
        <xdr:cNvSpPr txBox="1"/>
      </xdr:nvSpPr>
      <xdr:spPr>
        <a:xfrm>
          <a:off x="2641111" y="59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140381</xdr:rowOff>
    </xdr:from>
    <xdr:to>
      <xdr:col>2</xdr:col>
      <xdr:colOff>638175</xdr:colOff>
      <xdr:row>37</xdr:row>
      <xdr:rowOff>3843</xdr:rowOff>
    </xdr:to>
    <xdr:cxnSp macro="">
      <xdr:nvCxnSpPr>
        <xdr:cNvPr id="67" name="直線コネクタ 66"/>
        <xdr:cNvCxnSpPr/>
      </xdr:nvCxnSpPr>
      <xdr:spPr>
        <a:xfrm>
          <a:off x="1130300" y="6312581"/>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7381</xdr:rowOff>
    </xdr:from>
    <xdr:to>
      <xdr:col>3</xdr:col>
      <xdr:colOff>3175</xdr:colOff>
      <xdr:row>36</xdr:row>
      <xdr:rowOff>108981</xdr:rowOff>
    </xdr:to>
    <xdr:sp macro="" textlink="">
      <xdr:nvSpPr>
        <xdr:cNvPr id="68" name="フローチャート : 判断 67"/>
        <xdr:cNvSpPr/>
      </xdr:nvSpPr>
      <xdr:spPr>
        <a:xfrm>
          <a:off x="1968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125508</xdr:rowOff>
    </xdr:from>
    <xdr:ext cx="534377" cy="259045"/>
    <xdr:sp macro="" textlink="">
      <xdr:nvSpPr>
        <xdr:cNvPr id="69" name="テキスト ボックス 68"/>
        <xdr:cNvSpPr txBox="1"/>
      </xdr:nvSpPr>
      <xdr:spPr>
        <a:xfrm>
          <a:off x="1752111" y="59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161874</xdr:rowOff>
    </xdr:from>
    <xdr:to>
      <xdr:col>1</xdr:col>
      <xdr:colOff>485775</xdr:colOff>
      <xdr:row>36</xdr:row>
      <xdr:rowOff>92024</xdr:rowOff>
    </xdr:to>
    <xdr:sp macro="" textlink="">
      <xdr:nvSpPr>
        <xdr:cNvPr id="70" name="フローチャート : 判断 69"/>
        <xdr:cNvSpPr/>
      </xdr:nvSpPr>
      <xdr:spPr>
        <a:xfrm>
          <a:off x="1079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108551</xdr:rowOff>
    </xdr:from>
    <xdr:ext cx="534377" cy="259045"/>
    <xdr:sp macro="" textlink="">
      <xdr:nvSpPr>
        <xdr:cNvPr id="71" name="テキスト ボックス 70"/>
        <xdr:cNvSpPr txBox="1"/>
      </xdr:nvSpPr>
      <xdr:spPr>
        <a:xfrm>
          <a:off x="863111" y="59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67860</xdr:rowOff>
    </xdr:from>
    <xdr:to>
      <xdr:col>6</xdr:col>
      <xdr:colOff>561975</xdr:colOff>
      <xdr:row>36</xdr:row>
      <xdr:rowOff>169460</xdr:rowOff>
    </xdr:to>
    <xdr:sp macro="" textlink="">
      <xdr:nvSpPr>
        <xdr:cNvPr id="77" name="円/楕円 76"/>
        <xdr:cNvSpPr/>
      </xdr:nvSpPr>
      <xdr:spPr>
        <a:xfrm>
          <a:off x="4584700" y="62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31734</xdr:rowOff>
    </xdr:from>
    <xdr:ext cx="534377" cy="259045"/>
    <xdr:sp macro="" textlink="">
      <xdr:nvSpPr>
        <xdr:cNvPr id="78" name="人件費該当値テキスト"/>
        <xdr:cNvSpPr txBox="1"/>
      </xdr:nvSpPr>
      <xdr:spPr>
        <a:xfrm>
          <a:off x="4686300" y="62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106886</xdr:rowOff>
    </xdr:from>
    <xdr:to>
      <xdr:col>5</xdr:col>
      <xdr:colOff>409575</xdr:colOff>
      <xdr:row>37</xdr:row>
      <xdr:rowOff>37036</xdr:rowOff>
    </xdr:to>
    <xdr:sp macro="" textlink="">
      <xdr:nvSpPr>
        <xdr:cNvPr id="79" name="円/楕円 78"/>
        <xdr:cNvSpPr/>
      </xdr:nvSpPr>
      <xdr:spPr>
        <a:xfrm>
          <a:off x="3746500" y="62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28163</xdr:rowOff>
    </xdr:from>
    <xdr:ext cx="534377" cy="259045"/>
    <xdr:sp macro="" textlink="">
      <xdr:nvSpPr>
        <xdr:cNvPr id="80" name="テキスト ボックス 79"/>
        <xdr:cNvSpPr txBox="1"/>
      </xdr:nvSpPr>
      <xdr:spPr>
        <a:xfrm>
          <a:off x="3530111" y="637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99946</xdr:rowOff>
    </xdr:from>
    <xdr:to>
      <xdr:col>4</xdr:col>
      <xdr:colOff>206375</xdr:colOff>
      <xdr:row>37</xdr:row>
      <xdr:rowOff>30096</xdr:rowOff>
    </xdr:to>
    <xdr:sp macro="" textlink="">
      <xdr:nvSpPr>
        <xdr:cNvPr id="81" name="円/楕円 80"/>
        <xdr:cNvSpPr/>
      </xdr:nvSpPr>
      <xdr:spPr>
        <a:xfrm>
          <a:off x="2857500" y="62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21223</xdr:rowOff>
    </xdr:from>
    <xdr:ext cx="534377" cy="259045"/>
    <xdr:sp macro="" textlink="">
      <xdr:nvSpPr>
        <xdr:cNvPr id="82" name="テキスト ボックス 81"/>
        <xdr:cNvSpPr txBox="1"/>
      </xdr:nvSpPr>
      <xdr:spPr>
        <a:xfrm>
          <a:off x="2641111" y="636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124493</xdr:rowOff>
    </xdr:from>
    <xdr:to>
      <xdr:col>3</xdr:col>
      <xdr:colOff>3175</xdr:colOff>
      <xdr:row>37</xdr:row>
      <xdr:rowOff>54643</xdr:rowOff>
    </xdr:to>
    <xdr:sp macro="" textlink="">
      <xdr:nvSpPr>
        <xdr:cNvPr id="83" name="円/楕円 82"/>
        <xdr:cNvSpPr/>
      </xdr:nvSpPr>
      <xdr:spPr>
        <a:xfrm>
          <a:off x="1968500" y="629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45770</xdr:rowOff>
    </xdr:from>
    <xdr:ext cx="534377" cy="259045"/>
    <xdr:sp macro="" textlink="">
      <xdr:nvSpPr>
        <xdr:cNvPr id="84" name="テキスト ボックス 83"/>
        <xdr:cNvSpPr txBox="1"/>
      </xdr:nvSpPr>
      <xdr:spPr>
        <a:xfrm>
          <a:off x="1752111" y="63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89581</xdr:rowOff>
    </xdr:from>
    <xdr:to>
      <xdr:col>1</xdr:col>
      <xdr:colOff>485775</xdr:colOff>
      <xdr:row>37</xdr:row>
      <xdr:rowOff>19731</xdr:rowOff>
    </xdr:to>
    <xdr:sp macro="" textlink="">
      <xdr:nvSpPr>
        <xdr:cNvPr id="85" name="円/楕円 84"/>
        <xdr:cNvSpPr/>
      </xdr:nvSpPr>
      <xdr:spPr>
        <a:xfrm>
          <a:off x="1079500" y="62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10858</xdr:rowOff>
    </xdr:from>
    <xdr:ext cx="534377" cy="259045"/>
    <xdr:sp macro="" textlink="">
      <xdr:nvSpPr>
        <xdr:cNvPr id="86" name="テキスト ボックス 85"/>
        <xdr:cNvSpPr txBox="1"/>
      </xdr:nvSpPr>
      <xdr:spPr>
        <a:xfrm>
          <a:off x="863111" y="63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135166</xdr:rowOff>
    </xdr:from>
    <xdr:to>
      <xdr:col>6</xdr:col>
      <xdr:colOff>511175</xdr:colOff>
      <xdr:row>57</xdr:row>
      <xdr:rowOff>70168</xdr:rowOff>
    </xdr:to>
    <xdr:cxnSp macro="">
      <xdr:nvCxnSpPr>
        <xdr:cNvPr id="116" name="直線コネクタ 115"/>
        <xdr:cNvCxnSpPr/>
      </xdr:nvCxnSpPr>
      <xdr:spPr>
        <a:xfrm flipV="1">
          <a:off x="3797300" y="9736366"/>
          <a:ext cx="838200" cy="1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70168</xdr:rowOff>
    </xdr:from>
    <xdr:to>
      <xdr:col>5</xdr:col>
      <xdr:colOff>358775</xdr:colOff>
      <xdr:row>57</xdr:row>
      <xdr:rowOff>110351</xdr:rowOff>
    </xdr:to>
    <xdr:cxnSp macro="">
      <xdr:nvCxnSpPr>
        <xdr:cNvPr id="119" name="直線コネクタ 118"/>
        <xdr:cNvCxnSpPr/>
      </xdr:nvCxnSpPr>
      <xdr:spPr>
        <a:xfrm flipV="1">
          <a:off x="2908300" y="9842818"/>
          <a:ext cx="889000" cy="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110351</xdr:rowOff>
    </xdr:from>
    <xdr:to>
      <xdr:col>4</xdr:col>
      <xdr:colOff>155575</xdr:colOff>
      <xdr:row>58</xdr:row>
      <xdr:rowOff>16625</xdr:rowOff>
    </xdr:to>
    <xdr:cxnSp macro="">
      <xdr:nvCxnSpPr>
        <xdr:cNvPr id="122" name="直線コネクタ 121"/>
        <xdr:cNvCxnSpPr/>
      </xdr:nvCxnSpPr>
      <xdr:spPr>
        <a:xfrm flipV="1">
          <a:off x="2019300" y="988300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129477</xdr:rowOff>
    </xdr:from>
    <xdr:to>
      <xdr:col>4</xdr:col>
      <xdr:colOff>206375</xdr:colOff>
      <xdr:row>57</xdr:row>
      <xdr:rowOff>59627</xdr:rowOff>
    </xdr:to>
    <xdr:sp macro="" textlink="">
      <xdr:nvSpPr>
        <xdr:cNvPr id="123" name="フローチャート : 判断 122"/>
        <xdr:cNvSpPr/>
      </xdr:nvSpPr>
      <xdr:spPr>
        <a:xfrm>
          <a:off x="2857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76154</xdr:rowOff>
    </xdr:from>
    <xdr:ext cx="534377" cy="259045"/>
    <xdr:sp macro="" textlink="">
      <xdr:nvSpPr>
        <xdr:cNvPr id="124" name="テキスト ボックス 123"/>
        <xdr:cNvSpPr txBox="1"/>
      </xdr:nvSpPr>
      <xdr:spPr>
        <a:xfrm>
          <a:off x="2641111" y="95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96469</xdr:rowOff>
    </xdr:from>
    <xdr:to>
      <xdr:col>2</xdr:col>
      <xdr:colOff>638175</xdr:colOff>
      <xdr:row>58</xdr:row>
      <xdr:rowOff>16625</xdr:rowOff>
    </xdr:to>
    <xdr:cxnSp macro="">
      <xdr:nvCxnSpPr>
        <xdr:cNvPr id="125" name="直線コネクタ 124"/>
        <xdr:cNvCxnSpPr/>
      </xdr:nvCxnSpPr>
      <xdr:spPr>
        <a:xfrm>
          <a:off x="1130300" y="9869119"/>
          <a:ext cx="889000" cy="9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2819</xdr:rowOff>
    </xdr:from>
    <xdr:to>
      <xdr:col>3</xdr:col>
      <xdr:colOff>3175</xdr:colOff>
      <xdr:row>57</xdr:row>
      <xdr:rowOff>104419</xdr:rowOff>
    </xdr:to>
    <xdr:sp macro="" textlink="">
      <xdr:nvSpPr>
        <xdr:cNvPr id="126" name="フローチャート : 判断 125"/>
        <xdr:cNvSpPr/>
      </xdr:nvSpPr>
      <xdr:spPr>
        <a:xfrm>
          <a:off x="1968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120946</xdr:rowOff>
    </xdr:from>
    <xdr:ext cx="534377" cy="259045"/>
    <xdr:sp macro="" textlink="">
      <xdr:nvSpPr>
        <xdr:cNvPr id="127" name="テキスト ボックス 126"/>
        <xdr:cNvSpPr txBox="1"/>
      </xdr:nvSpPr>
      <xdr:spPr>
        <a:xfrm>
          <a:off x="1752111" y="95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30442</xdr:rowOff>
    </xdr:from>
    <xdr:to>
      <xdr:col>1</xdr:col>
      <xdr:colOff>485775</xdr:colOff>
      <xdr:row>57</xdr:row>
      <xdr:rowOff>132042</xdr:rowOff>
    </xdr:to>
    <xdr:sp macro="" textlink="">
      <xdr:nvSpPr>
        <xdr:cNvPr id="128" name="フローチャート : 判断 127"/>
        <xdr:cNvSpPr/>
      </xdr:nvSpPr>
      <xdr:spPr>
        <a:xfrm>
          <a:off x="1079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148569</xdr:rowOff>
    </xdr:from>
    <xdr:ext cx="534377" cy="259045"/>
    <xdr:sp macro="" textlink="">
      <xdr:nvSpPr>
        <xdr:cNvPr id="129" name="テキスト ボックス 128"/>
        <xdr:cNvSpPr txBox="1"/>
      </xdr:nvSpPr>
      <xdr:spPr>
        <a:xfrm>
          <a:off x="863111" y="95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84366</xdr:rowOff>
    </xdr:from>
    <xdr:to>
      <xdr:col>6</xdr:col>
      <xdr:colOff>561975</xdr:colOff>
      <xdr:row>57</xdr:row>
      <xdr:rowOff>14516</xdr:rowOff>
    </xdr:to>
    <xdr:sp macro="" textlink="">
      <xdr:nvSpPr>
        <xdr:cNvPr id="135" name="円/楕円 134"/>
        <xdr:cNvSpPr/>
      </xdr:nvSpPr>
      <xdr:spPr>
        <a:xfrm>
          <a:off x="4584700" y="96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62793</xdr:rowOff>
    </xdr:from>
    <xdr:ext cx="534377" cy="259045"/>
    <xdr:sp macro="" textlink="">
      <xdr:nvSpPr>
        <xdr:cNvPr id="136" name="物件費該当値テキスト"/>
        <xdr:cNvSpPr txBox="1"/>
      </xdr:nvSpPr>
      <xdr:spPr>
        <a:xfrm>
          <a:off x="4686300" y="96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19368</xdr:rowOff>
    </xdr:from>
    <xdr:to>
      <xdr:col>5</xdr:col>
      <xdr:colOff>409575</xdr:colOff>
      <xdr:row>57</xdr:row>
      <xdr:rowOff>120968</xdr:rowOff>
    </xdr:to>
    <xdr:sp macro="" textlink="">
      <xdr:nvSpPr>
        <xdr:cNvPr id="137" name="円/楕円 136"/>
        <xdr:cNvSpPr/>
      </xdr:nvSpPr>
      <xdr:spPr>
        <a:xfrm>
          <a:off x="3746500" y="97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112095</xdr:rowOff>
    </xdr:from>
    <xdr:ext cx="534377" cy="259045"/>
    <xdr:sp macro="" textlink="">
      <xdr:nvSpPr>
        <xdr:cNvPr id="138" name="テキスト ボックス 137"/>
        <xdr:cNvSpPr txBox="1"/>
      </xdr:nvSpPr>
      <xdr:spPr>
        <a:xfrm>
          <a:off x="3530111" y="98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59551</xdr:rowOff>
    </xdr:from>
    <xdr:to>
      <xdr:col>4</xdr:col>
      <xdr:colOff>206375</xdr:colOff>
      <xdr:row>57</xdr:row>
      <xdr:rowOff>161151</xdr:rowOff>
    </xdr:to>
    <xdr:sp macro="" textlink="">
      <xdr:nvSpPr>
        <xdr:cNvPr id="139" name="円/楕円 138"/>
        <xdr:cNvSpPr/>
      </xdr:nvSpPr>
      <xdr:spPr>
        <a:xfrm>
          <a:off x="2857500" y="98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152278</xdr:rowOff>
    </xdr:from>
    <xdr:ext cx="534377" cy="259045"/>
    <xdr:sp macro="" textlink="">
      <xdr:nvSpPr>
        <xdr:cNvPr id="140" name="テキスト ボックス 139"/>
        <xdr:cNvSpPr txBox="1"/>
      </xdr:nvSpPr>
      <xdr:spPr>
        <a:xfrm>
          <a:off x="2641111" y="99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137275</xdr:rowOff>
    </xdr:from>
    <xdr:to>
      <xdr:col>3</xdr:col>
      <xdr:colOff>3175</xdr:colOff>
      <xdr:row>58</xdr:row>
      <xdr:rowOff>67425</xdr:rowOff>
    </xdr:to>
    <xdr:sp macro="" textlink="">
      <xdr:nvSpPr>
        <xdr:cNvPr id="141" name="円/楕円 140"/>
        <xdr:cNvSpPr/>
      </xdr:nvSpPr>
      <xdr:spPr>
        <a:xfrm>
          <a:off x="1968500" y="99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58552</xdr:rowOff>
    </xdr:from>
    <xdr:ext cx="534377" cy="259045"/>
    <xdr:sp macro="" textlink="">
      <xdr:nvSpPr>
        <xdr:cNvPr id="142" name="テキスト ボックス 141"/>
        <xdr:cNvSpPr txBox="1"/>
      </xdr:nvSpPr>
      <xdr:spPr>
        <a:xfrm>
          <a:off x="1752111" y="100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45669</xdr:rowOff>
    </xdr:from>
    <xdr:to>
      <xdr:col>1</xdr:col>
      <xdr:colOff>485775</xdr:colOff>
      <xdr:row>57</xdr:row>
      <xdr:rowOff>147269</xdr:rowOff>
    </xdr:to>
    <xdr:sp macro="" textlink="">
      <xdr:nvSpPr>
        <xdr:cNvPr id="143" name="円/楕円 142"/>
        <xdr:cNvSpPr/>
      </xdr:nvSpPr>
      <xdr:spPr>
        <a:xfrm>
          <a:off x="1079500" y="98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138396</xdr:rowOff>
    </xdr:from>
    <xdr:ext cx="534377" cy="259045"/>
    <xdr:sp macro="" textlink="">
      <xdr:nvSpPr>
        <xdr:cNvPr id="144" name="テキスト ボックス 143"/>
        <xdr:cNvSpPr txBox="1"/>
      </xdr:nvSpPr>
      <xdr:spPr>
        <a:xfrm>
          <a:off x="863111" y="99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101981</xdr:rowOff>
    </xdr:from>
    <xdr:to>
      <xdr:col>6</xdr:col>
      <xdr:colOff>511175</xdr:colOff>
      <xdr:row>71</xdr:row>
      <xdr:rowOff>105364</xdr:rowOff>
    </xdr:to>
    <xdr:cxnSp macro="">
      <xdr:nvCxnSpPr>
        <xdr:cNvPr id="171" name="直線コネクタ 170"/>
        <xdr:cNvCxnSpPr/>
      </xdr:nvCxnSpPr>
      <xdr:spPr>
        <a:xfrm>
          <a:off x="3797300" y="12103481"/>
          <a:ext cx="838200" cy="1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124843</xdr:rowOff>
    </xdr:from>
    <xdr:ext cx="469744" cy="259045"/>
    <xdr:sp macro="" textlink="">
      <xdr:nvSpPr>
        <xdr:cNvPr id="172" name="維持補修費平均値テキスト"/>
        <xdr:cNvSpPr txBox="1"/>
      </xdr:nvSpPr>
      <xdr:spPr>
        <a:xfrm>
          <a:off x="4686300" y="13155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101981</xdr:rowOff>
    </xdr:from>
    <xdr:to>
      <xdr:col>5</xdr:col>
      <xdr:colOff>358775</xdr:colOff>
      <xdr:row>71</xdr:row>
      <xdr:rowOff>38476</xdr:rowOff>
    </xdr:to>
    <xdr:cxnSp macro="">
      <xdr:nvCxnSpPr>
        <xdr:cNvPr id="174" name="直線コネクタ 173"/>
        <xdr:cNvCxnSpPr/>
      </xdr:nvCxnSpPr>
      <xdr:spPr>
        <a:xfrm flipV="1">
          <a:off x="2908300" y="12103481"/>
          <a:ext cx="8890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88039</xdr:rowOff>
    </xdr:from>
    <xdr:ext cx="469744" cy="259045"/>
    <xdr:sp macro="" textlink="">
      <xdr:nvSpPr>
        <xdr:cNvPr id="176" name="テキスト ボックス 175"/>
        <xdr:cNvSpPr txBox="1"/>
      </xdr:nvSpPr>
      <xdr:spPr>
        <a:xfrm>
          <a:off x="3562427"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38476</xdr:rowOff>
    </xdr:from>
    <xdr:to>
      <xdr:col>4</xdr:col>
      <xdr:colOff>155575</xdr:colOff>
      <xdr:row>71</xdr:row>
      <xdr:rowOff>127539</xdr:rowOff>
    </xdr:to>
    <xdr:cxnSp macro="">
      <xdr:nvCxnSpPr>
        <xdr:cNvPr id="177" name="直線コネクタ 176"/>
        <xdr:cNvCxnSpPr/>
      </xdr:nvCxnSpPr>
      <xdr:spPr>
        <a:xfrm flipV="1">
          <a:off x="2019300" y="12211426"/>
          <a:ext cx="889000" cy="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168819</xdr:rowOff>
    </xdr:from>
    <xdr:to>
      <xdr:col>4</xdr:col>
      <xdr:colOff>206375</xdr:colOff>
      <xdr:row>76</xdr:row>
      <xdr:rowOff>98969</xdr:rowOff>
    </xdr:to>
    <xdr:sp macro="" textlink="">
      <xdr:nvSpPr>
        <xdr:cNvPr id="178" name="フローチャート : 判断 177"/>
        <xdr:cNvSpPr/>
      </xdr:nvSpPr>
      <xdr:spPr>
        <a:xfrm>
          <a:off x="2857500" y="130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90096</xdr:rowOff>
    </xdr:from>
    <xdr:ext cx="469744" cy="259045"/>
    <xdr:sp macro="" textlink="">
      <xdr:nvSpPr>
        <xdr:cNvPr id="179" name="テキスト ボックス 178"/>
        <xdr:cNvSpPr txBox="1"/>
      </xdr:nvSpPr>
      <xdr:spPr>
        <a:xfrm>
          <a:off x="2673427" y="1312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127539</xdr:rowOff>
    </xdr:from>
    <xdr:to>
      <xdr:col>2</xdr:col>
      <xdr:colOff>638175</xdr:colOff>
      <xdr:row>72</xdr:row>
      <xdr:rowOff>157485</xdr:rowOff>
    </xdr:to>
    <xdr:cxnSp macro="">
      <xdr:nvCxnSpPr>
        <xdr:cNvPr id="180" name="直線コネクタ 179"/>
        <xdr:cNvCxnSpPr/>
      </xdr:nvCxnSpPr>
      <xdr:spPr>
        <a:xfrm flipV="1">
          <a:off x="1130300" y="12300489"/>
          <a:ext cx="889000" cy="20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15108</xdr:rowOff>
    </xdr:from>
    <xdr:to>
      <xdr:col>3</xdr:col>
      <xdr:colOff>3175</xdr:colOff>
      <xdr:row>76</xdr:row>
      <xdr:rowOff>116708</xdr:rowOff>
    </xdr:to>
    <xdr:sp macro="" textlink="">
      <xdr:nvSpPr>
        <xdr:cNvPr id="181" name="フローチャート : 判断 180"/>
        <xdr:cNvSpPr/>
      </xdr:nvSpPr>
      <xdr:spPr>
        <a:xfrm>
          <a:off x="1968500" y="1304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107835</xdr:rowOff>
    </xdr:from>
    <xdr:ext cx="469744" cy="259045"/>
    <xdr:sp macro="" textlink="">
      <xdr:nvSpPr>
        <xdr:cNvPr id="182" name="テキスト ボックス 181"/>
        <xdr:cNvSpPr txBox="1"/>
      </xdr:nvSpPr>
      <xdr:spPr>
        <a:xfrm>
          <a:off x="1784427" y="1313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37830</xdr:rowOff>
    </xdr:from>
    <xdr:to>
      <xdr:col>1</xdr:col>
      <xdr:colOff>485775</xdr:colOff>
      <xdr:row>76</xdr:row>
      <xdr:rowOff>139430</xdr:rowOff>
    </xdr:to>
    <xdr:sp macro="" textlink="">
      <xdr:nvSpPr>
        <xdr:cNvPr id="183" name="フローチャート : 判断 182"/>
        <xdr:cNvSpPr/>
      </xdr:nvSpPr>
      <xdr:spPr>
        <a:xfrm>
          <a:off x="1079500" y="1306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130557</xdr:rowOff>
    </xdr:from>
    <xdr:ext cx="469744" cy="259045"/>
    <xdr:sp macro="" textlink="">
      <xdr:nvSpPr>
        <xdr:cNvPr id="184" name="テキスト ボックス 183"/>
        <xdr:cNvSpPr txBox="1"/>
      </xdr:nvSpPr>
      <xdr:spPr>
        <a:xfrm>
          <a:off x="895427" y="1316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54564</xdr:rowOff>
    </xdr:from>
    <xdr:to>
      <xdr:col>6</xdr:col>
      <xdr:colOff>561975</xdr:colOff>
      <xdr:row>71</xdr:row>
      <xdr:rowOff>156164</xdr:rowOff>
    </xdr:to>
    <xdr:sp macro="" textlink="">
      <xdr:nvSpPr>
        <xdr:cNvPr id="190" name="円/楕円 189"/>
        <xdr:cNvSpPr/>
      </xdr:nvSpPr>
      <xdr:spPr>
        <a:xfrm>
          <a:off x="4584700" y="122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140941</xdr:rowOff>
    </xdr:from>
    <xdr:ext cx="534377" cy="259045"/>
    <xdr:sp macro="" textlink="">
      <xdr:nvSpPr>
        <xdr:cNvPr id="191" name="維持補修費該当値テキスト"/>
        <xdr:cNvSpPr txBox="1"/>
      </xdr:nvSpPr>
      <xdr:spPr>
        <a:xfrm>
          <a:off x="4686300" y="121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51181</xdr:rowOff>
    </xdr:from>
    <xdr:to>
      <xdr:col>5</xdr:col>
      <xdr:colOff>409575</xdr:colOff>
      <xdr:row>70</xdr:row>
      <xdr:rowOff>152781</xdr:rowOff>
    </xdr:to>
    <xdr:sp macro="" textlink="">
      <xdr:nvSpPr>
        <xdr:cNvPr id="192" name="円/楕円 191"/>
        <xdr:cNvSpPr/>
      </xdr:nvSpPr>
      <xdr:spPr>
        <a:xfrm>
          <a:off x="3746500" y="120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68</xdr:row>
      <xdr:rowOff>169308</xdr:rowOff>
    </xdr:from>
    <xdr:ext cx="534377" cy="259045"/>
    <xdr:sp macro="" textlink="">
      <xdr:nvSpPr>
        <xdr:cNvPr id="193" name="テキスト ボックス 192"/>
        <xdr:cNvSpPr txBox="1"/>
      </xdr:nvSpPr>
      <xdr:spPr>
        <a:xfrm>
          <a:off x="3530111" y="1182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30,825</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159126</xdr:rowOff>
    </xdr:from>
    <xdr:to>
      <xdr:col>4</xdr:col>
      <xdr:colOff>206375</xdr:colOff>
      <xdr:row>71</xdr:row>
      <xdr:rowOff>89276</xdr:rowOff>
    </xdr:to>
    <xdr:sp macro="" textlink="">
      <xdr:nvSpPr>
        <xdr:cNvPr id="194" name="円/楕円 193"/>
        <xdr:cNvSpPr/>
      </xdr:nvSpPr>
      <xdr:spPr>
        <a:xfrm>
          <a:off x="2857500" y="121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105803</xdr:rowOff>
    </xdr:from>
    <xdr:ext cx="534377" cy="259045"/>
    <xdr:sp macro="" textlink="">
      <xdr:nvSpPr>
        <xdr:cNvPr id="195" name="テキスト ボックス 194"/>
        <xdr:cNvSpPr txBox="1"/>
      </xdr:nvSpPr>
      <xdr:spPr>
        <a:xfrm>
          <a:off x="2641111" y="119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28,464</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76739</xdr:rowOff>
    </xdr:from>
    <xdr:to>
      <xdr:col>3</xdr:col>
      <xdr:colOff>3175</xdr:colOff>
      <xdr:row>72</xdr:row>
      <xdr:rowOff>6889</xdr:rowOff>
    </xdr:to>
    <xdr:sp macro="" textlink="">
      <xdr:nvSpPr>
        <xdr:cNvPr id="196" name="円/楕円 195"/>
        <xdr:cNvSpPr/>
      </xdr:nvSpPr>
      <xdr:spPr>
        <a:xfrm>
          <a:off x="1968500" y="122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23416</xdr:rowOff>
    </xdr:from>
    <xdr:ext cx="534377" cy="259045"/>
    <xdr:sp macro="" textlink="">
      <xdr:nvSpPr>
        <xdr:cNvPr id="197" name="テキスト ボックス 196"/>
        <xdr:cNvSpPr txBox="1"/>
      </xdr:nvSpPr>
      <xdr:spPr>
        <a:xfrm>
          <a:off x="1752111" y="120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106685</xdr:rowOff>
    </xdr:from>
    <xdr:to>
      <xdr:col>1</xdr:col>
      <xdr:colOff>485775</xdr:colOff>
      <xdr:row>73</xdr:row>
      <xdr:rowOff>36835</xdr:rowOff>
    </xdr:to>
    <xdr:sp macro="" textlink="">
      <xdr:nvSpPr>
        <xdr:cNvPr id="198" name="円/楕円 197"/>
        <xdr:cNvSpPr/>
      </xdr:nvSpPr>
      <xdr:spPr>
        <a:xfrm>
          <a:off x="1079500" y="124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53362</xdr:rowOff>
    </xdr:from>
    <xdr:ext cx="534377" cy="259045"/>
    <xdr:sp macro="" textlink="">
      <xdr:nvSpPr>
        <xdr:cNvPr id="199" name="テキスト ボックス 198"/>
        <xdr:cNvSpPr txBox="1"/>
      </xdr:nvSpPr>
      <xdr:spPr>
        <a:xfrm>
          <a:off x="863111" y="122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153763</xdr:rowOff>
    </xdr:from>
    <xdr:to>
      <xdr:col>6</xdr:col>
      <xdr:colOff>511175</xdr:colOff>
      <xdr:row>96</xdr:row>
      <xdr:rowOff>65889</xdr:rowOff>
    </xdr:to>
    <xdr:cxnSp macro="">
      <xdr:nvCxnSpPr>
        <xdr:cNvPr id="227" name="直線コネクタ 226"/>
        <xdr:cNvCxnSpPr/>
      </xdr:nvCxnSpPr>
      <xdr:spPr>
        <a:xfrm flipV="1">
          <a:off x="3797300" y="16441513"/>
          <a:ext cx="838200" cy="8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30997</xdr:rowOff>
    </xdr:from>
    <xdr:to>
      <xdr:col>5</xdr:col>
      <xdr:colOff>358775</xdr:colOff>
      <xdr:row>96</xdr:row>
      <xdr:rowOff>65889</xdr:rowOff>
    </xdr:to>
    <xdr:cxnSp macro="">
      <xdr:nvCxnSpPr>
        <xdr:cNvPr id="230" name="直線コネクタ 229"/>
        <xdr:cNvCxnSpPr/>
      </xdr:nvCxnSpPr>
      <xdr:spPr>
        <a:xfrm>
          <a:off x="2908300" y="16490197"/>
          <a:ext cx="889000" cy="3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30997</xdr:rowOff>
    </xdr:from>
    <xdr:to>
      <xdr:col>4</xdr:col>
      <xdr:colOff>155575</xdr:colOff>
      <xdr:row>96</xdr:row>
      <xdr:rowOff>80767</xdr:rowOff>
    </xdr:to>
    <xdr:cxnSp macro="">
      <xdr:nvCxnSpPr>
        <xdr:cNvPr id="233" name="直線コネクタ 232"/>
        <xdr:cNvCxnSpPr/>
      </xdr:nvCxnSpPr>
      <xdr:spPr>
        <a:xfrm flipV="1">
          <a:off x="2019300" y="16490197"/>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103394</xdr:rowOff>
    </xdr:from>
    <xdr:to>
      <xdr:col>4</xdr:col>
      <xdr:colOff>206375</xdr:colOff>
      <xdr:row>95</xdr:row>
      <xdr:rowOff>33544</xdr:rowOff>
    </xdr:to>
    <xdr:sp macro="" textlink="">
      <xdr:nvSpPr>
        <xdr:cNvPr id="234" name="フローチャート : 判断 233"/>
        <xdr:cNvSpPr/>
      </xdr:nvSpPr>
      <xdr:spPr>
        <a:xfrm>
          <a:off x="2857500" y="162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50071</xdr:rowOff>
    </xdr:from>
    <xdr:ext cx="599010" cy="259045"/>
    <xdr:sp macro="" textlink="">
      <xdr:nvSpPr>
        <xdr:cNvPr id="235" name="テキスト ボックス 234"/>
        <xdr:cNvSpPr txBox="1"/>
      </xdr:nvSpPr>
      <xdr:spPr>
        <a:xfrm>
          <a:off x="2608794" y="159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52246</xdr:rowOff>
    </xdr:from>
    <xdr:to>
      <xdr:col>2</xdr:col>
      <xdr:colOff>638175</xdr:colOff>
      <xdr:row>96</xdr:row>
      <xdr:rowOff>80767</xdr:rowOff>
    </xdr:to>
    <xdr:cxnSp macro="">
      <xdr:nvCxnSpPr>
        <xdr:cNvPr id="236" name="直線コネクタ 235"/>
        <xdr:cNvCxnSpPr/>
      </xdr:nvCxnSpPr>
      <xdr:spPr>
        <a:xfrm>
          <a:off x="1130300" y="16511446"/>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160927</xdr:rowOff>
    </xdr:from>
    <xdr:to>
      <xdr:col>3</xdr:col>
      <xdr:colOff>3175</xdr:colOff>
      <xdr:row>95</xdr:row>
      <xdr:rowOff>91077</xdr:rowOff>
    </xdr:to>
    <xdr:sp macro="" textlink="">
      <xdr:nvSpPr>
        <xdr:cNvPr id="237" name="フローチャート : 判断 236"/>
        <xdr:cNvSpPr/>
      </xdr:nvSpPr>
      <xdr:spPr>
        <a:xfrm>
          <a:off x="1968500" y="1627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107604</xdr:rowOff>
    </xdr:from>
    <xdr:ext cx="599010" cy="259045"/>
    <xdr:sp macro="" textlink="">
      <xdr:nvSpPr>
        <xdr:cNvPr id="238" name="テキスト ボックス 237"/>
        <xdr:cNvSpPr txBox="1"/>
      </xdr:nvSpPr>
      <xdr:spPr>
        <a:xfrm>
          <a:off x="1719794" y="1605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160589</xdr:rowOff>
    </xdr:from>
    <xdr:to>
      <xdr:col>1</xdr:col>
      <xdr:colOff>485775</xdr:colOff>
      <xdr:row>95</xdr:row>
      <xdr:rowOff>90739</xdr:rowOff>
    </xdr:to>
    <xdr:sp macro="" textlink="">
      <xdr:nvSpPr>
        <xdr:cNvPr id="239" name="フローチャート : 判断 238"/>
        <xdr:cNvSpPr/>
      </xdr:nvSpPr>
      <xdr:spPr>
        <a:xfrm>
          <a:off x="1079500" y="1627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107266</xdr:rowOff>
    </xdr:from>
    <xdr:ext cx="599010" cy="259045"/>
    <xdr:sp macro="" textlink="">
      <xdr:nvSpPr>
        <xdr:cNvPr id="240" name="テキスト ボックス 239"/>
        <xdr:cNvSpPr txBox="1"/>
      </xdr:nvSpPr>
      <xdr:spPr>
        <a:xfrm>
          <a:off x="830794" y="1605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102963</xdr:rowOff>
    </xdr:from>
    <xdr:to>
      <xdr:col>6</xdr:col>
      <xdr:colOff>561975</xdr:colOff>
      <xdr:row>96</xdr:row>
      <xdr:rowOff>33113</xdr:rowOff>
    </xdr:to>
    <xdr:sp macro="" textlink="">
      <xdr:nvSpPr>
        <xdr:cNvPr id="246" name="円/楕円 245"/>
        <xdr:cNvSpPr/>
      </xdr:nvSpPr>
      <xdr:spPr>
        <a:xfrm>
          <a:off x="4584700" y="163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81390</xdr:rowOff>
    </xdr:from>
    <xdr:ext cx="599010" cy="259045"/>
    <xdr:sp macro="" textlink="">
      <xdr:nvSpPr>
        <xdr:cNvPr id="247" name="扶助費該当値テキスト"/>
        <xdr:cNvSpPr txBox="1"/>
      </xdr:nvSpPr>
      <xdr:spPr>
        <a:xfrm>
          <a:off x="4686300" y="1636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15089</xdr:rowOff>
    </xdr:from>
    <xdr:to>
      <xdr:col>5</xdr:col>
      <xdr:colOff>409575</xdr:colOff>
      <xdr:row>96</xdr:row>
      <xdr:rowOff>116689</xdr:rowOff>
    </xdr:to>
    <xdr:sp macro="" textlink="">
      <xdr:nvSpPr>
        <xdr:cNvPr id="248" name="円/楕円 247"/>
        <xdr:cNvSpPr/>
      </xdr:nvSpPr>
      <xdr:spPr>
        <a:xfrm>
          <a:off x="3746500" y="164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107816</xdr:rowOff>
    </xdr:from>
    <xdr:ext cx="534377" cy="259045"/>
    <xdr:sp macro="" textlink="">
      <xdr:nvSpPr>
        <xdr:cNvPr id="249" name="テキスト ボックス 248"/>
        <xdr:cNvSpPr txBox="1"/>
      </xdr:nvSpPr>
      <xdr:spPr>
        <a:xfrm>
          <a:off x="3530111" y="165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95,572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151647</xdr:rowOff>
    </xdr:from>
    <xdr:to>
      <xdr:col>4</xdr:col>
      <xdr:colOff>206375</xdr:colOff>
      <xdr:row>96</xdr:row>
      <xdr:rowOff>81797</xdr:rowOff>
    </xdr:to>
    <xdr:sp macro="" textlink="">
      <xdr:nvSpPr>
        <xdr:cNvPr id="250" name="円/楕円 249"/>
        <xdr:cNvSpPr/>
      </xdr:nvSpPr>
      <xdr:spPr>
        <a:xfrm>
          <a:off x="2857500" y="164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72924</xdr:rowOff>
    </xdr:from>
    <xdr:ext cx="534377" cy="259045"/>
    <xdr:sp macro="" textlink="">
      <xdr:nvSpPr>
        <xdr:cNvPr id="251" name="テキスト ボックス 250"/>
        <xdr:cNvSpPr txBox="1"/>
      </xdr:nvSpPr>
      <xdr:spPr>
        <a:xfrm>
          <a:off x="2641111" y="165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29967</xdr:rowOff>
    </xdr:from>
    <xdr:to>
      <xdr:col>3</xdr:col>
      <xdr:colOff>3175</xdr:colOff>
      <xdr:row>96</xdr:row>
      <xdr:rowOff>131567</xdr:rowOff>
    </xdr:to>
    <xdr:sp macro="" textlink="">
      <xdr:nvSpPr>
        <xdr:cNvPr id="252" name="円/楕円 251"/>
        <xdr:cNvSpPr/>
      </xdr:nvSpPr>
      <xdr:spPr>
        <a:xfrm>
          <a:off x="1968500" y="164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122694</xdr:rowOff>
    </xdr:from>
    <xdr:ext cx="534377" cy="259045"/>
    <xdr:sp macro="" textlink="">
      <xdr:nvSpPr>
        <xdr:cNvPr id="253" name="テキスト ボックス 252"/>
        <xdr:cNvSpPr txBox="1"/>
      </xdr:nvSpPr>
      <xdr:spPr>
        <a:xfrm>
          <a:off x="1752111" y="165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1446</xdr:rowOff>
    </xdr:from>
    <xdr:to>
      <xdr:col>1</xdr:col>
      <xdr:colOff>485775</xdr:colOff>
      <xdr:row>96</xdr:row>
      <xdr:rowOff>103046</xdr:rowOff>
    </xdr:to>
    <xdr:sp macro="" textlink="">
      <xdr:nvSpPr>
        <xdr:cNvPr id="254" name="円/楕円 253"/>
        <xdr:cNvSpPr/>
      </xdr:nvSpPr>
      <xdr:spPr>
        <a:xfrm>
          <a:off x="1079500" y="164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94173</xdr:rowOff>
    </xdr:from>
    <xdr:ext cx="534377" cy="259045"/>
    <xdr:sp macro="" textlink="">
      <xdr:nvSpPr>
        <xdr:cNvPr id="255" name="テキスト ボックス 254"/>
        <xdr:cNvSpPr txBox="1"/>
      </xdr:nvSpPr>
      <xdr:spPr>
        <a:xfrm>
          <a:off x="863111" y="165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151457</xdr:rowOff>
    </xdr:from>
    <xdr:to>
      <xdr:col>15</xdr:col>
      <xdr:colOff>180975</xdr:colOff>
      <xdr:row>36</xdr:row>
      <xdr:rowOff>117439</xdr:rowOff>
    </xdr:to>
    <xdr:cxnSp macro="">
      <xdr:nvCxnSpPr>
        <xdr:cNvPr id="287" name="直線コネクタ 286"/>
        <xdr:cNvCxnSpPr/>
      </xdr:nvCxnSpPr>
      <xdr:spPr>
        <a:xfrm>
          <a:off x="9639300" y="5809307"/>
          <a:ext cx="838200" cy="48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151457</xdr:rowOff>
    </xdr:from>
    <xdr:to>
      <xdr:col>14</xdr:col>
      <xdr:colOff>28575</xdr:colOff>
      <xdr:row>36</xdr:row>
      <xdr:rowOff>3912</xdr:rowOff>
    </xdr:to>
    <xdr:cxnSp macro="">
      <xdr:nvCxnSpPr>
        <xdr:cNvPr id="290" name="直線コネクタ 289"/>
        <xdr:cNvCxnSpPr/>
      </xdr:nvCxnSpPr>
      <xdr:spPr>
        <a:xfrm flipV="1">
          <a:off x="8750300" y="5809307"/>
          <a:ext cx="889000" cy="36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3287</xdr:rowOff>
    </xdr:from>
    <xdr:ext cx="534377" cy="259045"/>
    <xdr:sp macro="" textlink="">
      <xdr:nvSpPr>
        <xdr:cNvPr id="292" name="テキスト ボックス 291"/>
        <xdr:cNvSpPr txBox="1"/>
      </xdr:nvSpPr>
      <xdr:spPr>
        <a:xfrm>
          <a:off x="9372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3912</xdr:rowOff>
    </xdr:from>
    <xdr:to>
      <xdr:col>12</xdr:col>
      <xdr:colOff>511175</xdr:colOff>
      <xdr:row>36</xdr:row>
      <xdr:rowOff>160056</xdr:rowOff>
    </xdr:to>
    <xdr:cxnSp macro="">
      <xdr:nvCxnSpPr>
        <xdr:cNvPr id="293" name="直線コネクタ 292"/>
        <xdr:cNvCxnSpPr/>
      </xdr:nvCxnSpPr>
      <xdr:spPr>
        <a:xfrm flipV="1">
          <a:off x="7861300" y="6176112"/>
          <a:ext cx="889000" cy="1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140172</xdr:rowOff>
    </xdr:from>
    <xdr:to>
      <xdr:col>12</xdr:col>
      <xdr:colOff>561975</xdr:colOff>
      <xdr:row>38</xdr:row>
      <xdr:rowOff>70321</xdr:rowOff>
    </xdr:to>
    <xdr:sp macro="" textlink="">
      <xdr:nvSpPr>
        <xdr:cNvPr id="294" name="フローチャート : 判断 293"/>
        <xdr:cNvSpPr/>
      </xdr:nvSpPr>
      <xdr:spPr>
        <a:xfrm>
          <a:off x="8699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61449</xdr:rowOff>
    </xdr:from>
    <xdr:ext cx="534377" cy="259045"/>
    <xdr:sp macro="" textlink="">
      <xdr:nvSpPr>
        <xdr:cNvPr id="295" name="テキスト ボックス 294"/>
        <xdr:cNvSpPr txBox="1"/>
      </xdr:nvSpPr>
      <xdr:spPr>
        <a:xfrm>
          <a:off x="8483111" y="65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160056</xdr:rowOff>
    </xdr:from>
    <xdr:to>
      <xdr:col>11</xdr:col>
      <xdr:colOff>307975</xdr:colOff>
      <xdr:row>37</xdr:row>
      <xdr:rowOff>47661</xdr:rowOff>
    </xdr:to>
    <xdr:cxnSp macro="">
      <xdr:nvCxnSpPr>
        <xdr:cNvPr id="296" name="直線コネクタ 295"/>
        <xdr:cNvCxnSpPr/>
      </xdr:nvCxnSpPr>
      <xdr:spPr>
        <a:xfrm flipV="1">
          <a:off x="6972300" y="6332256"/>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32218</xdr:rowOff>
    </xdr:from>
    <xdr:to>
      <xdr:col>11</xdr:col>
      <xdr:colOff>358775</xdr:colOff>
      <xdr:row>38</xdr:row>
      <xdr:rowOff>133818</xdr:rowOff>
    </xdr:to>
    <xdr:sp macro="" textlink="">
      <xdr:nvSpPr>
        <xdr:cNvPr id="297" name="フローチャート : 判断 296"/>
        <xdr:cNvSpPr/>
      </xdr:nvSpPr>
      <xdr:spPr>
        <a:xfrm>
          <a:off x="7810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124945</xdr:rowOff>
    </xdr:from>
    <xdr:ext cx="534377" cy="259045"/>
    <xdr:sp macro="" textlink="">
      <xdr:nvSpPr>
        <xdr:cNvPr id="298" name="テキスト ボックス 297"/>
        <xdr:cNvSpPr txBox="1"/>
      </xdr:nvSpPr>
      <xdr:spPr>
        <a:xfrm>
          <a:off x="7594111" y="66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45128</xdr:rowOff>
    </xdr:from>
    <xdr:to>
      <xdr:col>10</xdr:col>
      <xdr:colOff>155575</xdr:colOff>
      <xdr:row>38</xdr:row>
      <xdr:rowOff>146728</xdr:rowOff>
    </xdr:to>
    <xdr:sp macro="" textlink="">
      <xdr:nvSpPr>
        <xdr:cNvPr id="299" name="フローチャート : 判断 298"/>
        <xdr:cNvSpPr/>
      </xdr:nvSpPr>
      <xdr:spPr>
        <a:xfrm>
          <a:off x="6921500" y="65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137855</xdr:rowOff>
    </xdr:from>
    <xdr:ext cx="534377" cy="259045"/>
    <xdr:sp macro="" textlink="">
      <xdr:nvSpPr>
        <xdr:cNvPr id="300" name="テキスト ボックス 299"/>
        <xdr:cNvSpPr txBox="1"/>
      </xdr:nvSpPr>
      <xdr:spPr>
        <a:xfrm>
          <a:off x="6705111" y="6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66639</xdr:rowOff>
    </xdr:from>
    <xdr:to>
      <xdr:col>15</xdr:col>
      <xdr:colOff>231775</xdr:colOff>
      <xdr:row>36</xdr:row>
      <xdr:rowOff>168239</xdr:rowOff>
    </xdr:to>
    <xdr:sp macro="" textlink="">
      <xdr:nvSpPr>
        <xdr:cNvPr id="306" name="円/楕円 305"/>
        <xdr:cNvSpPr/>
      </xdr:nvSpPr>
      <xdr:spPr>
        <a:xfrm>
          <a:off x="10426700" y="62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89516</xdr:rowOff>
    </xdr:from>
    <xdr:ext cx="534377" cy="259045"/>
    <xdr:sp macro="" textlink="">
      <xdr:nvSpPr>
        <xdr:cNvPr id="307" name="補助費等該当値テキスト"/>
        <xdr:cNvSpPr txBox="1"/>
      </xdr:nvSpPr>
      <xdr:spPr>
        <a:xfrm>
          <a:off x="10528300" y="60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75,545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100657</xdr:rowOff>
    </xdr:from>
    <xdr:to>
      <xdr:col>14</xdr:col>
      <xdr:colOff>79375</xdr:colOff>
      <xdr:row>34</xdr:row>
      <xdr:rowOff>30807</xdr:rowOff>
    </xdr:to>
    <xdr:sp macro="" textlink="">
      <xdr:nvSpPr>
        <xdr:cNvPr id="308" name="円/楕円 307"/>
        <xdr:cNvSpPr/>
      </xdr:nvSpPr>
      <xdr:spPr>
        <a:xfrm>
          <a:off x="9588500" y="57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47334</xdr:rowOff>
    </xdr:from>
    <xdr:ext cx="599010" cy="259045"/>
    <xdr:sp macro="" textlink="">
      <xdr:nvSpPr>
        <xdr:cNvPr id="309" name="テキスト ボックス 308"/>
        <xdr:cNvSpPr txBox="1"/>
      </xdr:nvSpPr>
      <xdr:spPr>
        <a:xfrm>
          <a:off x="9339794" y="553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124562</xdr:rowOff>
    </xdr:from>
    <xdr:to>
      <xdr:col>12</xdr:col>
      <xdr:colOff>561975</xdr:colOff>
      <xdr:row>36</xdr:row>
      <xdr:rowOff>54712</xdr:rowOff>
    </xdr:to>
    <xdr:sp macro="" textlink="">
      <xdr:nvSpPr>
        <xdr:cNvPr id="310" name="円/楕円 309"/>
        <xdr:cNvSpPr/>
      </xdr:nvSpPr>
      <xdr:spPr>
        <a:xfrm>
          <a:off x="8699500" y="61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71239</xdr:rowOff>
    </xdr:from>
    <xdr:ext cx="534377" cy="259045"/>
    <xdr:sp macro="" textlink="">
      <xdr:nvSpPr>
        <xdr:cNvPr id="311" name="テキスト ボックス 310"/>
        <xdr:cNvSpPr txBox="1"/>
      </xdr:nvSpPr>
      <xdr:spPr>
        <a:xfrm>
          <a:off x="8483111" y="590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109256</xdr:rowOff>
    </xdr:from>
    <xdr:to>
      <xdr:col>11</xdr:col>
      <xdr:colOff>358775</xdr:colOff>
      <xdr:row>37</xdr:row>
      <xdr:rowOff>39406</xdr:rowOff>
    </xdr:to>
    <xdr:sp macro="" textlink="">
      <xdr:nvSpPr>
        <xdr:cNvPr id="312" name="円/楕円 311"/>
        <xdr:cNvSpPr/>
      </xdr:nvSpPr>
      <xdr:spPr>
        <a:xfrm>
          <a:off x="7810500" y="62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55933</xdr:rowOff>
    </xdr:from>
    <xdr:ext cx="534377" cy="259045"/>
    <xdr:sp macro="" textlink="">
      <xdr:nvSpPr>
        <xdr:cNvPr id="313" name="テキスト ボックス 312"/>
        <xdr:cNvSpPr txBox="1"/>
      </xdr:nvSpPr>
      <xdr:spPr>
        <a:xfrm>
          <a:off x="7594111" y="605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168311</xdr:rowOff>
    </xdr:from>
    <xdr:to>
      <xdr:col>10</xdr:col>
      <xdr:colOff>155575</xdr:colOff>
      <xdr:row>37</xdr:row>
      <xdr:rowOff>98461</xdr:rowOff>
    </xdr:to>
    <xdr:sp macro="" textlink="">
      <xdr:nvSpPr>
        <xdr:cNvPr id="314" name="円/楕円 313"/>
        <xdr:cNvSpPr/>
      </xdr:nvSpPr>
      <xdr:spPr>
        <a:xfrm>
          <a:off x="6921500" y="63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114988</xdr:rowOff>
    </xdr:from>
    <xdr:ext cx="534377" cy="259045"/>
    <xdr:sp macro="" textlink="">
      <xdr:nvSpPr>
        <xdr:cNvPr id="315" name="テキスト ボックス 314"/>
        <xdr:cNvSpPr txBox="1"/>
      </xdr:nvSpPr>
      <xdr:spPr>
        <a:xfrm>
          <a:off x="6705111" y="61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99251</xdr:rowOff>
    </xdr:from>
    <xdr:to>
      <xdr:col>15</xdr:col>
      <xdr:colOff>180975</xdr:colOff>
      <xdr:row>58</xdr:row>
      <xdr:rowOff>127150</xdr:rowOff>
    </xdr:to>
    <xdr:cxnSp macro="">
      <xdr:nvCxnSpPr>
        <xdr:cNvPr id="346" name="直線コネクタ 345"/>
        <xdr:cNvCxnSpPr/>
      </xdr:nvCxnSpPr>
      <xdr:spPr>
        <a:xfrm flipV="1">
          <a:off x="9639300" y="10043351"/>
          <a:ext cx="838200" cy="2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12491</xdr:rowOff>
    </xdr:from>
    <xdr:to>
      <xdr:col>14</xdr:col>
      <xdr:colOff>28575</xdr:colOff>
      <xdr:row>58</xdr:row>
      <xdr:rowOff>127150</xdr:rowOff>
    </xdr:to>
    <xdr:cxnSp macro="">
      <xdr:nvCxnSpPr>
        <xdr:cNvPr id="349" name="直線コネクタ 348"/>
        <xdr:cNvCxnSpPr/>
      </xdr:nvCxnSpPr>
      <xdr:spPr>
        <a:xfrm>
          <a:off x="8750300" y="9956591"/>
          <a:ext cx="889000" cy="1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12491</xdr:rowOff>
    </xdr:from>
    <xdr:to>
      <xdr:col>12</xdr:col>
      <xdr:colOff>511175</xdr:colOff>
      <xdr:row>58</xdr:row>
      <xdr:rowOff>86358</xdr:rowOff>
    </xdr:to>
    <xdr:cxnSp macro="">
      <xdr:nvCxnSpPr>
        <xdr:cNvPr id="352" name="直線コネクタ 351"/>
        <xdr:cNvCxnSpPr/>
      </xdr:nvCxnSpPr>
      <xdr:spPr>
        <a:xfrm flipV="1">
          <a:off x="7861300" y="9956591"/>
          <a:ext cx="889000" cy="7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31107</xdr:rowOff>
    </xdr:from>
    <xdr:to>
      <xdr:col>12</xdr:col>
      <xdr:colOff>561975</xdr:colOff>
      <xdr:row>58</xdr:row>
      <xdr:rowOff>132707</xdr:rowOff>
    </xdr:to>
    <xdr:sp macro="" textlink="">
      <xdr:nvSpPr>
        <xdr:cNvPr id="353" name="フローチャート : 判断 352"/>
        <xdr:cNvSpPr/>
      </xdr:nvSpPr>
      <xdr:spPr>
        <a:xfrm>
          <a:off x="8699500" y="997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123834</xdr:rowOff>
    </xdr:from>
    <xdr:ext cx="534377" cy="259045"/>
    <xdr:sp macro="" textlink="">
      <xdr:nvSpPr>
        <xdr:cNvPr id="354" name="テキスト ボックス 353"/>
        <xdr:cNvSpPr txBox="1"/>
      </xdr:nvSpPr>
      <xdr:spPr>
        <a:xfrm>
          <a:off x="8483111" y="100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86358</xdr:rowOff>
    </xdr:from>
    <xdr:to>
      <xdr:col>11</xdr:col>
      <xdr:colOff>307975</xdr:colOff>
      <xdr:row>58</xdr:row>
      <xdr:rowOff>170744</xdr:rowOff>
    </xdr:to>
    <xdr:cxnSp macro="">
      <xdr:nvCxnSpPr>
        <xdr:cNvPr id="355" name="直線コネクタ 354"/>
        <xdr:cNvCxnSpPr/>
      </xdr:nvCxnSpPr>
      <xdr:spPr>
        <a:xfrm flipV="1">
          <a:off x="6972300" y="10030458"/>
          <a:ext cx="889000" cy="8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129235</xdr:rowOff>
    </xdr:from>
    <xdr:to>
      <xdr:col>11</xdr:col>
      <xdr:colOff>358775</xdr:colOff>
      <xdr:row>58</xdr:row>
      <xdr:rowOff>59385</xdr:rowOff>
    </xdr:to>
    <xdr:sp macro="" textlink="">
      <xdr:nvSpPr>
        <xdr:cNvPr id="356" name="フローチャート : 判断 355"/>
        <xdr:cNvSpPr/>
      </xdr:nvSpPr>
      <xdr:spPr>
        <a:xfrm>
          <a:off x="7810500" y="99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75912</xdr:rowOff>
    </xdr:from>
    <xdr:ext cx="534377" cy="259045"/>
    <xdr:sp macro="" textlink="">
      <xdr:nvSpPr>
        <xdr:cNvPr id="357" name="テキスト ボックス 356"/>
        <xdr:cNvSpPr txBox="1"/>
      </xdr:nvSpPr>
      <xdr:spPr>
        <a:xfrm>
          <a:off x="7594111" y="96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15343</xdr:rowOff>
    </xdr:from>
    <xdr:to>
      <xdr:col>10</xdr:col>
      <xdr:colOff>155575</xdr:colOff>
      <xdr:row>58</xdr:row>
      <xdr:rowOff>116943</xdr:rowOff>
    </xdr:to>
    <xdr:sp macro="" textlink="">
      <xdr:nvSpPr>
        <xdr:cNvPr id="358" name="フローチャート : 判断 357"/>
        <xdr:cNvSpPr/>
      </xdr:nvSpPr>
      <xdr:spPr>
        <a:xfrm>
          <a:off x="6921500" y="9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133470</xdr:rowOff>
    </xdr:from>
    <xdr:ext cx="534377" cy="259045"/>
    <xdr:sp macro="" textlink="">
      <xdr:nvSpPr>
        <xdr:cNvPr id="359" name="テキスト ボックス 358"/>
        <xdr:cNvSpPr txBox="1"/>
      </xdr:nvSpPr>
      <xdr:spPr>
        <a:xfrm>
          <a:off x="6705111" y="97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48451</xdr:rowOff>
    </xdr:from>
    <xdr:to>
      <xdr:col>15</xdr:col>
      <xdr:colOff>231775</xdr:colOff>
      <xdr:row>58</xdr:row>
      <xdr:rowOff>150051</xdr:rowOff>
    </xdr:to>
    <xdr:sp macro="" textlink="">
      <xdr:nvSpPr>
        <xdr:cNvPr id="365" name="円/楕円 364"/>
        <xdr:cNvSpPr/>
      </xdr:nvSpPr>
      <xdr:spPr>
        <a:xfrm>
          <a:off x="10426700" y="99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150753</xdr:rowOff>
    </xdr:from>
    <xdr:ext cx="534377" cy="259045"/>
    <xdr:sp macro="" textlink="">
      <xdr:nvSpPr>
        <xdr:cNvPr id="366" name="普通建設事業費該当値テキスト"/>
        <xdr:cNvSpPr txBox="1"/>
      </xdr:nvSpPr>
      <xdr:spPr>
        <a:xfrm>
          <a:off x="10528300" y="99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76350</xdr:rowOff>
    </xdr:from>
    <xdr:to>
      <xdr:col>14</xdr:col>
      <xdr:colOff>79375</xdr:colOff>
      <xdr:row>59</xdr:row>
      <xdr:rowOff>6500</xdr:rowOff>
    </xdr:to>
    <xdr:sp macro="" textlink="">
      <xdr:nvSpPr>
        <xdr:cNvPr id="367" name="円/楕円 366"/>
        <xdr:cNvSpPr/>
      </xdr:nvSpPr>
      <xdr:spPr>
        <a:xfrm>
          <a:off x="9588500" y="100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169077</xdr:rowOff>
    </xdr:from>
    <xdr:ext cx="534377" cy="259045"/>
    <xdr:sp macro="" textlink="">
      <xdr:nvSpPr>
        <xdr:cNvPr id="368" name="テキスト ボックス 367"/>
        <xdr:cNvSpPr txBox="1"/>
      </xdr:nvSpPr>
      <xdr:spPr>
        <a:xfrm>
          <a:off x="9372111" y="1011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133141</xdr:rowOff>
    </xdr:from>
    <xdr:to>
      <xdr:col>12</xdr:col>
      <xdr:colOff>561975</xdr:colOff>
      <xdr:row>58</xdr:row>
      <xdr:rowOff>63291</xdr:rowOff>
    </xdr:to>
    <xdr:sp macro="" textlink="">
      <xdr:nvSpPr>
        <xdr:cNvPr id="369" name="円/楕円 368"/>
        <xdr:cNvSpPr/>
      </xdr:nvSpPr>
      <xdr:spPr>
        <a:xfrm>
          <a:off x="8699500" y="99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79818</xdr:rowOff>
    </xdr:from>
    <xdr:ext cx="534377" cy="259045"/>
    <xdr:sp macro="" textlink="">
      <xdr:nvSpPr>
        <xdr:cNvPr id="370" name="テキスト ボックス 369"/>
        <xdr:cNvSpPr txBox="1"/>
      </xdr:nvSpPr>
      <xdr:spPr>
        <a:xfrm>
          <a:off x="8483111" y="96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35558</xdr:rowOff>
    </xdr:from>
    <xdr:to>
      <xdr:col>11</xdr:col>
      <xdr:colOff>358775</xdr:colOff>
      <xdr:row>58</xdr:row>
      <xdr:rowOff>137158</xdr:rowOff>
    </xdr:to>
    <xdr:sp macro="" textlink="">
      <xdr:nvSpPr>
        <xdr:cNvPr id="371" name="円/楕円 370"/>
        <xdr:cNvSpPr/>
      </xdr:nvSpPr>
      <xdr:spPr>
        <a:xfrm>
          <a:off x="7810500" y="99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128285</xdr:rowOff>
    </xdr:from>
    <xdr:ext cx="534377" cy="259045"/>
    <xdr:sp macro="" textlink="">
      <xdr:nvSpPr>
        <xdr:cNvPr id="372" name="テキスト ボックス 371"/>
        <xdr:cNvSpPr txBox="1"/>
      </xdr:nvSpPr>
      <xdr:spPr>
        <a:xfrm>
          <a:off x="7594111" y="1007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119944</xdr:rowOff>
    </xdr:from>
    <xdr:to>
      <xdr:col>10</xdr:col>
      <xdr:colOff>155575</xdr:colOff>
      <xdr:row>59</xdr:row>
      <xdr:rowOff>50094</xdr:rowOff>
    </xdr:to>
    <xdr:sp macro="" textlink="">
      <xdr:nvSpPr>
        <xdr:cNvPr id="373" name="円/楕円 372"/>
        <xdr:cNvSpPr/>
      </xdr:nvSpPr>
      <xdr:spPr>
        <a:xfrm>
          <a:off x="6921500" y="100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41221</xdr:rowOff>
    </xdr:from>
    <xdr:ext cx="534377" cy="259045"/>
    <xdr:sp macro="" textlink="">
      <xdr:nvSpPr>
        <xdr:cNvPr id="374" name="テキスト ボックス 373"/>
        <xdr:cNvSpPr txBox="1"/>
      </xdr:nvSpPr>
      <xdr:spPr>
        <a:xfrm>
          <a:off x="6705111" y="1015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167117</xdr:rowOff>
    </xdr:from>
    <xdr:to>
      <xdr:col>15</xdr:col>
      <xdr:colOff>180975</xdr:colOff>
      <xdr:row>79</xdr:row>
      <xdr:rowOff>10744</xdr:rowOff>
    </xdr:to>
    <xdr:cxnSp macro="">
      <xdr:nvCxnSpPr>
        <xdr:cNvPr id="403" name="直線コネクタ 402"/>
        <xdr:cNvCxnSpPr/>
      </xdr:nvCxnSpPr>
      <xdr:spPr>
        <a:xfrm>
          <a:off x="9639300" y="13540217"/>
          <a:ext cx="8382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167117</xdr:rowOff>
    </xdr:from>
    <xdr:to>
      <xdr:col>14</xdr:col>
      <xdr:colOff>28575</xdr:colOff>
      <xdr:row>79</xdr:row>
      <xdr:rowOff>27115</xdr:rowOff>
    </xdr:to>
    <xdr:cxnSp macro="">
      <xdr:nvCxnSpPr>
        <xdr:cNvPr id="406" name="直線コネクタ 405"/>
        <xdr:cNvCxnSpPr/>
      </xdr:nvCxnSpPr>
      <xdr:spPr>
        <a:xfrm flipV="1">
          <a:off x="8750300" y="13540217"/>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85753</xdr:rowOff>
    </xdr:from>
    <xdr:to>
      <xdr:col>12</xdr:col>
      <xdr:colOff>561975</xdr:colOff>
      <xdr:row>79</xdr:row>
      <xdr:rowOff>15903</xdr:rowOff>
    </xdr:to>
    <xdr:sp macro="" textlink="">
      <xdr:nvSpPr>
        <xdr:cNvPr id="409" name="フローチャート : 判断 408"/>
        <xdr:cNvSpPr/>
      </xdr:nvSpPr>
      <xdr:spPr>
        <a:xfrm>
          <a:off x="8699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32430</xdr:rowOff>
    </xdr:from>
    <xdr:ext cx="534377" cy="259045"/>
    <xdr:sp macro="" textlink="">
      <xdr:nvSpPr>
        <xdr:cNvPr id="410" name="テキスト ボックス 409"/>
        <xdr:cNvSpPr txBox="1"/>
      </xdr:nvSpPr>
      <xdr:spPr>
        <a:xfrm>
          <a:off x="8483111" y="1323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131394</xdr:rowOff>
    </xdr:from>
    <xdr:to>
      <xdr:col>15</xdr:col>
      <xdr:colOff>231775</xdr:colOff>
      <xdr:row>79</xdr:row>
      <xdr:rowOff>61544</xdr:rowOff>
    </xdr:to>
    <xdr:sp macro="" textlink="">
      <xdr:nvSpPr>
        <xdr:cNvPr id="416" name="円/楕円 415"/>
        <xdr:cNvSpPr/>
      </xdr:nvSpPr>
      <xdr:spPr>
        <a:xfrm>
          <a:off x="10426700" y="135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90824</xdr:rowOff>
    </xdr:from>
    <xdr:ext cx="469744" cy="259045"/>
    <xdr:sp macro="" textlink="">
      <xdr:nvSpPr>
        <xdr:cNvPr id="417" name="普通建設事業費 （ うち新規整備　）該当値テキスト"/>
        <xdr:cNvSpPr txBox="1"/>
      </xdr:nvSpPr>
      <xdr:spPr>
        <a:xfrm>
          <a:off x="10528300" y="134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116317</xdr:rowOff>
    </xdr:from>
    <xdr:to>
      <xdr:col>14</xdr:col>
      <xdr:colOff>79375</xdr:colOff>
      <xdr:row>79</xdr:row>
      <xdr:rowOff>46467</xdr:rowOff>
    </xdr:to>
    <xdr:sp macro="" textlink="">
      <xdr:nvSpPr>
        <xdr:cNvPr id="418" name="円/楕円 417"/>
        <xdr:cNvSpPr/>
      </xdr:nvSpPr>
      <xdr:spPr>
        <a:xfrm>
          <a:off x="9588500" y="134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37594</xdr:rowOff>
    </xdr:from>
    <xdr:ext cx="534377" cy="259045"/>
    <xdr:sp macro="" textlink="">
      <xdr:nvSpPr>
        <xdr:cNvPr id="419" name="テキスト ボックス 418"/>
        <xdr:cNvSpPr txBox="1"/>
      </xdr:nvSpPr>
      <xdr:spPr>
        <a:xfrm>
          <a:off x="9372111" y="135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147765</xdr:rowOff>
    </xdr:from>
    <xdr:to>
      <xdr:col>12</xdr:col>
      <xdr:colOff>561975</xdr:colOff>
      <xdr:row>79</xdr:row>
      <xdr:rowOff>77915</xdr:rowOff>
    </xdr:to>
    <xdr:sp macro="" textlink="">
      <xdr:nvSpPr>
        <xdr:cNvPr id="420" name="円/楕円 419"/>
        <xdr:cNvSpPr/>
      </xdr:nvSpPr>
      <xdr:spPr>
        <a:xfrm>
          <a:off x="8699500" y="135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69042</xdr:rowOff>
    </xdr:from>
    <xdr:ext cx="469744" cy="259045"/>
    <xdr:sp macro="" textlink="">
      <xdr:nvSpPr>
        <xdr:cNvPr id="421" name="テキスト ボックス 420"/>
        <xdr:cNvSpPr txBox="1"/>
      </xdr:nvSpPr>
      <xdr:spPr>
        <a:xfrm>
          <a:off x="8515427" y="1361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113297</xdr:rowOff>
    </xdr:from>
    <xdr:to>
      <xdr:col>15</xdr:col>
      <xdr:colOff>180975</xdr:colOff>
      <xdr:row>98</xdr:row>
      <xdr:rowOff>15985</xdr:rowOff>
    </xdr:to>
    <xdr:cxnSp macro="">
      <xdr:nvCxnSpPr>
        <xdr:cNvPr id="454" name="直線コネクタ 453"/>
        <xdr:cNvCxnSpPr/>
      </xdr:nvCxnSpPr>
      <xdr:spPr>
        <a:xfrm flipV="1">
          <a:off x="9639300" y="16572497"/>
          <a:ext cx="838200" cy="24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6311</xdr:rowOff>
    </xdr:from>
    <xdr:to>
      <xdr:col>14</xdr:col>
      <xdr:colOff>28575</xdr:colOff>
      <xdr:row>98</xdr:row>
      <xdr:rowOff>15985</xdr:rowOff>
    </xdr:to>
    <xdr:cxnSp macro="">
      <xdr:nvCxnSpPr>
        <xdr:cNvPr id="457" name="直線コネクタ 456"/>
        <xdr:cNvCxnSpPr/>
      </xdr:nvCxnSpPr>
      <xdr:spPr>
        <a:xfrm>
          <a:off x="8750300" y="16122611"/>
          <a:ext cx="889000" cy="69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149877</xdr:rowOff>
    </xdr:from>
    <xdr:ext cx="534377" cy="259045"/>
    <xdr:sp macro="" textlink="">
      <xdr:nvSpPr>
        <xdr:cNvPr id="459" name="テキスト ボックス 458"/>
        <xdr:cNvSpPr txBox="1"/>
      </xdr:nvSpPr>
      <xdr:spPr>
        <a:xfrm>
          <a:off x="9372111" y="16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168067</xdr:rowOff>
    </xdr:from>
    <xdr:to>
      <xdr:col>12</xdr:col>
      <xdr:colOff>561975</xdr:colOff>
      <xdr:row>97</xdr:row>
      <xdr:rowOff>98217</xdr:rowOff>
    </xdr:to>
    <xdr:sp macro="" textlink="">
      <xdr:nvSpPr>
        <xdr:cNvPr id="460" name="フローチャート : 判断 459"/>
        <xdr:cNvSpPr/>
      </xdr:nvSpPr>
      <xdr:spPr>
        <a:xfrm>
          <a:off x="8699500" y="1662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89344</xdr:rowOff>
    </xdr:from>
    <xdr:ext cx="534377" cy="259045"/>
    <xdr:sp macro="" textlink="">
      <xdr:nvSpPr>
        <xdr:cNvPr id="461" name="テキスト ボックス 460"/>
        <xdr:cNvSpPr txBox="1"/>
      </xdr:nvSpPr>
      <xdr:spPr>
        <a:xfrm>
          <a:off x="8483111" y="167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62497</xdr:rowOff>
    </xdr:from>
    <xdr:to>
      <xdr:col>15</xdr:col>
      <xdr:colOff>231775</xdr:colOff>
      <xdr:row>96</xdr:row>
      <xdr:rowOff>164097</xdr:rowOff>
    </xdr:to>
    <xdr:sp macro="" textlink="">
      <xdr:nvSpPr>
        <xdr:cNvPr id="467" name="円/楕円 466"/>
        <xdr:cNvSpPr/>
      </xdr:nvSpPr>
      <xdr:spPr>
        <a:xfrm>
          <a:off x="10426700" y="165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40924</xdr:rowOff>
    </xdr:from>
    <xdr:ext cx="534377" cy="259045"/>
    <xdr:sp macro="" textlink="">
      <xdr:nvSpPr>
        <xdr:cNvPr id="468" name="普通建設事業費 （ うち更新整備　）該当値テキスト"/>
        <xdr:cNvSpPr txBox="1"/>
      </xdr:nvSpPr>
      <xdr:spPr>
        <a:xfrm>
          <a:off x="10528300" y="165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136635</xdr:rowOff>
    </xdr:from>
    <xdr:to>
      <xdr:col>14</xdr:col>
      <xdr:colOff>79375</xdr:colOff>
      <xdr:row>98</xdr:row>
      <xdr:rowOff>66785</xdr:rowOff>
    </xdr:to>
    <xdr:sp macro="" textlink="">
      <xdr:nvSpPr>
        <xdr:cNvPr id="469" name="円/楕円 468"/>
        <xdr:cNvSpPr/>
      </xdr:nvSpPr>
      <xdr:spPr>
        <a:xfrm>
          <a:off x="9588500" y="167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57912</xdr:rowOff>
    </xdr:from>
    <xdr:ext cx="534377" cy="259045"/>
    <xdr:sp macro="" textlink="">
      <xdr:nvSpPr>
        <xdr:cNvPr id="470" name="テキスト ボックス 469"/>
        <xdr:cNvSpPr txBox="1"/>
      </xdr:nvSpPr>
      <xdr:spPr>
        <a:xfrm>
          <a:off x="9372111" y="168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20,659</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126961</xdr:rowOff>
    </xdr:from>
    <xdr:to>
      <xdr:col>12</xdr:col>
      <xdr:colOff>561975</xdr:colOff>
      <xdr:row>94</xdr:row>
      <xdr:rowOff>57111</xdr:rowOff>
    </xdr:to>
    <xdr:sp macro="" textlink="">
      <xdr:nvSpPr>
        <xdr:cNvPr id="471" name="円/楕円 470"/>
        <xdr:cNvSpPr/>
      </xdr:nvSpPr>
      <xdr:spPr>
        <a:xfrm>
          <a:off x="8699500" y="160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73638</xdr:rowOff>
    </xdr:from>
    <xdr:ext cx="534377" cy="259045"/>
    <xdr:sp macro="" textlink="">
      <xdr:nvSpPr>
        <xdr:cNvPr id="472" name="テキスト ボックス 471"/>
        <xdr:cNvSpPr txBox="1"/>
      </xdr:nvSpPr>
      <xdr:spPr>
        <a:xfrm>
          <a:off x="8483111" y="158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94731</xdr:rowOff>
    </xdr:from>
    <xdr:to>
      <xdr:col>23</xdr:col>
      <xdr:colOff>517525</xdr:colOff>
      <xdr:row>39</xdr:row>
      <xdr:rowOff>98878</xdr:rowOff>
    </xdr:to>
    <xdr:cxnSp macro="">
      <xdr:nvCxnSpPr>
        <xdr:cNvPr id="503" name="直線コネクタ 502"/>
        <xdr:cNvCxnSpPr/>
      </xdr:nvCxnSpPr>
      <xdr:spPr>
        <a:xfrm flipV="1">
          <a:off x="15481300" y="6781281"/>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62874</xdr:rowOff>
    </xdr:from>
    <xdr:to>
      <xdr:col>22</xdr:col>
      <xdr:colOff>365125</xdr:colOff>
      <xdr:row>39</xdr:row>
      <xdr:rowOff>98878</xdr:rowOff>
    </xdr:to>
    <xdr:cxnSp macro="">
      <xdr:nvCxnSpPr>
        <xdr:cNvPr id="506" name="直線コネクタ 505"/>
        <xdr:cNvCxnSpPr/>
      </xdr:nvCxnSpPr>
      <xdr:spPr>
        <a:xfrm>
          <a:off x="14592300" y="6749424"/>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62874</xdr:rowOff>
    </xdr:from>
    <xdr:to>
      <xdr:col>21</xdr:col>
      <xdr:colOff>161925</xdr:colOff>
      <xdr:row>39</xdr:row>
      <xdr:rowOff>65127</xdr:rowOff>
    </xdr:to>
    <xdr:cxnSp macro="">
      <xdr:nvCxnSpPr>
        <xdr:cNvPr id="509" name="直線コネクタ 508"/>
        <xdr:cNvCxnSpPr/>
      </xdr:nvCxnSpPr>
      <xdr:spPr>
        <a:xfrm flipV="1">
          <a:off x="13703300" y="674942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16744</xdr:rowOff>
    </xdr:from>
    <xdr:to>
      <xdr:col>21</xdr:col>
      <xdr:colOff>212725</xdr:colOff>
      <xdr:row>39</xdr:row>
      <xdr:rowOff>118344</xdr:rowOff>
    </xdr:to>
    <xdr:sp macro="" textlink="">
      <xdr:nvSpPr>
        <xdr:cNvPr id="510" name="フローチャート : 判断 509"/>
        <xdr:cNvSpPr/>
      </xdr:nvSpPr>
      <xdr:spPr>
        <a:xfrm>
          <a:off x="14541500" y="67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109471</xdr:rowOff>
    </xdr:from>
    <xdr:ext cx="469744" cy="259045"/>
    <xdr:sp macro="" textlink="">
      <xdr:nvSpPr>
        <xdr:cNvPr id="511" name="テキスト ボックス 510"/>
        <xdr:cNvSpPr txBox="1"/>
      </xdr:nvSpPr>
      <xdr:spPr>
        <a:xfrm>
          <a:off x="14357427" y="67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23523</xdr:rowOff>
    </xdr:from>
    <xdr:to>
      <xdr:col>19</xdr:col>
      <xdr:colOff>644525</xdr:colOff>
      <xdr:row>39</xdr:row>
      <xdr:rowOff>65127</xdr:rowOff>
    </xdr:to>
    <xdr:cxnSp macro="">
      <xdr:nvCxnSpPr>
        <xdr:cNvPr id="512" name="直線コネクタ 511"/>
        <xdr:cNvCxnSpPr/>
      </xdr:nvCxnSpPr>
      <xdr:spPr>
        <a:xfrm>
          <a:off x="12814300" y="6710073"/>
          <a:ext cx="889000" cy="4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8613</xdr:rowOff>
    </xdr:from>
    <xdr:to>
      <xdr:col>20</xdr:col>
      <xdr:colOff>9525</xdr:colOff>
      <xdr:row>39</xdr:row>
      <xdr:rowOff>110213</xdr:rowOff>
    </xdr:to>
    <xdr:sp macro="" textlink="">
      <xdr:nvSpPr>
        <xdr:cNvPr id="513" name="フローチャート : 判断 512"/>
        <xdr:cNvSpPr/>
      </xdr:nvSpPr>
      <xdr:spPr>
        <a:xfrm>
          <a:off x="13652500" y="669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126740</xdr:rowOff>
    </xdr:from>
    <xdr:ext cx="469744" cy="259045"/>
    <xdr:sp macro="" textlink="">
      <xdr:nvSpPr>
        <xdr:cNvPr id="514" name="テキスト ボックス 513"/>
        <xdr:cNvSpPr txBox="1"/>
      </xdr:nvSpPr>
      <xdr:spPr>
        <a:xfrm>
          <a:off x="13468427" y="64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115140</xdr:rowOff>
    </xdr:from>
    <xdr:to>
      <xdr:col>18</xdr:col>
      <xdr:colOff>492125</xdr:colOff>
      <xdr:row>39</xdr:row>
      <xdr:rowOff>45290</xdr:rowOff>
    </xdr:to>
    <xdr:sp macro="" textlink="">
      <xdr:nvSpPr>
        <xdr:cNvPr id="515" name="フローチャート : 判断 514"/>
        <xdr:cNvSpPr/>
      </xdr:nvSpPr>
      <xdr:spPr>
        <a:xfrm>
          <a:off x="12763500" y="66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61817</xdr:rowOff>
    </xdr:from>
    <xdr:ext cx="469744" cy="259045"/>
    <xdr:sp macro="" textlink="">
      <xdr:nvSpPr>
        <xdr:cNvPr id="516" name="テキスト ボックス 515"/>
        <xdr:cNvSpPr txBox="1"/>
      </xdr:nvSpPr>
      <xdr:spPr>
        <a:xfrm>
          <a:off x="12579427" y="64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43931</xdr:rowOff>
    </xdr:from>
    <xdr:to>
      <xdr:col>23</xdr:col>
      <xdr:colOff>568325</xdr:colOff>
      <xdr:row>39</xdr:row>
      <xdr:rowOff>145531</xdr:rowOff>
    </xdr:to>
    <xdr:sp macro="" textlink="">
      <xdr:nvSpPr>
        <xdr:cNvPr id="522" name="円/楕円 521"/>
        <xdr:cNvSpPr/>
      </xdr:nvSpPr>
      <xdr:spPr>
        <a:xfrm>
          <a:off x="16268700" y="67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130308</xdr:rowOff>
    </xdr:from>
    <xdr:ext cx="378565" cy="259045"/>
    <xdr:sp macro="" textlink="">
      <xdr:nvSpPr>
        <xdr:cNvPr id="523" name="災害復旧事業費該当値テキスト"/>
        <xdr:cNvSpPr txBox="1"/>
      </xdr:nvSpPr>
      <xdr:spPr>
        <a:xfrm>
          <a:off x="16370300" y="66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12074</xdr:rowOff>
    </xdr:from>
    <xdr:to>
      <xdr:col>21</xdr:col>
      <xdr:colOff>212725</xdr:colOff>
      <xdr:row>39</xdr:row>
      <xdr:rowOff>113674</xdr:rowOff>
    </xdr:to>
    <xdr:sp macro="" textlink="">
      <xdr:nvSpPr>
        <xdr:cNvPr id="526" name="円/楕円 525"/>
        <xdr:cNvSpPr/>
      </xdr:nvSpPr>
      <xdr:spPr>
        <a:xfrm>
          <a:off x="14541500" y="6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130201</xdr:rowOff>
    </xdr:from>
    <xdr:ext cx="469744" cy="259045"/>
    <xdr:sp macro="" textlink="">
      <xdr:nvSpPr>
        <xdr:cNvPr id="527" name="テキスト ボックス 526"/>
        <xdr:cNvSpPr txBox="1"/>
      </xdr:nvSpPr>
      <xdr:spPr>
        <a:xfrm>
          <a:off x="14357427" y="64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14327</xdr:rowOff>
    </xdr:from>
    <xdr:to>
      <xdr:col>20</xdr:col>
      <xdr:colOff>9525</xdr:colOff>
      <xdr:row>39</xdr:row>
      <xdr:rowOff>115927</xdr:rowOff>
    </xdr:to>
    <xdr:sp macro="" textlink="">
      <xdr:nvSpPr>
        <xdr:cNvPr id="528" name="円/楕円 527"/>
        <xdr:cNvSpPr/>
      </xdr:nvSpPr>
      <xdr:spPr>
        <a:xfrm>
          <a:off x="13652500" y="67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107054</xdr:rowOff>
    </xdr:from>
    <xdr:ext cx="469744" cy="259045"/>
    <xdr:sp macro="" textlink="">
      <xdr:nvSpPr>
        <xdr:cNvPr id="529" name="テキスト ボックス 528"/>
        <xdr:cNvSpPr txBox="1"/>
      </xdr:nvSpPr>
      <xdr:spPr>
        <a:xfrm>
          <a:off x="13468427" y="679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144173</xdr:rowOff>
    </xdr:from>
    <xdr:to>
      <xdr:col>18</xdr:col>
      <xdr:colOff>492125</xdr:colOff>
      <xdr:row>39</xdr:row>
      <xdr:rowOff>74323</xdr:rowOff>
    </xdr:to>
    <xdr:sp macro="" textlink="">
      <xdr:nvSpPr>
        <xdr:cNvPr id="530" name="円/楕円 529"/>
        <xdr:cNvSpPr/>
      </xdr:nvSpPr>
      <xdr:spPr>
        <a:xfrm>
          <a:off x="12763500" y="66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65450</xdr:rowOff>
    </xdr:from>
    <xdr:ext cx="469744" cy="259045"/>
    <xdr:sp macro="" textlink="">
      <xdr:nvSpPr>
        <xdr:cNvPr id="531" name="テキスト ボックス 530"/>
        <xdr:cNvSpPr txBox="1"/>
      </xdr:nvSpPr>
      <xdr:spPr>
        <a:xfrm>
          <a:off x="12579427" y="675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9" name="フローチャート : 判断 568"/>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70" name="テキスト ボックス 569"/>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48078</xdr:rowOff>
    </xdr:from>
    <xdr:to>
      <xdr:col>20</xdr:col>
      <xdr:colOff>9525</xdr:colOff>
      <xdr:row>59</xdr:row>
      <xdr:rowOff>149678</xdr:rowOff>
    </xdr:to>
    <xdr:sp macro="" textlink="">
      <xdr:nvSpPr>
        <xdr:cNvPr id="572" name="フローチャート : 判断 571"/>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73" name="テキスト ボックス 57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74" name="フローチャート : 判断 573"/>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75" name="テキスト ボックス 57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6" name="テキスト ボックス 585"/>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166205</xdr:rowOff>
    </xdr:from>
    <xdr:ext cx="249299" cy="259045"/>
    <xdr:sp macro="" textlink="">
      <xdr:nvSpPr>
        <xdr:cNvPr id="588" name="テキスト ボックス 587"/>
        <xdr:cNvSpPr txBox="1"/>
      </xdr:nvSpPr>
      <xdr:spPr>
        <a:xfrm>
          <a:off x="1357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166205</xdr:rowOff>
    </xdr:from>
    <xdr:ext cx="249299" cy="259045"/>
    <xdr:sp macro="" textlink="">
      <xdr:nvSpPr>
        <xdr:cNvPr id="590" name="テキスト ボックス 589"/>
        <xdr:cNvSpPr txBox="1"/>
      </xdr:nvSpPr>
      <xdr:spPr>
        <a:xfrm>
          <a:off x="1268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93157</xdr:rowOff>
    </xdr:from>
    <xdr:to>
      <xdr:col>23</xdr:col>
      <xdr:colOff>517525</xdr:colOff>
      <xdr:row>75</xdr:row>
      <xdr:rowOff>94567</xdr:rowOff>
    </xdr:to>
    <xdr:cxnSp macro="">
      <xdr:nvCxnSpPr>
        <xdr:cNvPr id="619" name="直線コネクタ 618"/>
        <xdr:cNvCxnSpPr/>
      </xdr:nvCxnSpPr>
      <xdr:spPr>
        <a:xfrm flipV="1">
          <a:off x="15481300" y="12951907"/>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28092</xdr:rowOff>
    </xdr:from>
    <xdr:ext cx="534377" cy="259045"/>
    <xdr:sp macro="" textlink="">
      <xdr:nvSpPr>
        <xdr:cNvPr id="620" name="公債費平均値テキスト"/>
        <xdr:cNvSpPr txBox="1"/>
      </xdr:nvSpPr>
      <xdr:spPr>
        <a:xfrm>
          <a:off x="16370300" y="1305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3447</xdr:rowOff>
    </xdr:from>
    <xdr:to>
      <xdr:col>22</xdr:col>
      <xdr:colOff>365125</xdr:colOff>
      <xdr:row>75</xdr:row>
      <xdr:rowOff>94567</xdr:rowOff>
    </xdr:to>
    <xdr:cxnSp macro="">
      <xdr:nvCxnSpPr>
        <xdr:cNvPr id="622" name="直線コネクタ 621"/>
        <xdr:cNvCxnSpPr/>
      </xdr:nvCxnSpPr>
      <xdr:spPr>
        <a:xfrm>
          <a:off x="14592300" y="12862197"/>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4" name="テキスト ボックス 623"/>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3447</xdr:rowOff>
    </xdr:from>
    <xdr:to>
      <xdr:col>21</xdr:col>
      <xdr:colOff>161925</xdr:colOff>
      <xdr:row>75</xdr:row>
      <xdr:rowOff>10426</xdr:rowOff>
    </xdr:to>
    <xdr:cxnSp macro="">
      <xdr:nvCxnSpPr>
        <xdr:cNvPr id="625" name="直線コネクタ 624"/>
        <xdr:cNvCxnSpPr/>
      </xdr:nvCxnSpPr>
      <xdr:spPr>
        <a:xfrm flipV="1">
          <a:off x="13703300" y="12862197"/>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126954</xdr:rowOff>
    </xdr:from>
    <xdr:to>
      <xdr:col>21</xdr:col>
      <xdr:colOff>212725</xdr:colOff>
      <xdr:row>76</xdr:row>
      <xdr:rowOff>57103</xdr:rowOff>
    </xdr:to>
    <xdr:sp macro="" textlink="">
      <xdr:nvSpPr>
        <xdr:cNvPr id="626" name="フローチャート : 判断 625"/>
        <xdr:cNvSpPr/>
      </xdr:nvSpPr>
      <xdr:spPr>
        <a:xfrm>
          <a:off x="14541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48232</xdr:rowOff>
    </xdr:from>
    <xdr:ext cx="534377" cy="259045"/>
    <xdr:sp macro="" textlink="">
      <xdr:nvSpPr>
        <xdr:cNvPr id="627" name="テキスト ボックス 626"/>
        <xdr:cNvSpPr txBox="1"/>
      </xdr:nvSpPr>
      <xdr:spPr>
        <a:xfrm>
          <a:off x="14325111" y="130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52459</xdr:rowOff>
    </xdr:from>
    <xdr:to>
      <xdr:col>19</xdr:col>
      <xdr:colOff>644525</xdr:colOff>
      <xdr:row>75</xdr:row>
      <xdr:rowOff>10426</xdr:rowOff>
    </xdr:to>
    <xdr:cxnSp macro="">
      <xdr:nvCxnSpPr>
        <xdr:cNvPr id="628" name="直線コネクタ 627"/>
        <xdr:cNvCxnSpPr/>
      </xdr:nvCxnSpPr>
      <xdr:spPr>
        <a:xfrm>
          <a:off x="12814300" y="12739759"/>
          <a:ext cx="889000" cy="12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113902</xdr:rowOff>
    </xdr:from>
    <xdr:to>
      <xdr:col>20</xdr:col>
      <xdr:colOff>9525</xdr:colOff>
      <xdr:row>76</xdr:row>
      <xdr:rowOff>44052</xdr:rowOff>
    </xdr:to>
    <xdr:sp macro="" textlink="">
      <xdr:nvSpPr>
        <xdr:cNvPr id="629" name="フローチャート : 判断 628"/>
        <xdr:cNvSpPr/>
      </xdr:nvSpPr>
      <xdr:spPr>
        <a:xfrm>
          <a:off x="13652500" y="1297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35179</xdr:rowOff>
    </xdr:from>
    <xdr:ext cx="534377" cy="259045"/>
    <xdr:sp macro="" textlink="">
      <xdr:nvSpPr>
        <xdr:cNvPr id="630" name="テキスト ボックス 629"/>
        <xdr:cNvSpPr txBox="1"/>
      </xdr:nvSpPr>
      <xdr:spPr>
        <a:xfrm>
          <a:off x="13436111" y="130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101282</xdr:rowOff>
    </xdr:from>
    <xdr:to>
      <xdr:col>18</xdr:col>
      <xdr:colOff>492125</xdr:colOff>
      <xdr:row>76</xdr:row>
      <xdr:rowOff>31432</xdr:rowOff>
    </xdr:to>
    <xdr:sp macro="" textlink="">
      <xdr:nvSpPr>
        <xdr:cNvPr id="631" name="フローチャート : 判断 630"/>
        <xdr:cNvSpPr/>
      </xdr:nvSpPr>
      <xdr:spPr>
        <a:xfrm>
          <a:off x="12763500" y="1296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22559</xdr:rowOff>
    </xdr:from>
    <xdr:ext cx="534377" cy="259045"/>
    <xdr:sp macro="" textlink="">
      <xdr:nvSpPr>
        <xdr:cNvPr id="632" name="テキスト ボックス 631"/>
        <xdr:cNvSpPr txBox="1"/>
      </xdr:nvSpPr>
      <xdr:spPr>
        <a:xfrm>
          <a:off x="12547111" y="130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42357</xdr:rowOff>
    </xdr:from>
    <xdr:to>
      <xdr:col>23</xdr:col>
      <xdr:colOff>568325</xdr:colOff>
      <xdr:row>75</xdr:row>
      <xdr:rowOff>143957</xdr:rowOff>
    </xdr:to>
    <xdr:sp macro="" textlink="">
      <xdr:nvSpPr>
        <xdr:cNvPr id="638" name="円/楕円 637"/>
        <xdr:cNvSpPr/>
      </xdr:nvSpPr>
      <xdr:spPr>
        <a:xfrm>
          <a:off x="16268700" y="129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65234</xdr:rowOff>
    </xdr:from>
    <xdr:ext cx="534377" cy="259045"/>
    <xdr:sp macro="" textlink="">
      <xdr:nvSpPr>
        <xdr:cNvPr id="639" name="公債費該当値テキスト"/>
        <xdr:cNvSpPr txBox="1"/>
      </xdr:nvSpPr>
      <xdr:spPr>
        <a:xfrm>
          <a:off x="16370300" y="1275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83,608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43767</xdr:rowOff>
    </xdr:from>
    <xdr:to>
      <xdr:col>22</xdr:col>
      <xdr:colOff>415925</xdr:colOff>
      <xdr:row>75</xdr:row>
      <xdr:rowOff>145367</xdr:rowOff>
    </xdr:to>
    <xdr:sp macro="" textlink="">
      <xdr:nvSpPr>
        <xdr:cNvPr id="640" name="円/楕円 639"/>
        <xdr:cNvSpPr/>
      </xdr:nvSpPr>
      <xdr:spPr>
        <a:xfrm>
          <a:off x="15430500" y="129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161894</xdr:rowOff>
    </xdr:from>
    <xdr:ext cx="534377" cy="259045"/>
    <xdr:sp macro="" textlink="">
      <xdr:nvSpPr>
        <xdr:cNvPr id="641" name="テキスト ボックス 640"/>
        <xdr:cNvSpPr txBox="1"/>
      </xdr:nvSpPr>
      <xdr:spPr>
        <a:xfrm>
          <a:off x="15214111" y="126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83,423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124097</xdr:rowOff>
    </xdr:from>
    <xdr:to>
      <xdr:col>21</xdr:col>
      <xdr:colOff>212725</xdr:colOff>
      <xdr:row>75</xdr:row>
      <xdr:rowOff>54247</xdr:rowOff>
    </xdr:to>
    <xdr:sp macro="" textlink="">
      <xdr:nvSpPr>
        <xdr:cNvPr id="642" name="円/楕円 641"/>
        <xdr:cNvSpPr/>
      </xdr:nvSpPr>
      <xdr:spPr>
        <a:xfrm>
          <a:off x="14541500" y="128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70774</xdr:rowOff>
    </xdr:from>
    <xdr:ext cx="534377" cy="259045"/>
    <xdr:sp macro="" textlink="">
      <xdr:nvSpPr>
        <xdr:cNvPr id="643" name="テキスト ボックス 642"/>
        <xdr:cNvSpPr txBox="1"/>
      </xdr:nvSpPr>
      <xdr:spPr>
        <a:xfrm>
          <a:off x="14325111" y="125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131076</xdr:rowOff>
    </xdr:from>
    <xdr:to>
      <xdr:col>20</xdr:col>
      <xdr:colOff>9525</xdr:colOff>
      <xdr:row>75</xdr:row>
      <xdr:rowOff>61226</xdr:rowOff>
    </xdr:to>
    <xdr:sp macro="" textlink="">
      <xdr:nvSpPr>
        <xdr:cNvPr id="644" name="円/楕円 643"/>
        <xdr:cNvSpPr/>
      </xdr:nvSpPr>
      <xdr:spPr>
        <a:xfrm>
          <a:off x="13652500" y="12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77753</xdr:rowOff>
    </xdr:from>
    <xdr:ext cx="534377" cy="259045"/>
    <xdr:sp macro="" textlink="">
      <xdr:nvSpPr>
        <xdr:cNvPr id="645" name="テキスト ボックス 644"/>
        <xdr:cNvSpPr txBox="1"/>
      </xdr:nvSpPr>
      <xdr:spPr>
        <a:xfrm>
          <a:off x="13436111" y="125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1659</xdr:rowOff>
    </xdr:from>
    <xdr:to>
      <xdr:col>18</xdr:col>
      <xdr:colOff>492125</xdr:colOff>
      <xdr:row>74</xdr:row>
      <xdr:rowOff>103259</xdr:rowOff>
    </xdr:to>
    <xdr:sp macro="" textlink="">
      <xdr:nvSpPr>
        <xdr:cNvPr id="646" name="円/楕円 645"/>
        <xdr:cNvSpPr/>
      </xdr:nvSpPr>
      <xdr:spPr>
        <a:xfrm>
          <a:off x="12763500" y="126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119786</xdr:rowOff>
    </xdr:from>
    <xdr:ext cx="599010" cy="259045"/>
    <xdr:sp macro="" textlink="">
      <xdr:nvSpPr>
        <xdr:cNvPr id="647" name="テキスト ボックス 646"/>
        <xdr:cNvSpPr txBox="1"/>
      </xdr:nvSpPr>
      <xdr:spPr>
        <a:xfrm>
          <a:off x="12514794" y="1246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132276</xdr:rowOff>
    </xdr:from>
    <xdr:to>
      <xdr:col>23</xdr:col>
      <xdr:colOff>517525</xdr:colOff>
      <xdr:row>99</xdr:row>
      <xdr:rowOff>63457</xdr:rowOff>
    </xdr:to>
    <xdr:cxnSp macro="">
      <xdr:nvCxnSpPr>
        <xdr:cNvPr id="678" name="直線コネクタ 677"/>
        <xdr:cNvCxnSpPr/>
      </xdr:nvCxnSpPr>
      <xdr:spPr>
        <a:xfrm flipV="1">
          <a:off x="15481300" y="16934376"/>
          <a:ext cx="838200" cy="10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9" name="積立金平均値テキスト"/>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99870</xdr:rowOff>
    </xdr:from>
    <xdr:to>
      <xdr:col>22</xdr:col>
      <xdr:colOff>365125</xdr:colOff>
      <xdr:row>99</xdr:row>
      <xdr:rowOff>63457</xdr:rowOff>
    </xdr:to>
    <xdr:cxnSp macro="">
      <xdr:nvCxnSpPr>
        <xdr:cNvPr id="681" name="直線コネクタ 680"/>
        <xdr:cNvCxnSpPr/>
      </xdr:nvCxnSpPr>
      <xdr:spPr>
        <a:xfrm>
          <a:off x="14592300" y="16901970"/>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18214</xdr:rowOff>
    </xdr:from>
    <xdr:ext cx="534377" cy="259045"/>
    <xdr:sp macro="" textlink="">
      <xdr:nvSpPr>
        <xdr:cNvPr id="683" name="テキスト ボックス 682"/>
        <xdr:cNvSpPr txBox="1"/>
      </xdr:nvSpPr>
      <xdr:spPr>
        <a:xfrm>
          <a:off x="15214111" y="166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67614</xdr:rowOff>
    </xdr:from>
    <xdr:to>
      <xdr:col>21</xdr:col>
      <xdr:colOff>161925</xdr:colOff>
      <xdr:row>98</xdr:row>
      <xdr:rowOff>99870</xdr:rowOff>
    </xdr:to>
    <xdr:cxnSp macro="">
      <xdr:nvCxnSpPr>
        <xdr:cNvPr id="684" name="直線コネクタ 683"/>
        <xdr:cNvCxnSpPr/>
      </xdr:nvCxnSpPr>
      <xdr:spPr>
        <a:xfrm>
          <a:off x="13703300" y="16869714"/>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12494</xdr:rowOff>
    </xdr:from>
    <xdr:to>
      <xdr:col>21</xdr:col>
      <xdr:colOff>212725</xdr:colOff>
      <xdr:row>98</xdr:row>
      <xdr:rowOff>114094</xdr:rowOff>
    </xdr:to>
    <xdr:sp macro="" textlink="">
      <xdr:nvSpPr>
        <xdr:cNvPr id="685" name="フローチャート : 判断 684"/>
        <xdr:cNvSpPr/>
      </xdr:nvSpPr>
      <xdr:spPr>
        <a:xfrm>
          <a:off x="14541500" y="1681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130621</xdr:rowOff>
    </xdr:from>
    <xdr:ext cx="534377" cy="259045"/>
    <xdr:sp macro="" textlink="">
      <xdr:nvSpPr>
        <xdr:cNvPr id="686" name="テキスト ボックス 685"/>
        <xdr:cNvSpPr txBox="1"/>
      </xdr:nvSpPr>
      <xdr:spPr>
        <a:xfrm>
          <a:off x="14325111" y="165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51025</xdr:rowOff>
    </xdr:from>
    <xdr:to>
      <xdr:col>19</xdr:col>
      <xdr:colOff>644525</xdr:colOff>
      <xdr:row>98</xdr:row>
      <xdr:rowOff>67614</xdr:rowOff>
    </xdr:to>
    <xdr:cxnSp macro="">
      <xdr:nvCxnSpPr>
        <xdr:cNvPr id="687" name="直線コネクタ 686"/>
        <xdr:cNvCxnSpPr/>
      </xdr:nvCxnSpPr>
      <xdr:spPr>
        <a:xfrm>
          <a:off x="12814300" y="16853125"/>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150927</xdr:rowOff>
    </xdr:from>
    <xdr:to>
      <xdr:col>20</xdr:col>
      <xdr:colOff>9525</xdr:colOff>
      <xdr:row>98</xdr:row>
      <xdr:rowOff>81077</xdr:rowOff>
    </xdr:to>
    <xdr:sp macro="" textlink="">
      <xdr:nvSpPr>
        <xdr:cNvPr id="688" name="フローチャート : 判断 687"/>
        <xdr:cNvSpPr/>
      </xdr:nvSpPr>
      <xdr:spPr>
        <a:xfrm>
          <a:off x="13652500" y="167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97604</xdr:rowOff>
    </xdr:from>
    <xdr:ext cx="534377" cy="259045"/>
    <xdr:sp macro="" textlink="">
      <xdr:nvSpPr>
        <xdr:cNvPr id="689" name="テキスト ボックス 688"/>
        <xdr:cNvSpPr txBox="1"/>
      </xdr:nvSpPr>
      <xdr:spPr>
        <a:xfrm>
          <a:off x="13436111" y="165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14322</xdr:rowOff>
    </xdr:from>
    <xdr:to>
      <xdr:col>18</xdr:col>
      <xdr:colOff>492125</xdr:colOff>
      <xdr:row>98</xdr:row>
      <xdr:rowOff>115922</xdr:rowOff>
    </xdr:to>
    <xdr:sp macro="" textlink="">
      <xdr:nvSpPr>
        <xdr:cNvPr id="690" name="フローチャート : 判断 689"/>
        <xdr:cNvSpPr/>
      </xdr:nvSpPr>
      <xdr:spPr>
        <a:xfrm>
          <a:off x="12763500" y="1681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107049</xdr:rowOff>
    </xdr:from>
    <xdr:ext cx="534377" cy="259045"/>
    <xdr:sp macro="" textlink="">
      <xdr:nvSpPr>
        <xdr:cNvPr id="691" name="テキスト ボックス 690"/>
        <xdr:cNvSpPr txBox="1"/>
      </xdr:nvSpPr>
      <xdr:spPr>
        <a:xfrm>
          <a:off x="12547111" y="169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81476</xdr:rowOff>
    </xdr:from>
    <xdr:to>
      <xdr:col>23</xdr:col>
      <xdr:colOff>568325</xdr:colOff>
      <xdr:row>99</xdr:row>
      <xdr:rowOff>11626</xdr:rowOff>
    </xdr:to>
    <xdr:sp macro="" textlink="">
      <xdr:nvSpPr>
        <xdr:cNvPr id="697" name="円/楕円 696"/>
        <xdr:cNvSpPr/>
      </xdr:nvSpPr>
      <xdr:spPr>
        <a:xfrm>
          <a:off x="16268700" y="168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59903</xdr:rowOff>
    </xdr:from>
    <xdr:ext cx="534377" cy="259045"/>
    <xdr:sp macro="" textlink="">
      <xdr:nvSpPr>
        <xdr:cNvPr id="698" name="積立金該当値テキスト"/>
        <xdr:cNvSpPr txBox="1"/>
      </xdr:nvSpPr>
      <xdr:spPr>
        <a:xfrm>
          <a:off x="16370300" y="168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12657</xdr:rowOff>
    </xdr:from>
    <xdr:to>
      <xdr:col>22</xdr:col>
      <xdr:colOff>415925</xdr:colOff>
      <xdr:row>99</xdr:row>
      <xdr:rowOff>114257</xdr:rowOff>
    </xdr:to>
    <xdr:sp macro="" textlink="">
      <xdr:nvSpPr>
        <xdr:cNvPr id="699" name="円/楕円 698"/>
        <xdr:cNvSpPr/>
      </xdr:nvSpPr>
      <xdr:spPr>
        <a:xfrm>
          <a:off x="15430500" y="169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105384</xdr:rowOff>
    </xdr:from>
    <xdr:ext cx="469744" cy="259045"/>
    <xdr:sp macro="" textlink="">
      <xdr:nvSpPr>
        <xdr:cNvPr id="700" name="テキスト ボックス 699"/>
        <xdr:cNvSpPr txBox="1"/>
      </xdr:nvSpPr>
      <xdr:spPr>
        <a:xfrm>
          <a:off x="15246427" y="170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49070</xdr:rowOff>
    </xdr:from>
    <xdr:to>
      <xdr:col>21</xdr:col>
      <xdr:colOff>212725</xdr:colOff>
      <xdr:row>98</xdr:row>
      <xdr:rowOff>150670</xdr:rowOff>
    </xdr:to>
    <xdr:sp macro="" textlink="">
      <xdr:nvSpPr>
        <xdr:cNvPr id="701" name="円/楕円 700"/>
        <xdr:cNvSpPr/>
      </xdr:nvSpPr>
      <xdr:spPr>
        <a:xfrm>
          <a:off x="14541500" y="168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141797</xdr:rowOff>
    </xdr:from>
    <xdr:ext cx="534377" cy="259045"/>
    <xdr:sp macro="" textlink="">
      <xdr:nvSpPr>
        <xdr:cNvPr id="702" name="テキスト ボックス 701"/>
        <xdr:cNvSpPr txBox="1"/>
      </xdr:nvSpPr>
      <xdr:spPr>
        <a:xfrm>
          <a:off x="14325111" y="1694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16814</xdr:rowOff>
    </xdr:from>
    <xdr:to>
      <xdr:col>20</xdr:col>
      <xdr:colOff>9525</xdr:colOff>
      <xdr:row>98</xdr:row>
      <xdr:rowOff>118414</xdr:rowOff>
    </xdr:to>
    <xdr:sp macro="" textlink="">
      <xdr:nvSpPr>
        <xdr:cNvPr id="703" name="円/楕円 702"/>
        <xdr:cNvSpPr/>
      </xdr:nvSpPr>
      <xdr:spPr>
        <a:xfrm>
          <a:off x="13652500" y="168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109541</xdr:rowOff>
    </xdr:from>
    <xdr:ext cx="534377" cy="259045"/>
    <xdr:sp macro="" textlink="">
      <xdr:nvSpPr>
        <xdr:cNvPr id="704" name="テキスト ボックス 703"/>
        <xdr:cNvSpPr txBox="1"/>
      </xdr:nvSpPr>
      <xdr:spPr>
        <a:xfrm>
          <a:off x="13436111" y="1691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225</xdr:rowOff>
    </xdr:from>
    <xdr:to>
      <xdr:col>18</xdr:col>
      <xdr:colOff>492125</xdr:colOff>
      <xdr:row>98</xdr:row>
      <xdr:rowOff>101825</xdr:rowOff>
    </xdr:to>
    <xdr:sp macro="" textlink="">
      <xdr:nvSpPr>
        <xdr:cNvPr id="705" name="円/楕円 704"/>
        <xdr:cNvSpPr/>
      </xdr:nvSpPr>
      <xdr:spPr>
        <a:xfrm>
          <a:off x="12763500" y="168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118352</xdr:rowOff>
    </xdr:from>
    <xdr:ext cx="534377" cy="259045"/>
    <xdr:sp macro="" textlink="">
      <xdr:nvSpPr>
        <xdr:cNvPr id="706" name="テキスト ボックス 705"/>
        <xdr:cNvSpPr txBox="1"/>
      </xdr:nvSpPr>
      <xdr:spPr>
        <a:xfrm>
          <a:off x="12547111" y="165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162370</xdr:rowOff>
    </xdr:from>
    <xdr:to>
      <xdr:col>32</xdr:col>
      <xdr:colOff>187325</xdr:colOff>
      <xdr:row>36</xdr:row>
      <xdr:rowOff>128499</xdr:rowOff>
    </xdr:to>
    <xdr:cxnSp macro="">
      <xdr:nvCxnSpPr>
        <xdr:cNvPr id="735" name="直線コネクタ 734"/>
        <xdr:cNvCxnSpPr/>
      </xdr:nvCxnSpPr>
      <xdr:spPr>
        <a:xfrm>
          <a:off x="21323300" y="6163120"/>
          <a:ext cx="838200" cy="13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23893</xdr:rowOff>
    </xdr:from>
    <xdr:ext cx="469744" cy="259045"/>
    <xdr:sp macro="" textlink="">
      <xdr:nvSpPr>
        <xdr:cNvPr id="736" name="投資及び出資金平均値テキスト"/>
        <xdr:cNvSpPr txBox="1"/>
      </xdr:nvSpPr>
      <xdr:spPr>
        <a:xfrm>
          <a:off x="22212300" y="653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162370</xdr:rowOff>
    </xdr:from>
    <xdr:to>
      <xdr:col>31</xdr:col>
      <xdr:colOff>34925</xdr:colOff>
      <xdr:row>36</xdr:row>
      <xdr:rowOff>155016</xdr:rowOff>
    </xdr:to>
    <xdr:cxnSp macro="">
      <xdr:nvCxnSpPr>
        <xdr:cNvPr id="738" name="直線コネクタ 737"/>
        <xdr:cNvCxnSpPr/>
      </xdr:nvCxnSpPr>
      <xdr:spPr>
        <a:xfrm flipV="1">
          <a:off x="20434300" y="6163120"/>
          <a:ext cx="889000" cy="1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152137</xdr:rowOff>
    </xdr:from>
    <xdr:ext cx="469744" cy="259045"/>
    <xdr:sp macro="" textlink="">
      <xdr:nvSpPr>
        <xdr:cNvPr id="740" name="テキスト ボックス 739"/>
        <xdr:cNvSpPr txBox="1"/>
      </xdr:nvSpPr>
      <xdr:spPr>
        <a:xfrm>
          <a:off x="21088427"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169647</xdr:rowOff>
    </xdr:from>
    <xdr:to>
      <xdr:col>29</xdr:col>
      <xdr:colOff>517525</xdr:colOff>
      <xdr:row>36</xdr:row>
      <xdr:rowOff>155016</xdr:rowOff>
    </xdr:to>
    <xdr:cxnSp macro="">
      <xdr:nvCxnSpPr>
        <xdr:cNvPr id="741" name="直線コネクタ 740"/>
        <xdr:cNvCxnSpPr/>
      </xdr:nvCxnSpPr>
      <xdr:spPr>
        <a:xfrm>
          <a:off x="19545300" y="6170397"/>
          <a:ext cx="889000" cy="1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171120</xdr:rowOff>
    </xdr:from>
    <xdr:to>
      <xdr:col>29</xdr:col>
      <xdr:colOff>568325</xdr:colOff>
      <xdr:row>38</xdr:row>
      <xdr:rowOff>101270</xdr:rowOff>
    </xdr:to>
    <xdr:sp macro="" textlink="">
      <xdr:nvSpPr>
        <xdr:cNvPr id="742" name="フローチャート : 判断 741"/>
        <xdr:cNvSpPr/>
      </xdr:nvSpPr>
      <xdr:spPr>
        <a:xfrm>
          <a:off x="20383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92397</xdr:rowOff>
    </xdr:from>
    <xdr:ext cx="469744" cy="259045"/>
    <xdr:sp macro="" textlink="">
      <xdr:nvSpPr>
        <xdr:cNvPr id="743" name="テキスト ボックス 742"/>
        <xdr:cNvSpPr txBox="1"/>
      </xdr:nvSpPr>
      <xdr:spPr>
        <a:xfrm>
          <a:off x="20199427" y="66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169647</xdr:rowOff>
    </xdr:from>
    <xdr:to>
      <xdr:col>28</xdr:col>
      <xdr:colOff>314325</xdr:colOff>
      <xdr:row>36</xdr:row>
      <xdr:rowOff>46203</xdr:rowOff>
    </xdr:to>
    <xdr:cxnSp macro="">
      <xdr:nvCxnSpPr>
        <xdr:cNvPr id="744" name="直線コネクタ 743"/>
        <xdr:cNvCxnSpPr/>
      </xdr:nvCxnSpPr>
      <xdr:spPr>
        <a:xfrm flipV="1">
          <a:off x="18656300" y="617039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150203</xdr:rowOff>
    </xdr:from>
    <xdr:to>
      <xdr:col>28</xdr:col>
      <xdr:colOff>365125</xdr:colOff>
      <xdr:row>38</xdr:row>
      <xdr:rowOff>80353</xdr:rowOff>
    </xdr:to>
    <xdr:sp macro="" textlink="">
      <xdr:nvSpPr>
        <xdr:cNvPr id="745" name="フローチャート : 判断 744"/>
        <xdr:cNvSpPr/>
      </xdr:nvSpPr>
      <xdr:spPr>
        <a:xfrm>
          <a:off x="19494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71480</xdr:rowOff>
    </xdr:from>
    <xdr:ext cx="469744" cy="259045"/>
    <xdr:sp macro="" textlink="">
      <xdr:nvSpPr>
        <xdr:cNvPr id="746" name="テキスト ボックス 745"/>
        <xdr:cNvSpPr txBox="1"/>
      </xdr:nvSpPr>
      <xdr:spPr>
        <a:xfrm>
          <a:off x="19310427" y="65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165176</xdr:rowOff>
    </xdr:from>
    <xdr:to>
      <xdr:col>27</xdr:col>
      <xdr:colOff>161925</xdr:colOff>
      <xdr:row>38</xdr:row>
      <xdr:rowOff>95326</xdr:rowOff>
    </xdr:to>
    <xdr:sp macro="" textlink="">
      <xdr:nvSpPr>
        <xdr:cNvPr id="747" name="フローチャート : 判断 746"/>
        <xdr:cNvSpPr/>
      </xdr:nvSpPr>
      <xdr:spPr>
        <a:xfrm>
          <a:off x="18605500" y="65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86453</xdr:rowOff>
    </xdr:from>
    <xdr:ext cx="469744" cy="259045"/>
    <xdr:sp macro="" textlink="">
      <xdr:nvSpPr>
        <xdr:cNvPr id="748" name="テキスト ボックス 747"/>
        <xdr:cNvSpPr txBox="1"/>
      </xdr:nvSpPr>
      <xdr:spPr>
        <a:xfrm>
          <a:off x="18421427" y="660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77699</xdr:rowOff>
    </xdr:from>
    <xdr:to>
      <xdr:col>32</xdr:col>
      <xdr:colOff>238125</xdr:colOff>
      <xdr:row>37</xdr:row>
      <xdr:rowOff>7849</xdr:rowOff>
    </xdr:to>
    <xdr:sp macro="" textlink="">
      <xdr:nvSpPr>
        <xdr:cNvPr id="754" name="円/楕円 753"/>
        <xdr:cNvSpPr/>
      </xdr:nvSpPr>
      <xdr:spPr>
        <a:xfrm>
          <a:off x="22110700" y="62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100576</xdr:rowOff>
    </xdr:from>
    <xdr:ext cx="534377" cy="259045"/>
    <xdr:sp macro="" textlink="">
      <xdr:nvSpPr>
        <xdr:cNvPr id="755" name="投資及び出資金該当値テキスト"/>
        <xdr:cNvSpPr txBox="1"/>
      </xdr:nvSpPr>
      <xdr:spPr>
        <a:xfrm>
          <a:off x="22212300" y="610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11,294</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111570</xdr:rowOff>
    </xdr:from>
    <xdr:to>
      <xdr:col>31</xdr:col>
      <xdr:colOff>85725</xdr:colOff>
      <xdr:row>36</xdr:row>
      <xdr:rowOff>41720</xdr:rowOff>
    </xdr:to>
    <xdr:sp macro="" textlink="">
      <xdr:nvSpPr>
        <xdr:cNvPr id="756" name="円/楕円 755"/>
        <xdr:cNvSpPr/>
      </xdr:nvSpPr>
      <xdr:spPr>
        <a:xfrm>
          <a:off x="21272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58247</xdr:rowOff>
    </xdr:from>
    <xdr:ext cx="534377" cy="259045"/>
    <xdr:sp macro="" textlink="">
      <xdr:nvSpPr>
        <xdr:cNvPr id="757" name="テキスト ボックス 756"/>
        <xdr:cNvSpPr txBox="1"/>
      </xdr:nvSpPr>
      <xdr:spPr>
        <a:xfrm>
          <a:off x="21056111" y="588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14,905</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104216</xdr:rowOff>
    </xdr:from>
    <xdr:to>
      <xdr:col>29</xdr:col>
      <xdr:colOff>568325</xdr:colOff>
      <xdr:row>37</xdr:row>
      <xdr:rowOff>34366</xdr:rowOff>
    </xdr:to>
    <xdr:sp macro="" textlink="">
      <xdr:nvSpPr>
        <xdr:cNvPr id="758" name="円/楕円 757"/>
        <xdr:cNvSpPr/>
      </xdr:nvSpPr>
      <xdr:spPr>
        <a:xfrm>
          <a:off x="20383500" y="62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50893</xdr:rowOff>
    </xdr:from>
    <xdr:ext cx="534377" cy="259045"/>
    <xdr:sp macro="" textlink="">
      <xdr:nvSpPr>
        <xdr:cNvPr id="759" name="テキスト ボックス 758"/>
        <xdr:cNvSpPr txBox="1"/>
      </xdr:nvSpPr>
      <xdr:spPr>
        <a:xfrm>
          <a:off x="20167111" y="60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10,598</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118847</xdr:rowOff>
    </xdr:from>
    <xdr:to>
      <xdr:col>28</xdr:col>
      <xdr:colOff>365125</xdr:colOff>
      <xdr:row>36</xdr:row>
      <xdr:rowOff>48997</xdr:rowOff>
    </xdr:to>
    <xdr:sp macro="" textlink="">
      <xdr:nvSpPr>
        <xdr:cNvPr id="760" name="円/楕円 759"/>
        <xdr:cNvSpPr/>
      </xdr:nvSpPr>
      <xdr:spPr>
        <a:xfrm>
          <a:off x="19494500" y="61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65524</xdr:rowOff>
    </xdr:from>
    <xdr:ext cx="534377" cy="259045"/>
    <xdr:sp macro="" textlink="">
      <xdr:nvSpPr>
        <xdr:cNvPr id="761" name="テキスト ボックス 760"/>
        <xdr:cNvSpPr txBox="1"/>
      </xdr:nvSpPr>
      <xdr:spPr>
        <a:xfrm>
          <a:off x="19278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166853</xdr:rowOff>
    </xdr:from>
    <xdr:to>
      <xdr:col>27</xdr:col>
      <xdr:colOff>161925</xdr:colOff>
      <xdr:row>36</xdr:row>
      <xdr:rowOff>97003</xdr:rowOff>
    </xdr:to>
    <xdr:sp macro="" textlink="">
      <xdr:nvSpPr>
        <xdr:cNvPr id="762" name="円/楕円 761"/>
        <xdr:cNvSpPr/>
      </xdr:nvSpPr>
      <xdr:spPr>
        <a:xfrm>
          <a:off x="18605500" y="61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113530</xdr:rowOff>
    </xdr:from>
    <xdr:ext cx="534377" cy="259045"/>
    <xdr:sp macro="" textlink="">
      <xdr:nvSpPr>
        <xdr:cNvPr id="763" name="テキスト ボックス 762"/>
        <xdr:cNvSpPr txBox="1"/>
      </xdr:nvSpPr>
      <xdr:spPr>
        <a:xfrm>
          <a:off x="18389111" y="59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42186</xdr:rowOff>
    </xdr:from>
    <xdr:to>
      <xdr:col>32</xdr:col>
      <xdr:colOff>187325</xdr:colOff>
      <xdr:row>54</xdr:row>
      <xdr:rowOff>100805</xdr:rowOff>
    </xdr:to>
    <xdr:cxnSp macro="">
      <xdr:nvCxnSpPr>
        <xdr:cNvPr id="794" name="直線コネクタ 793"/>
        <xdr:cNvCxnSpPr/>
      </xdr:nvCxnSpPr>
      <xdr:spPr>
        <a:xfrm>
          <a:off x="21323300" y="9300486"/>
          <a:ext cx="8382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15010</xdr:rowOff>
    </xdr:from>
    <xdr:ext cx="469744" cy="259045"/>
    <xdr:sp macro="" textlink="">
      <xdr:nvSpPr>
        <xdr:cNvPr id="795" name="貸付金平均値テキスト"/>
        <xdr:cNvSpPr txBox="1"/>
      </xdr:nvSpPr>
      <xdr:spPr>
        <a:xfrm>
          <a:off x="22212300" y="9959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167589</xdr:rowOff>
    </xdr:from>
    <xdr:to>
      <xdr:col>31</xdr:col>
      <xdr:colOff>34925</xdr:colOff>
      <xdr:row>54</xdr:row>
      <xdr:rowOff>42186</xdr:rowOff>
    </xdr:to>
    <xdr:cxnSp macro="">
      <xdr:nvCxnSpPr>
        <xdr:cNvPr id="797" name="直線コネクタ 796"/>
        <xdr:cNvCxnSpPr/>
      </xdr:nvCxnSpPr>
      <xdr:spPr>
        <a:xfrm>
          <a:off x="20434300" y="9254439"/>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102988</xdr:rowOff>
    </xdr:from>
    <xdr:ext cx="469744" cy="259045"/>
    <xdr:sp macro="" textlink="">
      <xdr:nvSpPr>
        <xdr:cNvPr id="799" name="テキスト ボックス 798"/>
        <xdr:cNvSpPr txBox="1"/>
      </xdr:nvSpPr>
      <xdr:spPr>
        <a:xfrm>
          <a:off x="21088427"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134312</xdr:rowOff>
    </xdr:from>
    <xdr:to>
      <xdr:col>29</xdr:col>
      <xdr:colOff>517525</xdr:colOff>
      <xdr:row>53</xdr:row>
      <xdr:rowOff>167589</xdr:rowOff>
    </xdr:to>
    <xdr:cxnSp macro="">
      <xdr:nvCxnSpPr>
        <xdr:cNvPr id="800" name="直線コネクタ 799"/>
        <xdr:cNvCxnSpPr/>
      </xdr:nvCxnSpPr>
      <xdr:spPr>
        <a:xfrm>
          <a:off x="19545300" y="9221162"/>
          <a:ext cx="8890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96770</xdr:rowOff>
    </xdr:from>
    <xdr:to>
      <xdr:col>29</xdr:col>
      <xdr:colOff>568325</xdr:colOff>
      <xdr:row>58</xdr:row>
      <xdr:rowOff>26920</xdr:rowOff>
    </xdr:to>
    <xdr:sp macro="" textlink="">
      <xdr:nvSpPr>
        <xdr:cNvPr id="801" name="フローチャート : 判断 800"/>
        <xdr:cNvSpPr/>
      </xdr:nvSpPr>
      <xdr:spPr>
        <a:xfrm>
          <a:off x="20383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18047</xdr:rowOff>
    </xdr:from>
    <xdr:ext cx="469744" cy="259045"/>
    <xdr:sp macro="" textlink="">
      <xdr:nvSpPr>
        <xdr:cNvPr id="802" name="テキスト ボックス 801"/>
        <xdr:cNvSpPr txBox="1"/>
      </xdr:nvSpPr>
      <xdr:spPr>
        <a:xfrm>
          <a:off x="20199427" y="9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134312</xdr:rowOff>
    </xdr:from>
    <xdr:to>
      <xdr:col>28</xdr:col>
      <xdr:colOff>314325</xdr:colOff>
      <xdr:row>53</xdr:row>
      <xdr:rowOff>141822</xdr:rowOff>
    </xdr:to>
    <xdr:cxnSp macro="">
      <xdr:nvCxnSpPr>
        <xdr:cNvPr id="803" name="直線コネクタ 802"/>
        <xdr:cNvCxnSpPr/>
      </xdr:nvCxnSpPr>
      <xdr:spPr>
        <a:xfrm flipV="1">
          <a:off x="18656300" y="9221162"/>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120348</xdr:rowOff>
    </xdr:from>
    <xdr:to>
      <xdr:col>28</xdr:col>
      <xdr:colOff>365125</xdr:colOff>
      <xdr:row>58</xdr:row>
      <xdr:rowOff>50498</xdr:rowOff>
    </xdr:to>
    <xdr:sp macro="" textlink="">
      <xdr:nvSpPr>
        <xdr:cNvPr id="804" name="フローチャート : 判断 803"/>
        <xdr:cNvSpPr/>
      </xdr:nvSpPr>
      <xdr:spPr>
        <a:xfrm>
          <a:off x="19494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41625</xdr:rowOff>
    </xdr:from>
    <xdr:ext cx="469744" cy="259045"/>
    <xdr:sp macro="" textlink="">
      <xdr:nvSpPr>
        <xdr:cNvPr id="805" name="テキスト ボックス 804"/>
        <xdr:cNvSpPr txBox="1"/>
      </xdr:nvSpPr>
      <xdr:spPr>
        <a:xfrm>
          <a:off x="19310427" y="998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35734</xdr:rowOff>
    </xdr:from>
    <xdr:to>
      <xdr:col>27</xdr:col>
      <xdr:colOff>161925</xdr:colOff>
      <xdr:row>57</xdr:row>
      <xdr:rowOff>137334</xdr:rowOff>
    </xdr:to>
    <xdr:sp macro="" textlink="">
      <xdr:nvSpPr>
        <xdr:cNvPr id="806" name="フローチャート : 判断 805"/>
        <xdr:cNvSpPr/>
      </xdr:nvSpPr>
      <xdr:spPr>
        <a:xfrm>
          <a:off x="18605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128461</xdr:rowOff>
    </xdr:from>
    <xdr:ext cx="534377" cy="259045"/>
    <xdr:sp macro="" textlink="">
      <xdr:nvSpPr>
        <xdr:cNvPr id="807" name="テキスト ボックス 806"/>
        <xdr:cNvSpPr txBox="1"/>
      </xdr:nvSpPr>
      <xdr:spPr>
        <a:xfrm>
          <a:off x="18389111" y="99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50005</xdr:rowOff>
    </xdr:from>
    <xdr:to>
      <xdr:col>32</xdr:col>
      <xdr:colOff>238125</xdr:colOff>
      <xdr:row>54</xdr:row>
      <xdr:rowOff>151605</xdr:rowOff>
    </xdr:to>
    <xdr:sp macro="" textlink="">
      <xdr:nvSpPr>
        <xdr:cNvPr id="813" name="円/楕円 812"/>
        <xdr:cNvSpPr/>
      </xdr:nvSpPr>
      <xdr:spPr>
        <a:xfrm>
          <a:off x="22110700" y="93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72882</xdr:rowOff>
    </xdr:from>
    <xdr:ext cx="534377" cy="259045"/>
    <xdr:sp macro="" textlink="">
      <xdr:nvSpPr>
        <xdr:cNvPr id="814" name="貸付金該当値テキスト"/>
        <xdr:cNvSpPr txBox="1"/>
      </xdr:nvSpPr>
      <xdr:spPr>
        <a:xfrm>
          <a:off x="22212300" y="915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26,191</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162836</xdr:rowOff>
    </xdr:from>
    <xdr:to>
      <xdr:col>31</xdr:col>
      <xdr:colOff>85725</xdr:colOff>
      <xdr:row>54</xdr:row>
      <xdr:rowOff>92986</xdr:rowOff>
    </xdr:to>
    <xdr:sp macro="" textlink="">
      <xdr:nvSpPr>
        <xdr:cNvPr id="815" name="円/楕円 814"/>
        <xdr:cNvSpPr/>
      </xdr:nvSpPr>
      <xdr:spPr>
        <a:xfrm>
          <a:off x="21272500" y="92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109513</xdr:rowOff>
    </xdr:from>
    <xdr:ext cx="534377" cy="259045"/>
    <xdr:sp macro="" textlink="">
      <xdr:nvSpPr>
        <xdr:cNvPr id="816" name="テキスト ボックス 815"/>
        <xdr:cNvSpPr txBox="1"/>
      </xdr:nvSpPr>
      <xdr:spPr>
        <a:xfrm>
          <a:off x="21056111" y="902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27,986</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116789</xdr:rowOff>
    </xdr:from>
    <xdr:to>
      <xdr:col>29</xdr:col>
      <xdr:colOff>568325</xdr:colOff>
      <xdr:row>54</xdr:row>
      <xdr:rowOff>46939</xdr:rowOff>
    </xdr:to>
    <xdr:sp macro="" textlink="">
      <xdr:nvSpPr>
        <xdr:cNvPr id="817" name="円/楕円 816"/>
        <xdr:cNvSpPr/>
      </xdr:nvSpPr>
      <xdr:spPr>
        <a:xfrm>
          <a:off x="20383500" y="92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63466</xdr:rowOff>
    </xdr:from>
    <xdr:ext cx="534377" cy="259045"/>
    <xdr:sp macro="" textlink="">
      <xdr:nvSpPr>
        <xdr:cNvPr id="818" name="テキスト ボックス 817"/>
        <xdr:cNvSpPr txBox="1"/>
      </xdr:nvSpPr>
      <xdr:spPr>
        <a:xfrm>
          <a:off x="20167111" y="89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29,396</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83512</xdr:rowOff>
    </xdr:from>
    <xdr:to>
      <xdr:col>28</xdr:col>
      <xdr:colOff>365125</xdr:colOff>
      <xdr:row>54</xdr:row>
      <xdr:rowOff>13662</xdr:rowOff>
    </xdr:to>
    <xdr:sp macro="" textlink="">
      <xdr:nvSpPr>
        <xdr:cNvPr id="819" name="円/楕円 818"/>
        <xdr:cNvSpPr/>
      </xdr:nvSpPr>
      <xdr:spPr>
        <a:xfrm>
          <a:off x="19494500" y="91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30189</xdr:rowOff>
    </xdr:from>
    <xdr:ext cx="534377" cy="259045"/>
    <xdr:sp macro="" textlink="">
      <xdr:nvSpPr>
        <xdr:cNvPr id="820" name="テキスト ボックス 819"/>
        <xdr:cNvSpPr txBox="1"/>
      </xdr:nvSpPr>
      <xdr:spPr>
        <a:xfrm>
          <a:off x="19278111" y="894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30,415</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91022</xdr:rowOff>
    </xdr:from>
    <xdr:to>
      <xdr:col>27</xdr:col>
      <xdr:colOff>161925</xdr:colOff>
      <xdr:row>54</xdr:row>
      <xdr:rowOff>21172</xdr:rowOff>
    </xdr:to>
    <xdr:sp macro="" textlink="">
      <xdr:nvSpPr>
        <xdr:cNvPr id="821" name="円/楕円 820"/>
        <xdr:cNvSpPr/>
      </xdr:nvSpPr>
      <xdr:spPr>
        <a:xfrm>
          <a:off x="18605500" y="91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37699</xdr:rowOff>
    </xdr:from>
    <xdr:ext cx="534377" cy="259045"/>
    <xdr:sp macro="" textlink="">
      <xdr:nvSpPr>
        <xdr:cNvPr id="822" name="テキスト ボックス 821"/>
        <xdr:cNvSpPr txBox="1"/>
      </xdr:nvSpPr>
      <xdr:spPr>
        <a:xfrm>
          <a:off x="18389111" y="895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64458</xdr:rowOff>
    </xdr:from>
    <xdr:to>
      <xdr:col>32</xdr:col>
      <xdr:colOff>187325</xdr:colOff>
      <xdr:row>77</xdr:row>
      <xdr:rowOff>66374</xdr:rowOff>
    </xdr:to>
    <xdr:cxnSp macro="">
      <xdr:nvCxnSpPr>
        <xdr:cNvPr id="854" name="直線コネクタ 853"/>
        <xdr:cNvCxnSpPr/>
      </xdr:nvCxnSpPr>
      <xdr:spPr>
        <a:xfrm>
          <a:off x="21323300" y="13266108"/>
          <a:ext cx="8382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5"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64458</xdr:rowOff>
    </xdr:from>
    <xdr:to>
      <xdr:col>31</xdr:col>
      <xdr:colOff>34925</xdr:colOff>
      <xdr:row>77</xdr:row>
      <xdr:rowOff>92402</xdr:rowOff>
    </xdr:to>
    <xdr:cxnSp macro="">
      <xdr:nvCxnSpPr>
        <xdr:cNvPr id="857" name="直線コネクタ 856"/>
        <xdr:cNvCxnSpPr/>
      </xdr:nvCxnSpPr>
      <xdr:spPr>
        <a:xfrm flipV="1">
          <a:off x="20434300" y="13266108"/>
          <a:ext cx="889000" cy="2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9" name="テキスト ボックス 858"/>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92402</xdr:rowOff>
    </xdr:from>
    <xdr:to>
      <xdr:col>29</xdr:col>
      <xdr:colOff>517525</xdr:colOff>
      <xdr:row>78</xdr:row>
      <xdr:rowOff>14221</xdr:rowOff>
    </xdr:to>
    <xdr:cxnSp macro="">
      <xdr:nvCxnSpPr>
        <xdr:cNvPr id="860" name="直線コネクタ 859"/>
        <xdr:cNvCxnSpPr/>
      </xdr:nvCxnSpPr>
      <xdr:spPr>
        <a:xfrm flipV="1">
          <a:off x="19545300" y="13294052"/>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165133</xdr:rowOff>
    </xdr:from>
    <xdr:to>
      <xdr:col>29</xdr:col>
      <xdr:colOff>568325</xdr:colOff>
      <xdr:row>77</xdr:row>
      <xdr:rowOff>95283</xdr:rowOff>
    </xdr:to>
    <xdr:sp macro="" textlink="">
      <xdr:nvSpPr>
        <xdr:cNvPr id="861" name="フローチャート : 判断 860"/>
        <xdr:cNvSpPr/>
      </xdr:nvSpPr>
      <xdr:spPr>
        <a:xfrm>
          <a:off x="20383500" y="131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111810</xdr:rowOff>
    </xdr:from>
    <xdr:ext cx="534377" cy="259045"/>
    <xdr:sp macro="" textlink="">
      <xdr:nvSpPr>
        <xdr:cNvPr id="862" name="テキスト ボックス 861"/>
        <xdr:cNvSpPr txBox="1"/>
      </xdr:nvSpPr>
      <xdr:spPr>
        <a:xfrm>
          <a:off x="20167111" y="129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14221</xdr:rowOff>
    </xdr:from>
    <xdr:to>
      <xdr:col>28</xdr:col>
      <xdr:colOff>314325</xdr:colOff>
      <xdr:row>78</xdr:row>
      <xdr:rowOff>30657</xdr:rowOff>
    </xdr:to>
    <xdr:cxnSp macro="">
      <xdr:nvCxnSpPr>
        <xdr:cNvPr id="863" name="直線コネクタ 862"/>
        <xdr:cNvCxnSpPr/>
      </xdr:nvCxnSpPr>
      <xdr:spPr>
        <a:xfrm flipV="1">
          <a:off x="18656300" y="13387321"/>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35049</xdr:rowOff>
    </xdr:from>
    <xdr:to>
      <xdr:col>28</xdr:col>
      <xdr:colOff>365125</xdr:colOff>
      <xdr:row>77</xdr:row>
      <xdr:rowOff>136649</xdr:rowOff>
    </xdr:to>
    <xdr:sp macro="" textlink="">
      <xdr:nvSpPr>
        <xdr:cNvPr id="864" name="フローチャート : 判断 863"/>
        <xdr:cNvSpPr/>
      </xdr:nvSpPr>
      <xdr:spPr>
        <a:xfrm>
          <a:off x="19494500" y="1323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153176</xdr:rowOff>
    </xdr:from>
    <xdr:ext cx="534377" cy="259045"/>
    <xdr:sp macro="" textlink="">
      <xdr:nvSpPr>
        <xdr:cNvPr id="865" name="テキスト ボックス 864"/>
        <xdr:cNvSpPr txBox="1"/>
      </xdr:nvSpPr>
      <xdr:spPr>
        <a:xfrm>
          <a:off x="19278111" y="130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38184</xdr:rowOff>
    </xdr:from>
    <xdr:to>
      <xdr:col>27</xdr:col>
      <xdr:colOff>161925</xdr:colOff>
      <xdr:row>77</xdr:row>
      <xdr:rowOff>139784</xdr:rowOff>
    </xdr:to>
    <xdr:sp macro="" textlink="">
      <xdr:nvSpPr>
        <xdr:cNvPr id="866" name="フローチャート : 判断 865"/>
        <xdr:cNvSpPr/>
      </xdr:nvSpPr>
      <xdr:spPr>
        <a:xfrm>
          <a:off x="18605500" y="13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156311</xdr:rowOff>
    </xdr:from>
    <xdr:ext cx="534377" cy="259045"/>
    <xdr:sp macro="" textlink="">
      <xdr:nvSpPr>
        <xdr:cNvPr id="867" name="テキスト ボックス 866"/>
        <xdr:cNvSpPr txBox="1"/>
      </xdr:nvSpPr>
      <xdr:spPr>
        <a:xfrm>
          <a:off x="18389111" y="130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15574</xdr:rowOff>
    </xdr:from>
    <xdr:to>
      <xdr:col>32</xdr:col>
      <xdr:colOff>238125</xdr:colOff>
      <xdr:row>77</xdr:row>
      <xdr:rowOff>117174</xdr:rowOff>
    </xdr:to>
    <xdr:sp macro="" textlink="">
      <xdr:nvSpPr>
        <xdr:cNvPr id="873" name="円/楕円 872"/>
        <xdr:cNvSpPr/>
      </xdr:nvSpPr>
      <xdr:spPr>
        <a:xfrm>
          <a:off x="22110700" y="1321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38451</xdr:rowOff>
    </xdr:from>
    <xdr:ext cx="534377" cy="259045"/>
    <xdr:sp macro="" textlink="">
      <xdr:nvSpPr>
        <xdr:cNvPr id="874" name="繰出金該当値テキスト"/>
        <xdr:cNvSpPr txBox="1"/>
      </xdr:nvSpPr>
      <xdr:spPr>
        <a:xfrm>
          <a:off x="22212300" y="130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64,486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13658</xdr:rowOff>
    </xdr:from>
    <xdr:to>
      <xdr:col>31</xdr:col>
      <xdr:colOff>85725</xdr:colOff>
      <xdr:row>77</xdr:row>
      <xdr:rowOff>115258</xdr:rowOff>
    </xdr:to>
    <xdr:sp macro="" textlink="">
      <xdr:nvSpPr>
        <xdr:cNvPr id="875" name="円/楕円 874"/>
        <xdr:cNvSpPr/>
      </xdr:nvSpPr>
      <xdr:spPr>
        <a:xfrm>
          <a:off x="21272500" y="132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131785</xdr:rowOff>
    </xdr:from>
    <xdr:ext cx="534377" cy="259045"/>
    <xdr:sp macro="" textlink="">
      <xdr:nvSpPr>
        <xdr:cNvPr id="876" name="テキスト ボックス 875"/>
        <xdr:cNvSpPr txBox="1"/>
      </xdr:nvSpPr>
      <xdr:spPr>
        <a:xfrm>
          <a:off x="21056111" y="129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41602</xdr:rowOff>
    </xdr:from>
    <xdr:to>
      <xdr:col>29</xdr:col>
      <xdr:colOff>568325</xdr:colOff>
      <xdr:row>77</xdr:row>
      <xdr:rowOff>143202</xdr:rowOff>
    </xdr:to>
    <xdr:sp macro="" textlink="">
      <xdr:nvSpPr>
        <xdr:cNvPr id="877" name="円/楕円 876"/>
        <xdr:cNvSpPr/>
      </xdr:nvSpPr>
      <xdr:spPr>
        <a:xfrm>
          <a:off x="20383500" y="132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134329</xdr:rowOff>
    </xdr:from>
    <xdr:ext cx="534377" cy="259045"/>
    <xdr:sp macro="" textlink="">
      <xdr:nvSpPr>
        <xdr:cNvPr id="878" name="テキスト ボックス 877"/>
        <xdr:cNvSpPr txBox="1"/>
      </xdr:nvSpPr>
      <xdr:spPr>
        <a:xfrm>
          <a:off x="20167111" y="1333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134871</xdr:rowOff>
    </xdr:from>
    <xdr:to>
      <xdr:col>28</xdr:col>
      <xdr:colOff>365125</xdr:colOff>
      <xdr:row>78</xdr:row>
      <xdr:rowOff>65021</xdr:rowOff>
    </xdr:to>
    <xdr:sp macro="" textlink="">
      <xdr:nvSpPr>
        <xdr:cNvPr id="879" name="円/楕円 878"/>
        <xdr:cNvSpPr/>
      </xdr:nvSpPr>
      <xdr:spPr>
        <a:xfrm>
          <a:off x="19494500" y="133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56148</xdr:rowOff>
    </xdr:from>
    <xdr:ext cx="534377" cy="259045"/>
    <xdr:sp macro="" textlink="">
      <xdr:nvSpPr>
        <xdr:cNvPr id="880" name="テキスト ボックス 879"/>
        <xdr:cNvSpPr txBox="1"/>
      </xdr:nvSpPr>
      <xdr:spPr>
        <a:xfrm>
          <a:off x="19278111"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151307</xdr:rowOff>
    </xdr:from>
    <xdr:to>
      <xdr:col>27</xdr:col>
      <xdr:colOff>161925</xdr:colOff>
      <xdr:row>78</xdr:row>
      <xdr:rowOff>81457</xdr:rowOff>
    </xdr:to>
    <xdr:sp macro="" textlink="">
      <xdr:nvSpPr>
        <xdr:cNvPr id="881" name="円/楕円 880"/>
        <xdr:cNvSpPr/>
      </xdr:nvSpPr>
      <xdr:spPr>
        <a:xfrm>
          <a:off x="18605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72584</xdr:rowOff>
    </xdr:from>
    <xdr:ext cx="534377" cy="259045"/>
    <xdr:sp macro="" textlink="">
      <xdr:nvSpPr>
        <xdr:cNvPr id="882" name="テキスト ボックス 881"/>
        <xdr:cNvSpPr txBox="1"/>
      </xdr:nvSpPr>
      <xdr:spPr>
        <a:xfrm>
          <a:off x="18389111" y="134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フローチャート :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7" name="フローチャート :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8" name="テキスト ボックス 90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10" name="フローチャート :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11" name="テキスト ボックス 91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13" name="フローチャート :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4" name="テキスト ボックス 91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フローチャート :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6" name="テキスト ボックス 91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22" name="円/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4" name="円/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5" name="テキスト ボックス 92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6" name="円/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7" name="テキスト ボックス 92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8" name="円/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9" name="テキスト ボックス 92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30" name="円/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31" name="テキスト ボックス 93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類似団体平均と比較して乖離が大きい「維持補修費」・「補助費」・「公債費」・「投資及び出資金」・「貸付金」について記載する。</a:t>
          </a:r>
          <a:endParaRPr lang="ja-JP" altLang="ja-JP" sz="1400">
            <a:effectLst/>
          </a:endParaRPr>
        </a:p>
        <a:p>
          <a:r>
            <a:rPr kumimoji="1" lang="ja-JP" altLang="ja-JP" sz="1100">
              <a:solidFill>
                <a:schemeClr val="dk1"/>
              </a:solidFill>
              <a:effectLst/>
              <a:latin typeface="+mn-lt"/>
              <a:ea typeface="+mn-ea"/>
              <a:cs typeface="+mn-cs"/>
            </a:rPr>
            <a:t>　・「維持補修費」については、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割が除雪関連経費であり、近年労務単価の増や諸経費率の見直しなどに伴い、経費が増加傾向となっている。</a:t>
          </a:r>
          <a:endParaRPr lang="ja-JP" altLang="ja-JP" sz="1400">
            <a:effectLst/>
          </a:endParaRPr>
        </a:p>
        <a:p>
          <a:r>
            <a:rPr kumimoji="1" lang="ja-JP" altLang="ja-JP" sz="1100">
              <a:solidFill>
                <a:schemeClr val="dk1"/>
              </a:solidFill>
              <a:effectLst/>
              <a:latin typeface="+mn-lt"/>
              <a:ea typeface="+mn-ea"/>
              <a:cs typeface="+mn-cs"/>
            </a:rPr>
            <a:t>　・「補助費」については、収支不安を抱える病院事業への繰出金によるものである。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年度に借り換えた元金償還が平成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年度から始まったことによるものであり、地方債発行の抑制や繰上償還の実施により徐々に減少しているものの、類似団体平均よりは高くなっている。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・「投資及び出資金」については、病院事業会計への繰出金及び水道事業会計への出資金などによるものである。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・「貸付金」については、土地開発公社への短期貸付金及び中小企業特別融資貸付金などによるものである。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北海道留萌市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22,137
22,035
297.83
13,614,869
13,306,928
301,210
7,775,795
13,767,206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86.3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81407</xdr:rowOff>
    </xdr:from>
    <xdr:to>
      <xdr:col>6</xdr:col>
      <xdr:colOff>511175</xdr:colOff>
      <xdr:row>36</xdr:row>
      <xdr:rowOff>105029</xdr:rowOff>
    </xdr:to>
    <xdr:cxnSp macro="">
      <xdr:nvCxnSpPr>
        <xdr:cNvPr id="61" name="直線コネクタ 60"/>
        <xdr:cNvCxnSpPr/>
      </xdr:nvCxnSpPr>
      <xdr:spPr>
        <a:xfrm flipV="1">
          <a:off x="3797300" y="6253607"/>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51325</xdr:rowOff>
    </xdr:from>
    <xdr:ext cx="469744" cy="259045"/>
    <xdr:sp macro="" textlink="">
      <xdr:nvSpPr>
        <xdr:cNvPr id="62" name="議会費平均値テキスト"/>
        <xdr:cNvSpPr txBox="1"/>
      </xdr:nvSpPr>
      <xdr:spPr>
        <a:xfrm>
          <a:off x="4686300" y="639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105029</xdr:rowOff>
    </xdr:from>
    <xdr:to>
      <xdr:col>5</xdr:col>
      <xdr:colOff>358775</xdr:colOff>
      <xdr:row>36</xdr:row>
      <xdr:rowOff>152019</xdr:rowOff>
    </xdr:to>
    <xdr:cxnSp macro="">
      <xdr:nvCxnSpPr>
        <xdr:cNvPr id="64" name="直線コネクタ 63"/>
        <xdr:cNvCxnSpPr/>
      </xdr:nvCxnSpPr>
      <xdr:spPr>
        <a:xfrm flipV="1">
          <a:off x="2908300" y="6277229"/>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139336</xdr:rowOff>
    </xdr:from>
    <xdr:ext cx="469744" cy="259045"/>
    <xdr:sp macro="" textlink="">
      <xdr:nvSpPr>
        <xdr:cNvPr id="66" name="テキスト ボックス 65"/>
        <xdr:cNvSpPr txBox="1"/>
      </xdr:nvSpPr>
      <xdr:spPr>
        <a:xfrm>
          <a:off x="3562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152019</xdr:rowOff>
    </xdr:from>
    <xdr:to>
      <xdr:col>4</xdr:col>
      <xdr:colOff>155575</xdr:colOff>
      <xdr:row>37</xdr:row>
      <xdr:rowOff>8128</xdr:rowOff>
    </xdr:to>
    <xdr:cxnSp macro="">
      <xdr:nvCxnSpPr>
        <xdr:cNvPr id="67" name="直線コネクタ 66"/>
        <xdr:cNvCxnSpPr/>
      </xdr:nvCxnSpPr>
      <xdr:spPr>
        <a:xfrm flipV="1">
          <a:off x="2019300" y="6324219"/>
          <a:ext cx="889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34798</xdr:rowOff>
    </xdr:from>
    <xdr:to>
      <xdr:col>4</xdr:col>
      <xdr:colOff>206375</xdr:colOff>
      <xdr:row>37</xdr:row>
      <xdr:rowOff>136398</xdr:rowOff>
    </xdr:to>
    <xdr:sp macro="" textlink="">
      <xdr:nvSpPr>
        <xdr:cNvPr id="68" name="フローチャート : 判断 67"/>
        <xdr:cNvSpPr/>
      </xdr:nvSpPr>
      <xdr:spPr>
        <a:xfrm>
          <a:off x="2857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127525</xdr:rowOff>
    </xdr:from>
    <xdr:ext cx="469744" cy="259045"/>
    <xdr:sp macro="" textlink="">
      <xdr:nvSpPr>
        <xdr:cNvPr id="69" name="テキスト ボックス 68"/>
        <xdr:cNvSpPr txBox="1"/>
      </xdr:nvSpPr>
      <xdr:spPr>
        <a:xfrm>
          <a:off x="2673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171069</xdr:rowOff>
    </xdr:from>
    <xdr:to>
      <xdr:col>2</xdr:col>
      <xdr:colOff>638175</xdr:colOff>
      <xdr:row>37</xdr:row>
      <xdr:rowOff>8128</xdr:rowOff>
    </xdr:to>
    <xdr:cxnSp macro="">
      <xdr:nvCxnSpPr>
        <xdr:cNvPr id="70" name="直線コネクタ 69"/>
        <xdr:cNvCxnSpPr/>
      </xdr:nvCxnSpPr>
      <xdr:spPr>
        <a:xfrm>
          <a:off x="1130300" y="6343269"/>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62357</xdr:rowOff>
    </xdr:from>
    <xdr:to>
      <xdr:col>3</xdr:col>
      <xdr:colOff>3175</xdr:colOff>
      <xdr:row>37</xdr:row>
      <xdr:rowOff>163957</xdr:rowOff>
    </xdr:to>
    <xdr:sp macro="" textlink="">
      <xdr:nvSpPr>
        <xdr:cNvPr id="71" name="フローチャート : 判断 70"/>
        <xdr:cNvSpPr/>
      </xdr:nvSpPr>
      <xdr:spPr>
        <a:xfrm>
          <a:off x="1968500" y="64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155084</xdr:rowOff>
    </xdr:from>
    <xdr:ext cx="469744" cy="259045"/>
    <xdr:sp macro="" textlink="">
      <xdr:nvSpPr>
        <xdr:cNvPr id="72" name="テキスト ボックス 71"/>
        <xdr:cNvSpPr txBox="1"/>
      </xdr:nvSpPr>
      <xdr:spPr>
        <a:xfrm>
          <a:off x="1784427" y="64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37084</xdr:rowOff>
    </xdr:from>
    <xdr:to>
      <xdr:col>1</xdr:col>
      <xdr:colOff>485775</xdr:colOff>
      <xdr:row>37</xdr:row>
      <xdr:rowOff>138684</xdr:rowOff>
    </xdr:to>
    <xdr:sp macro="" textlink="">
      <xdr:nvSpPr>
        <xdr:cNvPr id="73" name="フローチャート : 判断 72"/>
        <xdr:cNvSpPr/>
      </xdr:nvSpPr>
      <xdr:spPr>
        <a:xfrm>
          <a:off x="1079500" y="638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129811</xdr:rowOff>
    </xdr:from>
    <xdr:ext cx="469744" cy="259045"/>
    <xdr:sp macro="" textlink="">
      <xdr:nvSpPr>
        <xdr:cNvPr id="74" name="テキスト ボックス 73"/>
        <xdr:cNvSpPr txBox="1"/>
      </xdr:nvSpPr>
      <xdr:spPr>
        <a:xfrm>
          <a:off x="895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30607</xdr:rowOff>
    </xdr:from>
    <xdr:to>
      <xdr:col>6</xdr:col>
      <xdr:colOff>561975</xdr:colOff>
      <xdr:row>36</xdr:row>
      <xdr:rowOff>132207</xdr:rowOff>
    </xdr:to>
    <xdr:sp macro="" textlink="">
      <xdr:nvSpPr>
        <xdr:cNvPr id="80" name="円/楕円 79"/>
        <xdr:cNvSpPr/>
      </xdr:nvSpPr>
      <xdr:spPr>
        <a:xfrm>
          <a:off x="45847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53484</xdr:rowOff>
    </xdr:from>
    <xdr:ext cx="469744" cy="259045"/>
    <xdr:sp macro="" textlink="">
      <xdr:nvSpPr>
        <xdr:cNvPr id="81" name="議会費該当値テキスト"/>
        <xdr:cNvSpPr txBox="1"/>
      </xdr:nvSpPr>
      <xdr:spPr>
        <a:xfrm>
          <a:off x="4686300" y="60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54229</xdr:rowOff>
    </xdr:from>
    <xdr:to>
      <xdr:col>5</xdr:col>
      <xdr:colOff>409575</xdr:colOff>
      <xdr:row>36</xdr:row>
      <xdr:rowOff>155829</xdr:rowOff>
    </xdr:to>
    <xdr:sp macro="" textlink="">
      <xdr:nvSpPr>
        <xdr:cNvPr id="82" name="円/楕円 81"/>
        <xdr:cNvSpPr/>
      </xdr:nvSpPr>
      <xdr:spPr>
        <a:xfrm>
          <a:off x="3746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906</xdr:rowOff>
    </xdr:from>
    <xdr:ext cx="469744" cy="259045"/>
    <xdr:sp macro="" textlink="">
      <xdr:nvSpPr>
        <xdr:cNvPr id="83" name="テキスト ボックス 82"/>
        <xdr:cNvSpPr txBox="1"/>
      </xdr:nvSpPr>
      <xdr:spPr>
        <a:xfrm>
          <a:off x="3562427" y="600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101219</xdr:rowOff>
    </xdr:from>
    <xdr:to>
      <xdr:col>4</xdr:col>
      <xdr:colOff>206375</xdr:colOff>
      <xdr:row>37</xdr:row>
      <xdr:rowOff>31369</xdr:rowOff>
    </xdr:to>
    <xdr:sp macro="" textlink="">
      <xdr:nvSpPr>
        <xdr:cNvPr id="84" name="円/楕円 83"/>
        <xdr:cNvSpPr/>
      </xdr:nvSpPr>
      <xdr:spPr>
        <a:xfrm>
          <a:off x="2857500" y="62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47896</xdr:rowOff>
    </xdr:from>
    <xdr:ext cx="469744" cy="259045"/>
    <xdr:sp macro="" textlink="">
      <xdr:nvSpPr>
        <xdr:cNvPr id="85" name="テキスト ボックス 84"/>
        <xdr:cNvSpPr txBox="1"/>
      </xdr:nvSpPr>
      <xdr:spPr>
        <a:xfrm>
          <a:off x="2673427" y="604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128778</xdr:rowOff>
    </xdr:from>
    <xdr:to>
      <xdr:col>3</xdr:col>
      <xdr:colOff>3175</xdr:colOff>
      <xdr:row>37</xdr:row>
      <xdr:rowOff>58928</xdr:rowOff>
    </xdr:to>
    <xdr:sp macro="" textlink="">
      <xdr:nvSpPr>
        <xdr:cNvPr id="86" name="円/楕円 85"/>
        <xdr:cNvSpPr/>
      </xdr:nvSpPr>
      <xdr:spPr>
        <a:xfrm>
          <a:off x="1968500" y="63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75455</xdr:rowOff>
    </xdr:from>
    <xdr:ext cx="469744" cy="259045"/>
    <xdr:sp macro="" textlink="">
      <xdr:nvSpPr>
        <xdr:cNvPr id="87" name="テキスト ボックス 86"/>
        <xdr:cNvSpPr txBox="1"/>
      </xdr:nvSpPr>
      <xdr:spPr>
        <a:xfrm>
          <a:off x="1784427" y="60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120269</xdr:rowOff>
    </xdr:from>
    <xdr:to>
      <xdr:col>1</xdr:col>
      <xdr:colOff>485775</xdr:colOff>
      <xdr:row>37</xdr:row>
      <xdr:rowOff>50419</xdr:rowOff>
    </xdr:to>
    <xdr:sp macro="" textlink="">
      <xdr:nvSpPr>
        <xdr:cNvPr id="88" name="円/楕円 87"/>
        <xdr:cNvSpPr/>
      </xdr:nvSpPr>
      <xdr:spPr>
        <a:xfrm>
          <a:off x="1079500" y="62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66946</xdr:rowOff>
    </xdr:from>
    <xdr:ext cx="469744" cy="259045"/>
    <xdr:sp macro="" textlink="">
      <xdr:nvSpPr>
        <xdr:cNvPr id="89" name="テキスト ボックス 88"/>
        <xdr:cNvSpPr txBox="1"/>
      </xdr:nvSpPr>
      <xdr:spPr>
        <a:xfrm>
          <a:off x="895427" y="60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21559</xdr:rowOff>
    </xdr:from>
    <xdr:to>
      <xdr:col>6</xdr:col>
      <xdr:colOff>511175</xdr:colOff>
      <xdr:row>57</xdr:row>
      <xdr:rowOff>95306</xdr:rowOff>
    </xdr:to>
    <xdr:cxnSp macro="">
      <xdr:nvCxnSpPr>
        <xdr:cNvPr id="116" name="直線コネクタ 115"/>
        <xdr:cNvCxnSpPr/>
      </xdr:nvCxnSpPr>
      <xdr:spPr>
        <a:xfrm flipV="1">
          <a:off x="3797300" y="9794209"/>
          <a:ext cx="838200" cy="7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108220</xdr:rowOff>
    </xdr:from>
    <xdr:ext cx="534377" cy="259045"/>
    <xdr:sp macro="" textlink="">
      <xdr:nvSpPr>
        <xdr:cNvPr id="117" name="総務費平均値テキスト"/>
        <xdr:cNvSpPr txBox="1"/>
      </xdr:nvSpPr>
      <xdr:spPr>
        <a:xfrm>
          <a:off x="4686300" y="953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16393</xdr:rowOff>
    </xdr:from>
    <xdr:to>
      <xdr:col>5</xdr:col>
      <xdr:colOff>358775</xdr:colOff>
      <xdr:row>57</xdr:row>
      <xdr:rowOff>95306</xdr:rowOff>
    </xdr:to>
    <xdr:cxnSp macro="">
      <xdr:nvCxnSpPr>
        <xdr:cNvPr id="119" name="直線コネクタ 118"/>
        <xdr:cNvCxnSpPr/>
      </xdr:nvCxnSpPr>
      <xdr:spPr>
        <a:xfrm>
          <a:off x="2908300" y="9789043"/>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16393</xdr:rowOff>
    </xdr:from>
    <xdr:to>
      <xdr:col>4</xdr:col>
      <xdr:colOff>155575</xdr:colOff>
      <xdr:row>57</xdr:row>
      <xdr:rowOff>32075</xdr:rowOff>
    </xdr:to>
    <xdr:cxnSp macro="">
      <xdr:nvCxnSpPr>
        <xdr:cNvPr id="122" name="直線コネクタ 121"/>
        <xdr:cNvCxnSpPr/>
      </xdr:nvCxnSpPr>
      <xdr:spPr>
        <a:xfrm flipV="1">
          <a:off x="2019300" y="978904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61024</xdr:rowOff>
    </xdr:from>
    <xdr:to>
      <xdr:col>4</xdr:col>
      <xdr:colOff>206375</xdr:colOff>
      <xdr:row>56</xdr:row>
      <xdr:rowOff>162624</xdr:rowOff>
    </xdr:to>
    <xdr:sp macro="" textlink="">
      <xdr:nvSpPr>
        <xdr:cNvPr id="123" name="フローチャート : 判断 122"/>
        <xdr:cNvSpPr/>
      </xdr:nvSpPr>
      <xdr:spPr>
        <a:xfrm>
          <a:off x="2857500" y="9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7701</xdr:rowOff>
    </xdr:from>
    <xdr:ext cx="534377" cy="259045"/>
    <xdr:sp macro="" textlink="">
      <xdr:nvSpPr>
        <xdr:cNvPr id="124" name="テキスト ボックス 123"/>
        <xdr:cNvSpPr txBox="1"/>
      </xdr:nvSpPr>
      <xdr:spPr>
        <a:xfrm>
          <a:off x="2641111" y="9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1982</xdr:rowOff>
    </xdr:from>
    <xdr:to>
      <xdr:col>2</xdr:col>
      <xdr:colOff>638175</xdr:colOff>
      <xdr:row>57</xdr:row>
      <xdr:rowOff>32075</xdr:rowOff>
    </xdr:to>
    <xdr:cxnSp macro="">
      <xdr:nvCxnSpPr>
        <xdr:cNvPr id="125" name="直線コネクタ 124"/>
        <xdr:cNvCxnSpPr/>
      </xdr:nvCxnSpPr>
      <xdr:spPr>
        <a:xfrm>
          <a:off x="1130300" y="9774632"/>
          <a:ext cx="8890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61413</xdr:rowOff>
    </xdr:from>
    <xdr:to>
      <xdr:col>3</xdr:col>
      <xdr:colOff>3175</xdr:colOff>
      <xdr:row>56</xdr:row>
      <xdr:rowOff>163013</xdr:rowOff>
    </xdr:to>
    <xdr:sp macro="" textlink="">
      <xdr:nvSpPr>
        <xdr:cNvPr id="126" name="フローチャート : 判断 125"/>
        <xdr:cNvSpPr/>
      </xdr:nvSpPr>
      <xdr:spPr>
        <a:xfrm>
          <a:off x="1968500" y="966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8090</xdr:rowOff>
    </xdr:from>
    <xdr:ext cx="534377" cy="259045"/>
    <xdr:sp macro="" textlink="">
      <xdr:nvSpPr>
        <xdr:cNvPr id="127" name="テキスト ボックス 126"/>
        <xdr:cNvSpPr txBox="1"/>
      </xdr:nvSpPr>
      <xdr:spPr>
        <a:xfrm>
          <a:off x="1752111" y="94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75815</xdr:rowOff>
    </xdr:from>
    <xdr:to>
      <xdr:col>1</xdr:col>
      <xdr:colOff>485775</xdr:colOff>
      <xdr:row>57</xdr:row>
      <xdr:rowOff>5965</xdr:rowOff>
    </xdr:to>
    <xdr:sp macro="" textlink="">
      <xdr:nvSpPr>
        <xdr:cNvPr id="128" name="フローチャート : 判断 127"/>
        <xdr:cNvSpPr/>
      </xdr:nvSpPr>
      <xdr:spPr>
        <a:xfrm>
          <a:off x="1079500" y="967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22492</xdr:rowOff>
    </xdr:from>
    <xdr:ext cx="534377" cy="259045"/>
    <xdr:sp macro="" textlink="">
      <xdr:nvSpPr>
        <xdr:cNvPr id="129" name="テキスト ボックス 128"/>
        <xdr:cNvSpPr txBox="1"/>
      </xdr:nvSpPr>
      <xdr:spPr>
        <a:xfrm>
          <a:off x="863111" y="945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142209</xdr:rowOff>
    </xdr:from>
    <xdr:to>
      <xdr:col>6</xdr:col>
      <xdr:colOff>561975</xdr:colOff>
      <xdr:row>57</xdr:row>
      <xdr:rowOff>72359</xdr:rowOff>
    </xdr:to>
    <xdr:sp macro="" textlink="">
      <xdr:nvSpPr>
        <xdr:cNvPr id="135" name="円/楕円 134"/>
        <xdr:cNvSpPr/>
      </xdr:nvSpPr>
      <xdr:spPr>
        <a:xfrm>
          <a:off x="4584700" y="97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63769</xdr:rowOff>
    </xdr:from>
    <xdr:ext cx="534377" cy="259045"/>
    <xdr:sp macro="" textlink="">
      <xdr:nvSpPr>
        <xdr:cNvPr id="136" name="総務費該当値テキスト"/>
        <xdr:cNvSpPr txBox="1"/>
      </xdr:nvSpPr>
      <xdr:spPr>
        <a:xfrm>
          <a:off x="4686300" y="966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44506</xdr:rowOff>
    </xdr:from>
    <xdr:to>
      <xdr:col>5</xdr:col>
      <xdr:colOff>409575</xdr:colOff>
      <xdr:row>57</xdr:row>
      <xdr:rowOff>146106</xdr:rowOff>
    </xdr:to>
    <xdr:sp macro="" textlink="">
      <xdr:nvSpPr>
        <xdr:cNvPr id="137" name="円/楕円 136"/>
        <xdr:cNvSpPr/>
      </xdr:nvSpPr>
      <xdr:spPr>
        <a:xfrm>
          <a:off x="3746500" y="98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137233</xdr:rowOff>
    </xdr:from>
    <xdr:ext cx="534377" cy="259045"/>
    <xdr:sp macro="" textlink="">
      <xdr:nvSpPr>
        <xdr:cNvPr id="138" name="テキスト ボックス 137"/>
        <xdr:cNvSpPr txBox="1"/>
      </xdr:nvSpPr>
      <xdr:spPr>
        <a:xfrm>
          <a:off x="3530111" y="99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137043</xdr:rowOff>
    </xdr:from>
    <xdr:to>
      <xdr:col>4</xdr:col>
      <xdr:colOff>206375</xdr:colOff>
      <xdr:row>57</xdr:row>
      <xdr:rowOff>67193</xdr:rowOff>
    </xdr:to>
    <xdr:sp macro="" textlink="">
      <xdr:nvSpPr>
        <xdr:cNvPr id="139" name="円/楕円 138"/>
        <xdr:cNvSpPr/>
      </xdr:nvSpPr>
      <xdr:spPr>
        <a:xfrm>
          <a:off x="2857500" y="97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58320</xdr:rowOff>
    </xdr:from>
    <xdr:ext cx="534377" cy="259045"/>
    <xdr:sp macro="" textlink="">
      <xdr:nvSpPr>
        <xdr:cNvPr id="140" name="テキスト ボックス 139"/>
        <xdr:cNvSpPr txBox="1"/>
      </xdr:nvSpPr>
      <xdr:spPr>
        <a:xfrm>
          <a:off x="2641111" y="98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152725</xdr:rowOff>
    </xdr:from>
    <xdr:to>
      <xdr:col>3</xdr:col>
      <xdr:colOff>3175</xdr:colOff>
      <xdr:row>57</xdr:row>
      <xdr:rowOff>82875</xdr:rowOff>
    </xdr:to>
    <xdr:sp macro="" textlink="">
      <xdr:nvSpPr>
        <xdr:cNvPr id="141" name="円/楕円 140"/>
        <xdr:cNvSpPr/>
      </xdr:nvSpPr>
      <xdr:spPr>
        <a:xfrm>
          <a:off x="1968500" y="975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74002</xdr:rowOff>
    </xdr:from>
    <xdr:ext cx="534377" cy="259045"/>
    <xdr:sp macro="" textlink="">
      <xdr:nvSpPr>
        <xdr:cNvPr id="142" name="テキスト ボックス 141"/>
        <xdr:cNvSpPr txBox="1"/>
      </xdr:nvSpPr>
      <xdr:spPr>
        <a:xfrm>
          <a:off x="1752111" y="98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122632</xdr:rowOff>
    </xdr:from>
    <xdr:to>
      <xdr:col>1</xdr:col>
      <xdr:colOff>485775</xdr:colOff>
      <xdr:row>57</xdr:row>
      <xdr:rowOff>52782</xdr:rowOff>
    </xdr:to>
    <xdr:sp macro="" textlink="">
      <xdr:nvSpPr>
        <xdr:cNvPr id="143" name="円/楕円 142"/>
        <xdr:cNvSpPr/>
      </xdr:nvSpPr>
      <xdr:spPr>
        <a:xfrm>
          <a:off x="1079500" y="97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43909</xdr:rowOff>
    </xdr:from>
    <xdr:ext cx="534377" cy="259045"/>
    <xdr:sp macro="" textlink="">
      <xdr:nvSpPr>
        <xdr:cNvPr id="144" name="テキスト ボックス 143"/>
        <xdr:cNvSpPr txBox="1"/>
      </xdr:nvSpPr>
      <xdr:spPr>
        <a:xfrm>
          <a:off x="863111" y="98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168202</xdr:rowOff>
    </xdr:from>
    <xdr:to>
      <xdr:col>6</xdr:col>
      <xdr:colOff>511175</xdr:colOff>
      <xdr:row>77</xdr:row>
      <xdr:rowOff>26969</xdr:rowOff>
    </xdr:to>
    <xdr:cxnSp macro="">
      <xdr:nvCxnSpPr>
        <xdr:cNvPr id="172" name="直線コネクタ 171"/>
        <xdr:cNvCxnSpPr/>
      </xdr:nvCxnSpPr>
      <xdr:spPr>
        <a:xfrm flipV="1">
          <a:off x="3797300" y="13198402"/>
          <a:ext cx="838200" cy="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26969</xdr:rowOff>
    </xdr:from>
    <xdr:to>
      <xdr:col>5</xdr:col>
      <xdr:colOff>358775</xdr:colOff>
      <xdr:row>77</xdr:row>
      <xdr:rowOff>38733</xdr:rowOff>
    </xdr:to>
    <xdr:cxnSp macro="">
      <xdr:nvCxnSpPr>
        <xdr:cNvPr id="175" name="直線コネクタ 174"/>
        <xdr:cNvCxnSpPr/>
      </xdr:nvCxnSpPr>
      <xdr:spPr>
        <a:xfrm flipV="1">
          <a:off x="2908300" y="13228619"/>
          <a:ext cx="8890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38733</xdr:rowOff>
    </xdr:from>
    <xdr:to>
      <xdr:col>4</xdr:col>
      <xdr:colOff>155575</xdr:colOff>
      <xdr:row>77</xdr:row>
      <xdr:rowOff>86789</xdr:rowOff>
    </xdr:to>
    <xdr:cxnSp macro="">
      <xdr:nvCxnSpPr>
        <xdr:cNvPr id="178" name="直線コネクタ 177"/>
        <xdr:cNvCxnSpPr/>
      </xdr:nvCxnSpPr>
      <xdr:spPr>
        <a:xfrm flipV="1">
          <a:off x="2019300" y="13240383"/>
          <a:ext cx="889000" cy="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162674</xdr:rowOff>
    </xdr:from>
    <xdr:to>
      <xdr:col>4</xdr:col>
      <xdr:colOff>206375</xdr:colOff>
      <xdr:row>76</xdr:row>
      <xdr:rowOff>92824</xdr:rowOff>
    </xdr:to>
    <xdr:sp macro="" textlink="">
      <xdr:nvSpPr>
        <xdr:cNvPr id="179" name="フローチャート : 判断 178"/>
        <xdr:cNvSpPr/>
      </xdr:nvSpPr>
      <xdr:spPr>
        <a:xfrm>
          <a:off x="2857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109351</xdr:rowOff>
    </xdr:from>
    <xdr:ext cx="599010" cy="259045"/>
    <xdr:sp macro="" textlink="">
      <xdr:nvSpPr>
        <xdr:cNvPr id="180" name="テキスト ボックス 179"/>
        <xdr:cNvSpPr txBox="1"/>
      </xdr:nvSpPr>
      <xdr:spPr>
        <a:xfrm>
          <a:off x="2608794" y="1279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86789</xdr:rowOff>
    </xdr:from>
    <xdr:to>
      <xdr:col>2</xdr:col>
      <xdr:colOff>638175</xdr:colOff>
      <xdr:row>77</xdr:row>
      <xdr:rowOff>109082</xdr:rowOff>
    </xdr:to>
    <xdr:cxnSp macro="">
      <xdr:nvCxnSpPr>
        <xdr:cNvPr id="181" name="直線コネクタ 180"/>
        <xdr:cNvCxnSpPr/>
      </xdr:nvCxnSpPr>
      <xdr:spPr>
        <a:xfrm flipV="1">
          <a:off x="1130300" y="13288439"/>
          <a:ext cx="8890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23786</xdr:rowOff>
    </xdr:from>
    <xdr:to>
      <xdr:col>3</xdr:col>
      <xdr:colOff>3175</xdr:colOff>
      <xdr:row>76</xdr:row>
      <xdr:rowOff>125386</xdr:rowOff>
    </xdr:to>
    <xdr:sp macro="" textlink="">
      <xdr:nvSpPr>
        <xdr:cNvPr id="182" name="フローチャート : 判断 181"/>
        <xdr:cNvSpPr/>
      </xdr:nvSpPr>
      <xdr:spPr>
        <a:xfrm>
          <a:off x="1968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141912</xdr:rowOff>
    </xdr:from>
    <xdr:ext cx="599010" cy="259045"/>
    <xdr:sp macro="" textlink="">
      <xdr:nvSpPr>
        <xdr:cNvPr id="183" name="テキスト ボックス 182"/>
        <xdr:cNvSpPr txBox="1"/>
      </xdr:nvSpPr>
      <xdr:spPr>
        <a:xfrm>
          <a:off x="1719794" y="128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44323</xdr:rowOff>
    </xdr:from>
    <xdr:to>
      <xdr:col>1</xdr:col>
      <xdr:colOff>485775</xdr:colOff>
      <xdr:row>76</xdr:row>
      <xdr:rowOff>145923</xdr:rowOff>
    </xdr:to>
    <xdr:sp macro="" textlink="">
      <xdr:nvSpPr>
        <xdr:cNvPr id="184" name="フローチャート : 判断 183"/>
        <xdr:cNvSpPr/>
      </xdr:nvSpPr>
      <xdr:spPr>
        <a:xfrm>
          <a:off x="1079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162450</xdr:rowOff>
    </xdr:from>
    <xdr:ext cx="599010" cy="259045"/>
    <xdr:sp macro="" textlink="">
      <xdr:nvSpPr>
        <xdr:cNvPr id="185" name="テキスト ボックス 184"/>
        <xdr:cNvSpPr txBox="1"/>
      </xdr:nvSpPr>
      <xdr:spPr>
        <a:xfrm>
          <a:off x="830794" y="1284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117402</xdr:rowOff>
    </xdr:from>
    <xdr:to>
      <xdr:col>6</xdr:col>
      <xdr:colOff>561975</xdr:colOff>
      <xdr:row>77</xdr:row>
      <xdr:rowOff>47552</xdr:rowOff>
    </xdr:to>
    <xdr:sp macro="" textlink="">
      <xdr:nvSpPr>
        <xdr:cNvPr id="191" name="円/楕円 190"/>
        <xdr:cNvSpPr/>
      </xdr:nvSpPr>
      <xdr:spPr>
        <a:xfrm>
          <a:off x="4584700" y="131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95829</xdr:rowOff>
    </xdr:from>
    <xdr:ext cx="599010" cy="259045"/>
    <xdr:sp macro="" textlink="">
      <xdr:nvSpPr>
        <xdr:cNvPr id="192" name="民生費該当値テキスト"/>
        <xdr:cNvSpPr txBox="1"/>
      </xdr:nvSpPr>
      <xdr:spPr>
        <a:xfrm>
          <a:off x="4686300" y="1312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147619</xdr:rowOff>
    </xdr:from>
    <xdr:to>
      <xdr:col>5</xdr:col>
      <xdr:colOff>409575</xdr:colOff>
      <xdr:row>77</xdr:row>
      <xdr:rowOff>77769</xdr:rowOff>
    </xdr:to>
    <xdr:sp macro="" textlink="">
      <xdr:nvSpPr>
        <xdr:cNvPr id="193" name="円/楕円 192"/>
        <xdr:cNvSpPr/>
      </xdr:nvSpPr>
      <xdr:spPr>
        <a:xfrm>
          <a:off x="3746500" y="131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68896</xdr:rowOff>
    </xdr:from>
    <xdr:ext cx="599010" cy="259045"/>
    <xdr:sp macro="" textlink="">
      <xdr:nvSpPr>
        <xdr:cNvPr id="194" name="テキスト ボックス 193"/>
        <xdr:cNvSpPr txBox="1"/>
      </xdr:nvSpPr>
      <xdr:spPr>
        <a:xfrm>
          <a:off x="3497794" y="1327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159383</xdr:rowOff>
    </xdr:from>
    <xdr:to>
      <xdr:col>4</xdr:col>
      <xdr:colOff>206375</xdr:colOff>
      <xdr:row>77</xdr:row>
      <xdr:rowOff>89533</xdr:rowOff>
    </xdr:to>
    <xdr:sp macro="" textlink="">
      <xdr:nvSpPr>
        <xdr:cNvPr id="195" name="円/楕円 194"/>
        <xdr:cNvSpPr/>
      </xdr:nvSpPr>
      <xdr:spPr>
        <a:xfrm>
          <a:off x="2857500" y="131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80660</xdr:rowOff>
    </xdr:from>
    <xdr:ext cx="599010" cy="259045"/>
    <xdr:sp macro="" textlink="">
      <xdr:nvSpPr>
        <xdr:cNvPr id="196" name="テキスト ボックス 195"/>
        <xdr:cNvSpPr txBox="1"/>
      </xdr:nvSpPr>
      <xdr:spPr>
        <a:xfrm>
          <a:off x="2608794" y="1328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35989</xdr:rowOff>
    </xdr:from>
    <xdr:to>
      <xdr:col>3</xdr:col>
      <xdr:colOff>3175</xdr:colOff>
      <xdr:row>77</xdr:row>
      <xdr:rowOff>137589</xdr:rowOff>
    </xdr:to>
    <xdr:sp macro="" textlink="">
      <xdr:nvSpPr>
        <xdr:cNvPr id="197" name="円/楕円 196"/>
        <xdr:cNvSpPr/>
      </xdr:nvSpPr>
      <xdr:spPr>
        <a:xfrm>
          <a:off x="1968500" y="132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128716</xdr:rowOff>
    </xdr:from>
    <xdr:ext cx="599010" cy="259045"/>
    <xdr:sp macro="" textlink="">
      <xdr:nvSpPr>
        <xdr:cNvPr id="198" name="テキスト ボックス 197"/>
        <xdr:cNvSpPr txBox="1"/>
      </xdr:nvSpPr>
      <xdr:spPr>
        <a:xfrm>
          <a:off x="1719794" y="1333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58282</xdr:rowOff>
    </xdr:from>
    <xdr:to>
      <xdr:col>1</xdr:col>
      <xdr:colOff>485775</xdr:colOff>
      <xdr:row>77</xdr:row>
      <xdr:rowOff>159882</xdr:rowOff>
    </xdr:to>
    <xdr:sp macro="" textlink="">
      <xdr:nvSpPr>
        <xdr:cNvPr id="199" name="円/楕円 198"/>
        <xdr:cNvSpPr/>
      </xdr:nvSpPr>
      <xdr:spPr>
        <a:xfrm>
          <a:off x="1079500" y="132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151009</xdr:rowOff>
    </xdr:from>
    <xdr:ext cx="599010" cy="259045"/>
    <xdr:sp macro="" textlink="">
      <xdr:nvSpPr>
        <xdr:cNvPr id="200" name="テキスト ボックス 199"/>
        <xdr:cNvSpPr txBox="1"/>
      </xdr:nvSpPr>
      <xdr:spPr>
        <a:xfrm>
          <a:off x="830794" y="133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59506</xdr:rowOff>
    </xdr:from>
    <xdr:to>
      <xdr:col>6</xdr:col>
      <xdr:colOff>511175</xdr:colOff>
      <xdr:row>95</xdr:row>
      <xdr:rowOff>144546</xdr:rowOff>
    </xdr:to>
    <xdr:cxnSp macro="">
      <xdr:nvCxnSpPr>
        <xdr:cNvPr id="229" name="直線コネクタ 228"/>
        <xdr:cNvCxnSpPr/>
      </xdr:nvCxnSpPr>
      <xdr:spPr>
        <a:xfrm>
          <a:off x="3797300" y="16347256"/>
          <a:ext cx="8382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59506</xdr:rowOff>
    </xdr:from>
    <xdr:to>
      <xdr:col>5</xdr:col>
      <xdr:colOff>358775</xdr:colOff>
      <xdr:row>95</xdr:row>
      <xdr:rowOff>119614</xdr:rowOff>
    </xdr:to>
    <xdr:cxnSp macro="">
      <xdr:nvCxnSpPr>
        <xdr:cNvPr id="232" name="直線コネクタ 231"/>
        <xdr:cNvCxnSpPr/>
      </xdr:nvCxnSpPr>
      <xdr:spPr>
        <a:xfrm flipV="1">
          <a:off x="2908300" y="16347256"/>
          <a:ext cx="8890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4" name="テキスト ボックス 233"/>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119614</xdr:rowOff>
    </xdr:from>
    <xdr:to>
      <xdr:col>4</xdr:col>
      <xdr:colOff>155575</xdr:colOff>
      <xdr:row>95</xdr:row>
      <xdr:rowOff>120666</xdr:rowOff>
    </xdr:to>
    <xdr:cxnSp macro="">
      <xdr:nvCxnSpPr>
        <xdr:cNvPr id="235" name="直線コネクタ 234"/>
        <xdr:cNvCxnSpPr/>
      </xdr:nvCxnSpPr>
      <xdr:spPr>
        <a:xfrm flipV="1">
          <a:off x="2019300" y="1640736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127755</xdr:rowOff>
    </xdr:from>
    <xdr:to>
      <xdr:col>4</xdr:col>
      <xdr:colOff>206375</xdr:colOff>
      <xdr:row>97</xdr:row>
      <xdr:rowOff>57905</xdr:rowOff>
    </xdr:to>
    <xdr:sp macro="" textlink="">
      <xdr:nvSpPr>
        <xdr:cNvPr id="236" name="フローチャート : 判断 235"/>
        <xdr:cNvSpPr/>
      </xdr:nvSpPr>
      <xdr:spPr>
        <a:xfrm>
          <a:off x="2857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49032</xdr:rowOff>
    </xdr:from>
    <xdr:ext cx="534377" cy="259045"/>
    <xdr:sp macro="" textlink="">
      <xdr:nvSpPr>
        <xdr:cNvPr id="237" name="テキスト ボックス 236"/>
        <xdr:cNvSpPr txBox="1"/>
      </xdr:nvSpPr>
      <xdr:spPr>
        <a:xfrm>
          <a:off x="2641111" y="166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100740</xdr:rowOff>
    </xdr:from>
    <xdr:to>
      <xdr:col>2</xdr:col>
      <xdr:colOff>638175</xdr:colOff>
      <xdr:row>95</xdr:row>
      <xdr:rowOff>120666</xdr:rowOff>
    </xdr:to>
    <xdr:cxnSp macro="">
      <xdr:nvCxnSpPr>
        <xdr:cNvPr id="238" name="直線コネクタ 237"/>
        <xdr:cNvCxnSpPr/>
      </xdr:nvCxnSpPr>
      <xdr:spPr>
        <a:xfrm>
          <a:off x="1130300" y="16388490"/>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117208</xdr:rowOff>
    </xdr:from>
    <xdr:to>
      <xdr:col>3</xdr:col>
      <xdr:colOff>3175</xdr:colOff>
      <xdr:row>97</xdr:row>
      <xdr:rowOff>47358</xdr:rowOff>
    </xdr:to>
    <xdr:sp macro="" textlink="">
      <xdr:nvSpPr>
        <xdr:cNvPr id="239" name="フローチャート : 判断 238"/>
        <xdr:cNvSpPr/>
      </xdr:nvSpPr>
      <xdr:spPr>
        <a:xfrm>
          <a:off x="1968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38485</xdr:rowOff>
    </xdr:from>
    <xdr:ext cx="534377" cy="259045"/>
    <xdr:sp macro="" textlink="">
      <xdr:nvSpPr>
        <xdr:cNvPr id="240" name="テキスト ボックス 239"/>
        <xdr:cNvSpPr txBox="1"/>
      </xdr:nvSpPr>
      <xdr:spPr>
        <a:xfrm>
          <a:off x="1752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144571</xdr:rowOff>
    </xdr:from>
    <xdr:to>
      <xdr:col>1</xdr:col>
      <xdr:colOff>485775</xdr:colOff>
      <xdr:row>97</xdr:row>
      <xdr:rowOff>74721</xdr:rowOff>
    </xdr:to>
    <xdr:sp macro="" textlink="">
      <xdr:nvSpPr>
        <xdr:cNvPr id="241" name="フローチャート : 判断 240"/>
        <xdr:cNvSpPr/>
      </xdr:nvSpPr>
      <xdr:spPr>
        <a:xfrm>
          <a:off x="1079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65848</xdr:rowOff>
    </xdr:from>
    <xdr:ext cx="534377" cy="259045"/>
    <xdr:sp macro="" textlink="">
      <xdr:nvSpPr>
        <xdr:cNvPr id="242" name="テキスト ボックス 241"/>
        <xdr:cNvSpPr txBox="1"/>
      </xdr:nvSpPr>
      <xdr:spPr>
        <a:xfrm>
          <a:off x="863111" y="166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93746</xdr:rowOff>
    </xdr:from>
    <xdr:to>
      <xdr:col>6</xdr:col>
      <xdr:colOff>561975</xdr:colOff>
      <xdr:row>96</xdr:row>
      <xdr:rowOff>23896</xdr:rowOff>
    </xdr:to>
    <xdr:sp macro="" textlink="">
      <xdr:nvSpPr>
        <xdr:cNvPr id="248" name="円/楕円 247"/>
        <xdr:cNvSpPr/>
      </xdr:nvSpPr>
      <xdr:spPr>
        <a:xfrm>
          <a:off x="4584700" y="1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116623</xdr:rowOff>
    </xdr:from>
    <xdr:ext cx="534377" cy="259045"/>
    <xdr:sp macro="" textlink="">
      <xdr:nvSpPr>
        <xdr:cNvPr id="249" name="衛生費該当値テキスト"/>
        <xdr:cNvSpPr txBox="1"/>
      </xdr:nvSpPr>
      <xdr:spPr>
        <a:xfrm>
          <a:off x="4686300" y="162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76,864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8706</xdr:rowOff>
    </xdr:from>
    <xdr:to>
      <xdr:col>5</xdr:col>
      <xdr:colOff>409575</xdr:colOff>
      <xdr:row>95</xdr:row>
      <xdr:rowOff>110306</xdr:rowOff>
    </xdr:to>
    <xdr:sp macro="" textlink="">
      <xdr:nvSpPr>
        <xdr:cNvPr id="250" name="円/楕円 249"/>
        <xdr:cNvSpPr/>
      </xdr:nvSpPr>
      <xdr:spPr>
        <a:xfrm>
          <a:off x="3746500" y="162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126833</xdr:rowOff>
    </xdr:from>
    <xdr:ext cx="534377" cy="259045"/>
    <xdr:sp macro="" textlink="">
      <xdr:nvSpPr>
        <xdr:cNvPr id="251" name="テキスト ボックス 250"/>
        <xdr:cNvSpPr txBox="1"/>
      </xdr:nvSpPr>
      <xdr:spPr>
        <a:xfrm>
          <a:off x="3530111" y="160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68814</xdr:rowOff>
    </xdr:from>
    <xdr:to>
      <xdr:col>4</xdr:col>
      <xdr:colOff>206375</xdr:colOff>
      <xdr:row>95</xdr:row>
      <xdr:rowOff>170414</xdr:rowOff>
    </xdr:to>
    <xdr:sp macro="" textlink="">
      <xdr:nvSpPr>
        <xdr:cNvPr id="252" name="円/楕円 251"/>
        <xdr:cNvSpPr/>
      </xdr:nvSpPr>
      <xdr:spPr>
        <a:xfrm>
          <a:off x="2857500" y="16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15491</xdr:rowOff>
    </xdr:from>
    <xdr:ext cx="534377" cy="259045"/>
    <xdr:sp macro="" textlink="">
      <xdr:nvSpPr>
        <xdr:cNvPr id="253" name="テキスト ボックス 252"/>
        <xdr:cNvSpPr txBox="1"/>
      </xdr:nvSpPr>
      <xdr:spPr>
        <a:xfrm>
          <a:off x="2641111" y="161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69866</xdr:rowOff>
    </xdr:from>
    <xdr:to>
      <xdr:col>3</xdr:col>
      <xdr:colOff>3175</xdr:colOff>
      <xdr:row>96</xdr:row>
      <xdr:rowOff>16</xdr:rowOff>
    </xdr:to>
    <xdr:sp macro="" textlink="">
      <xdr:nvSpPr>
        <xdr:cNvPr id="254" name="円/楕円 253"/>
        <xdr:cNvSpPr/>
      </xdr:nvSpPr>
      <xdr:spPr>
        <a:xfrm>
          <a:off x="1968500" y="163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16543</xdr:rowOff>
    </xdr:from>
    <xdr:ext cx="534377" cy="259045"/>
    <xdr:sp macro="" textlink="">
      <xdr:nvSpPr>
        <xdr:cNvPr id="255" name="テキスト ボックス 254"/>
        <xdr:cNvSpPr txBox="1"/>
      </xdr:nvSpPr>
      <xdr:spPr>
        <a:xfrm>
          <a:off x="1752111" y="161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49940</xdr:rowOff>
    </xdr:from>
    <xdr:to>
      <xdr:col>1</xdr:col>
      <xdr:colOff>485775</xdr:colOff>
      <xdr:row>95</xdr:row>
      <xdr:rowOff>151540</xdr:rowOff>
    </xdr:to>
    <xdr:sp macro="" textlink="">
      <xdr:nvSpPr>
        <xdr:cNvPr id="256" name="円/楕円 255"/>
        <xdr:cNvSpPr/>
      </xdr:nvSpPr>
      <xdr:spPr>
        <a:xfrm>
          <a:off x="1079500" y="163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168067</xdr:rowOff>
    </xdr:from>
    <xdr:ext cx="534377" cy="259045"/>
    <xdr:sp macro="" textlink="">
      <xdr:nvSpPr>
        <xdr:cNvPr id="257" name="テキスト ボックス 256"/>
        <xdr:cNvSpPr txBox="1"/>
      </xdr:nvSpPr>
      <xdr:spPr>
        <a:xfrm>
          <a:off x="863111" y="161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137185</xdr:rowOff>
    </xdr:from>
    <xdr:to>
      <xdr:col>15</xdr:col>
      <xdr:colOff>180975</xdr:colOff>
      <xdr:row>37</xdr:row>
      <xdr:rowOff>158674</xdr:rowOff>
    </xdr:to>
    <xdr:cxnSp macro="">
      <xdr:nvCxnSpPr>
        <xdr:cNvPr id="284" name="直線コネクタ 283"/>
        <xdr:cNvCxnSpPr/>
      </xdr:nvCxnSpPr>
      <xdr:spPr>
        <a:xfrm flipV="1">
          <a:off x="9639300" y="6480835"/>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158674</xdr:rowOff>
    </xdr:from>
    <xdr:to>
      <xdr:col>14</xdr:col>
      <xdr:colOff>28575</xdr:colOff>
      <xdr:row>37</xdr:row>
      <xdr:rowOff>159359</xdr:rowOff>
    </xdr:to>
    <xdr:cxnSp macro="">
      <xdr:nvCxnSpPr>
        <xdr:cNvPr id="287" name="直線コネクタ 286"/>
        <xdr:cNvCxnSpPr/>
      </xdr:nvCxnSpPr>
      <xdr:spPr>
        <a:xfrm flipV="1">
          <a:off x="8750300" y="650232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16485</xdr:rowOff>
    </xdr:from>
    <xdr:to>
      <xdr:col>12</xdr:col>
      <xdr:colOff>511175</xdr:colOff>
      <xdr:row>37</xdr:row>
      <xdr:rowOff>159359</xdr:rowOff>
    </xdr:to>
    <xdr:cxnSp macro="">
      <xdr:nvCxnSpPr>
        <xdr:cNvPr id="290" name="直線コネクタ 289"/>
        <xdr:cNvCxnSpPr/>
      </xdr:nvCxnSpPr>
      <xdr:spPr>
        <a:xfrm>
          <a:off x="7861300" y="6188685"/>
          <a:ext cx="889000" cy="3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170281</xdr:rowOff>
    </xdr:from>
    <xdr:to>
      <xdr:col>12</xdr:col>
      <xdr:colOff>561975</xdr:colOff>
      <xdr:row>37</xdr:row>
      <xdr:rowOff>100431</xdr:rowOff>
    </xdr:to>
    <xdr:sp macro="" textlink="">
      <xdr:nvSpPr>
        <xdr:cNvPr id="291" name="フローチャート : 判断 290"/>
        <xdr:cNvSpPr/>
      </xdr:nvSpPr>
      <xdr:spPr>
        <a:xfrm>
          <a:off x="8699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116958</xdr:rowOff>
    </xdr:from>
    <xdr:ext cx="469744" cy="259045"/>
    <xdr:sp macro="" textlink="">
      <xdr:nvSpPr>
        <xdr:cNvPr id="292" name="テキスト ボックス 291"/>
        <xdr:cNvSpPr txBox="1"/>
      </xdr:nvSpPr>
      <xdr:spPr>
        <a:xfrm>
          <a:off x="8515427"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16485</xdr:rowOff>
    </xdr:from>
    <xdr:to>
      <xdr:col>11</xdr:col>
      <xdr:colOff>307975</xdr:colOff>
      <xdr:row>36</xdr:row>
      <xdr:rowOff>149301</xdr:rowOff>
    </xdr:to>
    <xdr:cxnSp macro="">
      <xdr:nvCxnSpPr>
        <xdr:cNvPr id="293" name="直線コネクタ 292"/>
        <xdr:cNvCxnSpPr/>
      </xdr:nvCxnSpPr>
      <xdr:spPr>
        <a:xfrm flipV="1">
          <a:off x="6972300" y="6188685"/>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3404</xdr:rowOff>
    </xdr:from>
    <xdr:to>
      <xdr:col>11</xdr:col>
      <xdr:colOff>358775</xdr:colOff>
      <xdr:row>36</xdr:row>
      <xdr:rowOff>105004</xdr:rowOff>
    </xdr:to>
    <xdr:sp macro="" textlink="">
      <xdr:nvSpPr>
        <xdr:cNvPr id="294" name="フローチャート : 判断 293"/>
        <xdr:cNvSpPr/>
      </xdr:nvSpPr>
      <xdr:spPr>
        <a:xfrm>
          <a:off x="7810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96131</xdr:rowOff>
    </xdr:from>
    <xdr:ext cx="469744" cy="259045"/>
    <xdr:sp macro="" textlink="">
      <xdr:nvSpPr>
        <xdr:cNvPr id="295" name="テキスト ボックス 294"/>
        <xdr:cNvSpPr txBox="1"/>
      </xdr:nvSpPr>
      <xdr:spPr>
        <a:xfrm>
          <a:off x="7626427"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93929</xdr:rowOff>
    </xdr:from>
    <xdr:to>
      <xdr:col>10</xdr:col>
      <xdr:colOff>155575</xdr:colOff>
      <xdr:row>36</xdr:row>
      <xdr:rowOff>24079</xdr:rowOff>
    </xdr:to>
    <xdr:sp macro="" textlink="">
      <xdr:nvSpPr>
        <xdr:cNvPr id="296" name="フローチャート : 判断 295"/>
        <xdr:cNvSpPr/>
      </xdr:nvSpPr>
      <xdr:spPr>
        <a:xfrm>
          <a:off x="6921500" y="60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40606</xdr:rowOff>
    </xdr:from>
    <xdr:ext cx="469744" cy="259045"/>
    <xdr:sp macro="" textlink="">
      <xdr:nvSpPr>
        <xdr:cNvPr id="297" name="テキスト ボックス 296"/>
        <xdr:cNvSpPr txBox="1"/>
      </xdr:nvSpPr>
      <xdr:spPr>
        <a:xfrm>
          <a:off x="6737427" y="586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86385</xdr:rowOff>
    </xdr:from>
    <xdr:to>
      <xdr:col>15</xdr:col>
      <xdr:colOff>231775</xdr:colOff>
      <xdr:row>38</xdr:row>
      <xdr:rowOff>16535</xdr:rowOff>
    </xdr:to>
    <xdr:sp macro="" textlink="">
      <xdr:nvSpPr>
        <xdr:cNvPr id="303" name="円/楕円 302"/>
        <xdr:cNvSpPr/>
      </xdr:nvSpPr>
      <xdr:spPr>
        <a:xfrm>
          <a:off x="104267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64812</xdr:rowOff>
    </xdr:from>
    <xdr:ext cx="378565" cy="259045"/>
    <xdr:sp macro="" textlink="">
      <xdr:nvSpPr>
        <xdr:cNvPr id="304" name="労働費該当値テキスト"/>
        <xdr:cNvSpPr txBox="1"/>
      </xdr:nvSpPr>
      <xdr:spPr>
        <a:xfrm>
          <a:off x="10528300" y="6408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107874</xdr:rowOff>
    </xdr:from>
    <xdr:to>
      <xdr:col>14</xdr:col>
      <xdr:colOff>79375</xdr:colOff>
      <xdr:row>38</xdr:row>
      <xdr:rowOff>38024</xdr:rowOff>
    </xdr:to>
    <xdr:sp macro="" textlink="">
      <xdr:nvSpPr>
        <xdr:cNvPr id="305" name="円/楕円 304"/>
        <xdr:cNvSpPr/>
      </xdr:nvSpPr>
      <xdr:spPr>
        <a:xfrm>
          <a:off x="9588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29151</xdr:rowOff>
    </xdr:from>
    <xdr:ext cx="378565" cy="259045"/>
    <xdr:sp macro="" textlink="">
      <xdr:nvSpPr>
        <xdr:cNvPr id="306" name="テキスト ボックス 305"/>
        <xdr:cNvSpPr txBox="1"/>
      </xdr:nvSpPr>
      <xdr:spPr>
        <a:xfrm>
          <a:off x="9450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108560</xdr:rowOff>
    </xdr:from>
    <xdr:to>
      <xdr:col>12</xdr:col>
      <xdr:colOff>561975</xdr:colOff>
      <xdr:row>38</xdr:row>
      <xdr:rowOff>38709</xdr:rowOff>
    </xdr:to>
    <xdr:sp macro="" textlink="">
      <xdr:nvSpPr>
        <xdr:cNvPr id="307" name="円/楕円 306"/>
        <xdr:cNvSpPr/>
      </xdr:nvSpPr>
      <xdr:spPr>
        <a:xfrm>
          <a:off x="8699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29836</xdr:rowOff>
    </xdr:from>
    <xdr:ext cx="378565" cy="259045"/>
    <xdr:sp macro="" textlink="">
      <xdr:nvSpPr>
        <xdr:cNvPr id="308" name="テキスト ボックス 307"/>
        <xdr:cNvSpPr txBox="1"/>
      </xdr:nvSpPr>
      <xdr:spPr>
        <a:xfrm>
          <a:off x="8561017" y="654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137135</xdr:rowOff>
    </xdr:from>
    <xdr:to>
      <xdr:col>11</xdr:col>
      <xdr:colOff>358775</xdr:colOff>
      <xdr:row>36</xdr:row>
      <xdr:rowOff>67285</xdr:rowOff>
    </xdr:to>
    <xdr:sp macro="" textlink="">
      <xdr:nvSpPr>
        <xdr:cNvPr id="309" name="円/楕円 308"/>
        <xdr:cNvSpPr/>
      </xdr:nvSpPr>
      <xdr:spPr>
        <a:xfrm>
          <a:off x="7810500" y="61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83812</xdr:rowOff>
    </xdr:from>
    <xdr:ext cx="469744" cy="259045"/>
    <xdr:sp macro="" textlink="">
      <xdr:nvSpPr>
        <xdr:cNvPr id="310" name="テキスト ボックス 309"/>
        <xdr:cNvSpPr txBox="1"/>
      </xdr:nvSpPr>
      <xdr:spPr>
        <a:xfrm>
          <a:off x="7626427" y="59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98501</xdr:rowOff>
    </xdr:from>
    <xdr:to>
      <xdr:col>10</xdr:col>
      <xdr:colOff>155575</xdr:colOff>
      <xdr:row>37</xdr:row>
      <xdr:rowOff>28651</xdr:rowOff>
    </xdr:to>
    <xdr:sp macro="" textlink="">
      <xdr:nvSpPr>
        <xdr:cNvPr id="311" name="円/楕円 310"/>
        <xdr:cNvSpPr/>
      </xdr:nvSpPr>
      <xdr:spPr>
        <a:xfrm>
          <a:off x="6921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19778</xdr:rowOff>
    </xdr:from>
    <xdr:ext cx="469744" cy="259045"/>
    <xdr:sp macro="" textlink="">
      <xdr:nvSpPr>
        <xdr:cNvPr id="312" name="テキスト ボックス 311"/>
        <xdr:cNvSpPr txBox="1"/>
      </xdr:nvSpPr>
      <xdr:spPr>
        <a:xfrm>
          <a:off x="6737427"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96756</xdr:rowOff>
    </xdr:from>
    <xdr:to>
      <xdr:col>15</xdr:col>
      <xdr:colOff>180975</xdr:colOff>
      <xdr:row>58</xdr:row>
      <xdr:rowOff>123485</xdr:rowOff>
    </xdr:to>
    <xdr:cxnSp macro="">
      <xdr:nvCxnSpPr>
        <xdr:cNvPr id="343" name="直線コネクタ 342"/>
        <xdr:cNvCxnSpPr/>
      </xdr:nvCxnSpPr>
      <xdr:spPr>
        <a:xfrm>
          <a:off x="9639300" y="10040856"/>
          <a:ext cx="838200" cy="2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96756</xdr:rowOff>
    </xdr:from>
    <xdr:to>
      <xdr:col>14</xdr:col>
      <xdr:colOff>28575</xdr:colOff>
      <xdr:row>58</xdr:row>
      <xdr:rowOff>123061</xdr:rowOff>
    </xdr:to>
    <xdr:cxnSp macro="">
      <xdr:nvCxnSpPr>
        <xdr:cNvPr id="346" name="直線コネクタ 345"/>
        <xdr:cNvCxnSpPr/>
      </xdr:nvCxnSpPr>
      <xdr:spPr>
        <a:xfrm flipV="1">
          <a:off x="8750300" y="10040856"/>
          <a:ext cx="889000" cy="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121151</xdr:rowOff>
    </xdr:from>
    <xdr:to>
      <xdr:col>12</xdr:col>
      <xdr:colOff>511175</xdr:colOff>
      <xdr:row>58</xdr:row>
      <xdr:rowOff>123061</xdr:rowOff>
    </xdr:to>
    <xdr:cxnSp macro="">
      <xdr:nvCxnSpPr>
        <xdr:cNvPr id="349" name="直線コネクタ 348"/>
        <xdr:cNvCxnSpPr/>
      </xdr:nvCxnSpPr>
      <xdr:spPr>
        <a:xfrm>
          <a:off x="7861300" y="10065251"/>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138702</xdr:rowOff>
    </xdr:from>
    <xdr:to>
      <xdr:col>12</xdr:col>
      <xdr:colOff>561975</xdr:colOff>
      <xdr:row>58</xdr:row>
      <xdr:rowOff>68852</xdr:rowOff>
    </xdr:to>
    <xdr:sp macro="" textlink="">
      <xdr:nvSpPr>
        <xdr:cNvPr id="350" name="フローチャート : 判断 349"/>
        <xdr:cNvSpPr/>
      </xdr:nvSpPr>
      <xdr:spPr>
        <a:xfrm>
          <a:off x="8699500" y="99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85379</xdr:rowOff>
    </xdr:from>
    <xdr:ext cx="534377" cy="259045"/>
    <xdr:sp macro="" textlink="">
      <xdr:nvSpPr>
        <xdr:cNvPr id="351" name="テキスト ボックス 350"/>
        <xdr:cNvSpPr txBox="1"/>
      </xdr:nvSpPr>
      <xdr:spPr>
        <a:xfrm>
          <a:off x="8483111" y="96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121151</xdr:rowOff>
    </xdr:from>
    <xdr:to>
      <xdr:col>11</xdr:col>
      <xdr:colOff>307975</xdr:colOff>
      <xdr:row>58</xdr:row>
      <xdr:rowOff>140125</xdr:rowOff>
    </xdr:to>
    <xdr:cxnSp macro="">
      <xdr:nvCxnSpPr>
        <xdr:cNvPr id="352" name="直線コネクタ 351"/>
        <xdr:cNvCxnSpPr/>
      </xdr:nvCxnSpPr>
      <xdr:spPr>
        <a:xfrm flipV="1">
          <a:off x="6972300" y="1006525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159505</xdr:rowOff>
    </xdr:from>
    <xdr:to>
      <xdr:col>11</xdr:col>
      <xdr:colOff>358775</xdr:colOff>
      <xdr:row>58</xdr:row>
      <xdr:rowOff>89655</xdr:rowOff>
    </xdr:to>
    <xdr:sp macro="" textlink="">
      <xdr:nvSpPr>
        <xdr:cNvPr id="353" name="フローチャート : 判断 352"/>
        <xdr:cNvSpPr/>
      </xdr:nvSpPr>
      <xdr:spPr>
        <a:xfrm>
          <a:off x="7810500" y="99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106182</xdr:rowOff>
    </xdr:from>
    <xdr:ext cx="534377" cy="259045"/>
    <xdr:sp macro="" textlink="">
      <xdr:nvSpPr>
        <xdr:cNvPr id="354" name="テキスト ボックス 353"/>
        <xdr:cNvSpPr txBox="1"/>
      </xdr:nvSpPr>
      <xdr:spPr>
        <a:xfrm>
          <a:off x="7594111" y="97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123059</xdr:rowOff>
    </xdr:from>
    <xdr:to>
      <xdr:col>10</xdr:col>
      <xdr:colOff>155575</xdr:colOff>
      <xdr:row>58</xdr:row>
      <xdr:rowOff>53209</xdr:rowOff>
    </xdr:to>
    <xdr:sp macro="" textlink="">
      <xdr:nvSpPr>
        <xdr:cNvPr id="355" name="フローチャート : 判断 354"/>
        <xdr:cNvSpPr/>
      </xdr:nvSpPr>
      <xdr:spPr>
        <a:xfrm>
          <a:off x="6921500" y="989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69736</xdr:rowOff>
    </xdr:from>
    <xdr:ext cx="534377" cy="259045"/>
    <xdr:sp macro="" textlink="">
      <xdr:nvSpPr>
        <xdr:cNvPr id="356" name="テキスト ボックス 355"/>
        <xdr:cNvSpPr txBox="1"/>
      </xdr:nvSpPr>
      <xdr:spPr>
        <a:xfrm>
          <a:off x="6705111" y="96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72685</xdr:rowOff>
    </xdr:from>
    <xdr:to>
      <xdr:col>15</xdr:col>
      <xdr:colOff>231775</xdr:colOff>
      <xdr:row>59</xdr:row>
      <xdr:rowOff>2835</xdr:rowOff>
    </xdr:to>
    <xdr:sp macro="" textlink="">
      <xdr:nvSpPr>
        <xdr:cNvPr id="362" name="円/楕円 361"/>
        <xdr:cNvSpPr/>
      </xdr:nvSpPr>
      <xdr:spPr>
        <a:xfrm>
          <a:off x="10426700" y="100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159062</xdr:rowOff>
    </xdr:from>
    <xdr:ext cx="469744" cy="259045"/>
    <xdr:sp macro="" textlink="">
      <xdr:nvSpPr>
        <xdr:cNvPr id="363" name="農林水産業費該当値テキスト"/>
        <xdr:cNvSpPr txBox="1"/>
      </xdr:nvSpPr>
      <xdr:spPr>
        <a:xfrm>
          <a:off x="10528300" y="993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45956</xdr:rowOff>
    </xdr:from>
    <xdr:to>
      <xdr:col>14</xdr:col>
      <xdr:colOff>79375</xdr:colOff>
      <xdr:row>58</xdr:row>
      <xdr:rowOff>147556</xdr:rowOff>
    </xdr:to>
    <xdr:sp macro="" textlink="">
      <xdr:nvSpPr>
        <xdr:cNvPr id="364" name="円/楕円 363"/>
        <xdr:cNvSpPr/>
      </xdr:nvSpPr>
      <xdr:spPr>
        <a:xfrm>
          <a:off x="9588500" y="99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138683</xdr:rowOff>
    </xdr:from>
    <xdr:ext cx="534377" cy="259045"/>
    <xdr:sp macro="" textlink="">
      <xdr:nvSpPr>
        <xdr:cNvPr id="365" name="テキスト ボックス 364"/>
        <xdr:cNvSpPr txBox="1"/>
      </xdr:nvSpPr>
      <xdr:spPr>
        <a:xfrm>
          <a:off x="9372111" y="1008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72261</xdr:rowOff>
    </xdr:from>
    <xdr:to>
      <xdr:col>12</xdr:col>
      <xdr:colOff>561975</xdr:colOff>
      <xdr:row>59</xdr:row>
      <xdr:rowOff>2411</xdr:rowOff>
    </xdr:to>
    <xdr:sp macro="" textlink="">
      <xdr:nvSpPr>
        <xdr:cNvPr id="366" name="円/楕円 365"/>
        <xdr:cNvSpPr/>
      </xdr:nvSpPr>
      <xdr:spPr>
        <a:xfrm>
          <a:off x="8699500" y="100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164988</xdr:rowOff>
    </xdr:from>
    <xdr:ext cx="469744" cy="259045"/>
    <xdr:sp macro="" textlink="">
      <xdr:nvSpPr>
        <xdr:cNvPr id="367" name="テキスト ボックス 366"/>
        <xdr:cNvSpPr txBox="1"/>
      </xdr:nvSpPr>
      <xdr:spPr>
        <a:xfrm>
          <a:off x="8515427" y="1010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70351</xdr:rowOff>
    </xdr:from>
    <xdr:to>
      <xdr:col>11</xdr:col>
      <xdr:colOff>358775</xdr:colOff>
      <xdr:row>59</xdr:row>
      <xdr:rowOff>501</xdr:rowOff>
    </xdr:to>
    <xdr:sp macro="" textlink="">
      <xdr:nvSpPr>
        <xdr:cNvPr id="368" name="円/楕円 367"/>
        <xdr:cNvSpPr/>
      </xdr:nvSpPr>
      <xdr:spPr>
        <a:xfrm>
          <a:off x="7810500" y="100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163078</xdr:rowOff>
    </xdr:from>
    <xdr:ext cx="469744" cy="259045"/>
    <xdr:sp macro="" textlink="">
      <xdr:nvSpPr>
        <xdr:cNvPr id="369" name="テキスト ボックス 368"/>
        <xdr:cNvSpPr txBox="1"/>
      </xdr:nvSpPr>
      <xdr:spPr>
        <a:xfrm>
          <a:off x="7626427" y="101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89325</xdr:rowOff>
    </xdr:from>
    <xdr:to>
      <xdr:col>10</xdr:col>
      <xdr:colOff>155575</xdr:colOff>
      <xdr:row>59</xdr:row>
      <xdr:rowOff>19475</xdr:rowOff>
    </xdr:to>
    <xdr:sp macro="" textlink="">
      <xdr:nvSpPr>
        <xdr:cNvPr id="370" name="円/楕円 369"/>
        <xdr:cNvSpPr/>
      </xdr:nvSpPr>
      <xdr:spPr>
        <a:xfrm>
          <a:off x="6921500" y="10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10602</xdr:rowOff>
    </xdr:from>
    <xdr:ext cx="469744" cy="259045"/>
    <xdr:sp macro="" textlink="">
      <xdr:nvSpPr>
        <xdr:cNvPr id="371" name="テキスト ボックス 370"/>
        <xdr:cNvSpPr txBox="1"/>
      </xdr:nvSpPr>
      <xdr:spPr>
        <a:xfrm>
          <a:off x="6737427" y="101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13350</xdr:rowOff>
    </xdr:from>
    <xdr:to>
      <xdr:col>15</xdr:col>
      <xdr:colOff>180975</xdr:colOff>
      <xdr:row>77</xdr:row>
      <xdr:rowOff>161384</xdr:rowOff>
    </xdr:to>
    <xdr:cxnSp macro="">
      <xdr:nvCxnSpPr>
        <xdr:cNvPr id="402" name="直線コネクタ 401"/>
        <xdr:cNvCxnSpPr/>
      </xdr:nvCxnSpPr>
      <xdr:spPr>
        <a:xfrm>
          <a:off x="9639300" y="13215000"/>
          <a:ext cx="838200" cy="1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13350</xdr:rowOff>
    </xdr:from>
    <xdr:to>
      <xdr:col>14</xdr:col>
      <xdr:colOff>28575</xdr:colOff>
      <xdr:row>77</xdr:row>
      <xdr:rowOff>137480</xdr:rowOff>
    </xdr:to>
    <xdr:cxnSp macro="">
      <xdr:nvCxnSpPr>
        <xdr:cNvPr id="405" name="直線コネクタ 404"/>
        <xdr:cNvCxnSpPr/>
      </xdr:nvCxnSpPr>
      <xdr:spPr>
        <a:xfrm flipV="1">
          <a:off x="8750300" y="13215000"/>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137480</xdr:rowOff>
    </xdr:from>
    <xdr:to>
      <xdr:col>12</xdr:col>
      <xdr:colOff>511175</xdr:colOff>
      <xdr:row>77</xdr:row>
      <xdr:rowOff>160339</xdr:rowOff>
    </xdr:to>
    <xdr:cxnSp macro="">
      <xdr:nvCxnSpPr>
        <xdr:cNvPr id="408" name="直線コネクタ 407"/>
        <xdr:cNvCxnSpPr/>
      </xdr:nvCxnSpPr>
      <xdr:spPr>
        <a:xfrm flipV="1">
          <a:off x="7861300" y="13339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102060</xdr:rowOff>
    </xdr:from>
    <xdr:to>
      <xdr:col>12</xdr:col>
      <xdr:colOff>561975</xdr:colOff>
      <xdr:row>77</xdr:row>
      <xdr:rowOff>32210</xdr:rowOff>
    </xdr:to>
    <xdr:sp macro="" textlink="">
      <xdr:nvSpPr>
        <xdr:cNvPr id="409" name="フローチャート : 判断 408"/>
        <xdr:cNvSpPr/>
      </xdr:nvSpPr>
      <xdr:spPr>
        <a:xfrm>
          <a:off x="8699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48738</xdr:rowOff>
    </xdr:from>
    <xdr:ext cx="534377" cy="259045"/>
    <xdr:sp macro="" textlink="">
      <xdr:nvSpPr>
        <xdr:cNvPr id="410" name="テキスト ボックス 409"/>
        <xdr:cNvSpPr txBox="1"/>
      </xdr:nvSpPr>
      <xdr:spPr>
        <a:xfrm>
          <a:off x="8483111" y="129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143782</xdr:rowOff>
    </xdr:from>
    <xdr:to>
      <xdr:col>11</xdr:col>
      <xdr:colOff>307975</xdr:colOff>
      <xdr:row>77</xdr:row>
      <xdr:rowOff>160339</xdr:rowOff>
    </xdr:to>
    <xdr:cxnSp macro="">
      <xdr:nvCxnSpPr>
        <xdr:cNvPr id="411" name="直線コネクタ 410"/>
        <xdr:cNvCxnSpPr/>
      </xdr:nvCxnSpPr>
      <xdr:spPr>
        <a:xfrm>
          <a:off x="6972300" y="13345432"/>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52519</xdr:rowOff>
    </xdr:from>
    <xdr:to>
      <xdr:col>11</xdr:col>
      <xdr:colOff>358775</xdr:colOff>
      <xdr:row>76</xdr:row>
      <xdr:rowOff>154119</xdr:rowOff>
    </xdr:to>
    <xdr:sp macro="" textlink="">
      <xdr:nvSpPr>
        <xdr:cNvPr id="412" name="フローチャート : 判断 411"/>
        <xdr:cNvSpPr/>
      </xdr:nvSpPr>
      <xdr:spPr>
        <a:xfrm>
          <a:off x="7810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170647</xdr:rowOff>
    </xdr:from>
    <xdr:ext cx="534377" cy="259045"/>
    <xdr:sp macro="" textlink="">
      <xdr:nvSpPr>
        <xdr:cNvPr id="413" name="テキスト ボックス 412"/>
        <xdr:cNvSpPr txBox="1"/>
      </xdr:nvSpPr>
      <xdr:spPr>
        <a:xfrm>
          <a:off x="7594111" y="128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35212</xdr:rowOff>
    </xdr:from>
    <xdr:to>
      <xdr:col>10</xdr:col>
      <xdr:colOff>155575</xdr:colOff>
      <xdr:row>76</xdr:row>
      <xdr:rowOff>136812</xdr:rowOff>
    </xdr:to>
    <xdr:sp macro="" textlink="">
      <xdr:nvSpPr>
        <xdr:cNvPr id="414" name="フローチャート : 判断 413"/>
        <xdr:cNvSpPr/>
      </xdr:nvSpPr>
      <xdr:spPr>
        <a:xfrm>
          <a:off x="6921500" y="1306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153339</xdr:rowOff>
    </xdr:from>
    <xdr:ext cx="534377" cy="259045"/>
    <xdr:sp macro="" textlink="">
      <xdr:nvSpPr>
        <xdr:cNvPr id="415" name="テキスト ボックス 414"/>
        <xdr:cNvSpPr txBox="1"/>
      </xdr:nvSpPr>
      <xdr:spPr>
        <a:xfrm>
          <a:off x="6705111" y="128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110584</xdr:rowOff>
    </xdr:from>
    <xdr:to>
      <xdr:col>15</xdr:col>
      <xdr:colOff>231775</xdr:colOff>
      <xdr:row>78</xdr:row>
      <xdr:rowOff>40734</xdr:rowOff>
    </xdr:to>
    <xdr:sp macro="" textlink="">
      <xdr:nvSpPr>
        <xdr:cNvPr id="421" name="円/楕円 420"/>
        <xdr:cNvSpPr/>
      </xdr:nvSpPr>
      <xdr:spPr>
        <a:xfrm>
          <a:off x="10426700" y="133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89011</xdr:rowOff>
    </xdr:from>
    <xdr:ext cx="469744" cy="259045"/>
    <xdr:sp macro="" textlink="">
      <xdr:nvSpPr>
        <xdr:cNvPr id="422" name="商工費該当値テキスト"/>
        <xdr:cNvSpPr txBox="1"/>
      </xdr:nvSpPr>
      <xdr:spPr>
        <a:xfrm>
          <a:off x="10528300" y="1329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134000</xdr:rowOff>
    </xdr:from>
    <xdr:to>
      <xdr:col>14</xdr:col>
      <xdr:colOff>79375</xdr:colOff>
      <xdr:row>77</xdr:row>
      <xdr:rowOff>64150</xdr:rowOff>
    </xdr:to>
    <xdr:sp macro="" textlink="">
      <xdr:nvSpPr>
        <xdr:cNvPr id="423" name="円/楕円 422"/>
        <xdr:cNvSpPr/>
      </xdr:nvSpPr>
      <xdr:spPr>
        <a:xfrm>
          <a:off x="9588500" y="131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55277</xdr:rowOff>
    </xdr:from>
    <xdr:ext cx="534377" cy="259045"/>
    <xdr:sp macro="" textlink="">
      <xdr:nvSpPr>
        <xdr:cNvPr id="424" name="テキスト ボックス 423"/>
        <xdr:cNvSpPr txBox="1"/>
      </xdr:nvSpPr>
      <xdr:spPr>
        <a:xfrm>
          <a:off x="9372111" y="132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86680</xdr:rowOff>
    </xdr:from>
    <xdr:to>
      <xdr:col>12</xdr:col>
      <xdr:colOff>561975</xdr:colOff>
      <xdr:row>78</xdr:row>
      <xdr:rowOff>16830</xdr:rowOff>
    </xdr:to>
    <xdr:sp macro="" textlink="">
      <xdr:nvSpPr>
        <xdr:cNvPr id="425" name="円/楕円 424"/>
        <xdr:cNvSpPr/>
      </xdr:nvSpPr>
      <xdr:spPr>
        <a:xfrm>
          <a:off x="8699500" y="132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7957</xdr:rowOff>
    </xdr:from>
    <xdr:ext cx="469744" cy="259045"/>
    <xdr:sp macro="" textlink="">
      <xdr:nvSpPr>
        <xdr:cNvPr id="426" name="テキスト ボックス 425"/>
        <xdr:cNvSpPr txBox="1"/>
      </xdr:nvSpPr>
      <xdr:spPr>
        <a:xfrm>
          <a:off x="8515427" y="133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109539</xdr:rowOff>
    </xdr:from>
    <xdr:to>
      <xdr:col>11</xdr:col>
      <xdr:colOff>358775</xdr:colOff>
      <xdr:row>78</xdr:row>
      <xdr:rowOff>39689</xdr:rowOff>
    </xdr:to>
    <xdr:sp macro="" textlink="">
      <xdr:nvSpPr>
        <xdr:cNvPr id="427" name="円/楕円 426"/>
        <xdr:cNvSpPr/>
      </xdr:nvSpPr>
      <xdr:spPr>
        <a:xfrm>
          <a:off x="7810500" y="133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30816</xdr:rowOff>
    </xdr:from>
    <xdr:ext cx="469744" cy="259045"/>
    <xdr:sp macro="" textlink="">
      <xdr:nvSpPr>
        <xdr:cNvPr id="428" name="テキスト ボックス 427"/>
        <xdr:cNvSpPr txBox="1"/>
      </xdr:nvSpPr>
      <xdr:spPr>
        <a:xfrm>
          <a:off x="7626427" y="134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92982</xdr:rowOff>
    </xdr:from>
    <xdr:to>
      <xdr:col>10</xdr:col>
      <xdr:colOff>155575</xdr:colOff>
      <xdr:row>78</xdr:row>
      <xdr:rowOff>23132</xdr:rowOff>
    </xdr:to>
    <xdr:sp macro="" textlink="">
      <xdr:nvSpPr>
        <xdr:cNvPr id="429" name="円/楕円 428"/>
        <xdr:cNvSpPr/>
      </xdr:nvSpPr>
      <xdr:spPr>
        <a:xfrm>
          <a:off x="6921500" y="132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14259</xdr:rowOff>
    </xdr:from>
    <xdr:ext cx="469744" cy="259045"/>
    <xdr:sp macro="" textlink="">
      <xdr:nvSpPr>
        <xdr:cNvPr id="430" name="テキスト ボックス 429"/>
        <xdr:cNvSpPr txBox="1"/>
      </xdr:nvSpPr>
      <xdr:spPr>
        <a:xfrm>
          <a:off x="6737427" y="1338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71126</xdr:rowOff>
    </xdr:from>
    <xdr:to>
      <xdr:col>15</xdr:col>
      <xdr:colOff>180975</xdr:colOff>
      <xdr:row>97</xdr:row>
      <xdr:rowOff>88520</xdr:rowOff>
    </xdr:to>
    <xdr:cxnSp macro="">
      <xdr:nvCxnSpPr>
        <xdr:cNvPr id="461" name="直線コネクタ 460"/>
        <xdr:cNvCxnSpPr/>
      </xdr:nvCxnSpPr>
      <xdr:spPr>
        <a:xfrm flipV="1">
          <a:off x="9639300" y="16701776"/>
          <a:ext cx="838200" cy="1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2"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88520</xdr:rowOff>
    </xdr:from>
    <xdr:to>
      <xdr:col>14</xdr:col>
      <xdr:colOff>28575</xdr:colOff>
      <xdr:row>97</xdr:row>
      <xdr:rowOff>106069</xdr:rowOff>
    </xdr:to>
    <xdr:cxnSp macro="">
      <xdr:nvCxnSpPr>
        <xdr:cNvPr id="464" name="直線コネクタ 463"/>
        <xdr:cNvCxnSpPr/>
      </xdr:nvCxnSpPr>
      <xdr:spPr>
        <a:xfrm flipV="1">
          <a:off x="8750300" y="16719170"/>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66" name="テキスト ボックス 465"/>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106069</xdr:rowOff>
    </xdr:from>
    <xdr:to>
      <xdr:col>12</xdr:col>
      <xdr:colOff>511175</xdr:colOff>
      <xdr:row>97</xdr:row>
      <xdr:rowOff>107784</xdr:rowOff>
    </xdr:to>
    <xdr:cxnSp macro="">
      <xdr:nvCxnSpPr>
        <xdr:cNvPr id="467" name="直線コネクタ 466"/>
        <xdr:cNvCxnSpPr/>
      </xdr:nvCxnSpPr>
      <xdr:spPr>
        <a:xfrm flipV="1">
          <a:off x="7861300" y="1673671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19585</xdr:rowOff>
    </xdr:from>
    <xdr:to>
      <xdr:col>12</xdr:col>
      <xdr:colOff>561975</xdr:colOff>
      <xdr:row>98</xdr:row>
      <xdr:rowOff>121185</xdr:rowOff>
    </xdr:to>
    <xdr:sp macro="" textlink="">
      <xdr:nvSpPr>
        <xdr:cNvPr id="468" name="フローチャート : 判断 467"/>
        <xdr:cNvSpPr/>
      </xdr:nvSpPr>
      <xdr:spPr>
        <a:xfrm>
          <a:off x="8699500" y="168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112312</xdr:rowOff>
    </xdr:from>
    <xdr:ext cx="534377" cy="259045"/>
    <xdr:sp macro="" textlink="">
      <xdr:nvSpPr>
        <xdr:cNvPr id="469" name="テキスト ボックス 468"/>
        <xdr:cNvSpPr txBox="1"/>
      </xdr:nvSpPr>
      <xdr:spPr>
        <a:xfrm>
          <a:off x="8483111" y="169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107784</xdr:rowOff>
    </xdr:from>
    <xdr:to>
      <xdr:col>11</xdr:col>
      <xdr:colOff>307975</xdr:colOff>
      <xdr:row>97</xdr:row>
      <xdr:rowOff>119569</xdr:rowOff>
    </xdr:to>
    <xdr:cxnSp macro="">
      <xdr:nvCxnSpPr>
        <xdr:cNvPr id="470" name="直線コネクタ 469"/>
        <xdr:cNvCxnSpPr/>
      </xdr:nvCxnSpPr>
      <xdr:spPr>
        <a:xfrm flipV="1">
          <a:off x="6972300" y="16738434"/>
          <a:ext cx="889000" cy="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7776</xdr:rowOff>
    </xdr:from>
    <xdr:to>
      <xdr:col>11</xdr:col>
      <xdr:colOff>358775</xdr:colOff>
      <xdr:row>98</xdr:row>
      <xdr:rowOff>109376</xdr:rowOff>
    </xdr:to>
    <xdr:sp macro="" textlink="">
      <xdr:nvSpPr>
        <xdr:cNvPr id="471" name="フローチャート : 判断 470"/>
        <xdr:cNvSpPr/>
      </xdr:nvSpPr>
      <xdr:spPr>
        <a:xfrm>
          <a:off x="7810500" y="1680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100503</xdr:rowOff>
    </xdr:from>
    <xdr:ext cx="534377" cy="259045"/>
    <xdr:sp macro="" textlink="">
      <xdr:nvSpPr>
        <xdr:cNvPr id="472" name="テキスト ボックス 471"/>
        <xdr:cNvSpPr txBox="1"/>
      </xdr:nvSpPr>
      <xdr:spPr>
        <a:xfrm>
          <a:off x="7594111" y="169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12457</xdr:rowOff>
    </xdr:from>
    <xdr:to>
      <xdr:col>10</xdr:col>
      <xdr:colOff>155575</xdr:colOff>
      <xdr:row>98</xdr:row>
      <xdr:rowOff>114057</xdr:rowOff>
    </xdr:to>
    <xdr:sp macro="" textlink="">
      <xdr:nvSpPr>
        <xdr:cNvPr id="473" name="フローチャート : 判断 472"/>
        <xdr:cNvSpPr/>
      </xdr:nvSpPr>
      <xdr:spPr>
        <a:xfrm>
          <a:off x="6921500" y="1681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105184</xdr:rowOff>
    </xdr:from>
    <xdr:ext cx="534377" cy="259045"/>
    <xdr:sp macro="" textlink="">
      <xdr:nvSpPr>
        <xdr:cNvPr id="474" name="テキスト ボックス 473"/>
        <xdr:cNvSpPr txBox="1"/>
      </xdr:nvSpPr>
      <xdr:spPr>
        <a:xfrm>
          <a:off x="6705111" y="1690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20326</xdr:rowOff>
    </xdr:from>
    <xdr:to>
      <xdr:col>15</xdr:col>
      <xdr:colOff>231775</xdr:colOff>
      <xdr:row>97</xdr:row>
      <xdr:rowOff>121926</xdr:rowOff>
    </xdr:to>
    <xdr:sp macro="" textlink="">
      <xdr:nvSpPr>
        <xdr:cNvPr id="480" name="円/楕円 479"/>
        <xdr:cNvSpPr/>
      </xdr:nvSpPr>
      <xdr:spPr>
        <a:xfrm>
          <a:off x="10426700" y="166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43203</xdr:rowOff>
    </xdr:from>
    <xdr:ext cx="599010" cy="259045"/>
    <xdr:sp macro="" textlink="">
      <xdr:nvSpPr>
        <xdr:cNvPr id="481" name="土木費該当値テキスト"/>
        <xdr:cNvSpPr txBox="1"/>
      </xdr:nvSpPr>
      <xdr:spPr>
        <a:xfrm>
          <a:off x="10528300" y="1650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37720</xdr:rowOff>
    </xdr:from>
    <xdr:to>
      <xdr:col>14</xdr:col>
      <xdr:colOff>79375</xdr:colOff>
      <xdr:row>97</xdr:row>
      <xdr:rowOff>139320</xdr:rowOff>
    </xdr:to>
    <xdr:sp macro="" textlink="">
      <xdr:nvSpPr>
        <xdr:cNvPr id="482" name="円/楕円 481"/>
        <xdr:cNvSpPr/>
      </xdr:nvSpPr>
      <xdr:spPr>
        <a:xfrm>
          <a:off x="9588500" y="166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155847</xdr:rowOff>
    </xdr:from>
    <xdr:ext cx="599010" cy="259045"/>
    <xdr:sp macro="" textlink="">
      <xdr:nvSpPr>
        <xdr:cNvPr id="483" name="テキスト ボックス 482"/>
        <xdr:cNvSpPr txBox="1"/>
      </xdr:nvSpPr>
      <xdr:spPr>
        <a:xfrm>
          <a:off x="9339794" y="1644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55269</xdr:rowOff>
    </xdr:from>
    <xdr:to>
      <xdr:col>12</xdr:col>
      <xdr:colOff>561975</xdr:colOff>
      <xdr:row>97</xdr:row>
      <xdr:rowOff>156869</xdr:rowOff>
    </xdr:to>
    <xdr:sp macro="" textlink="">
      <xdr:nvSpPr>
        <xdr:cNvPr id="484" name="円/楕円 483"/>
        <xdr:cNvSpPr/>
      </xdr:nvSpPr>
      <xdr:spPr>
        <a:xfrm>
          <a:off x="8699500" y="1668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1946</xdr:rowOff>
    </xdr:from>
    <xdr:ext cx="599010" cy="259045"/>
    <xdr:sp macro="" textlink="">
      <xdr:nvSpPr>
        <xdr:cNvPr id="485" name="テキスト ボックス 484"/>
        <xdr:cNvSpPr txBox="1"/>
      </xdr:nvSpPr>
      <xdr:spPr>
        <a:xfrm>
          <a:off x="8450794" y="1646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56984</xdr:rowOff>
    </xdr:from>
    <xdr:to>
      <xdr:col>11</xdr:col>
      <xdr:colOff>358775</xdr:colOff>
      <xdr:row>97</xdr:row>
      <xdr:rowOff>158584</xdr:rowOff>
    </xdr:to>
    <xdr:sp macro="" textlink="">
      <xdr:nvSpPr>
        <xdr:cNvPr id="486" name="円/楕円 485"/>
        <xdr:cNvSpPr/>
      </xdr:nvSpPr>
      <xdr:spPr>
        <a:xfrm>
          <a:off x="7810500" y="166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3661</xdr:rowOff>
    </xdr:from>
    <xdr:ext cx="599010" cy="259045"/>
    <xdr:sp macro="" textlink="">
      <xdr:nvSpPr>
        <xdr:cNvPr id="487" name="テキスト ボックス 486"/>
        <xdr:cNvSpPr txBox="1"/>
      </xdr:nvSpPr>
      <xdr:spPr>
        <a:xfrm>
          <a:off x="7561794" y="1646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102,273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68769</xdr:rowOff>
    </xdr:from>
    <xdr:to>
      <xdr:col>10</xdr:col>
      <xdr:colOff>155575</xdr:colOff>
      <xdr:row>97</xdr:row>
      <xdr:rowOff>170369</xdr:rowOff>
    </xdr:to>
    <xdr:sp macro="" textlink="">
      <xdr:nvSpPr>
        <xdr:cNvPr id="488" name="円/楕円 487"/>
        <xdr:cNvSpPr/>
      </xdr:nvSpPr>
      <xdr:spPr>
        <a:xfrm>
          <a:off x="6921500" y="166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15446</xdr:rowOff>
    </xdr:from>
    <xdr:ext cx="534377" cy="259045"/>
    <xdr:sp macro="" textlink="">
      <xdr:nvSpPr>
        <xdr:cNvPr id="489" name="テキスト ボックス 488"/>
        <xdr:cNvSpPr txBox="1"/>
      </xdr:nvSpPr>
      <xdr:spPr>
        <a:xfrm>
          <a:off x="6705111" y="1647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19718</xdr:rowOff>
    </xdr:from>
    <xdr:to>
      <xdr:col>23</xdr:col>
      <xdr:colOff>517525</xdr:colOff>
      <xdr:row>38</xdr:row>
      <xdr:rowOff>9039</xdr:rowOff>
    </xdr:to>
    <xdr:cxnSp macro="">
      <xdr:nvCxnSpPr>
        <xdr:cNvPr id="521" name="直線コネクタ 520"/>
        <xdr:cNvCxnSpPr/>
      </xdr:nvCxnSpPr>
      <xdr:spPr>
        <a:xfrm>
          <a:off x="15481300" y="5506118"/>
          <a:ext cx="838200" cy="10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19718</xdr:rowOff>
    </xdr:from>
    <xdr:to>
      <xdr:col>22</xdr:col>
      <xdr:colOff>365125</xdr:colOff>
      <xdr:row>37</xdr:row>
      <xdr:rowOff>40912</xdr:rowOff>
    </xdr:to>
    <xdr:cxnSp macro="">
      <xdr:nvCxnSpPr>
        <xdr:cNvPr id="524" name="直線コネクタ 523"/>
        <xdr:cNvCxnSpPr/>
      </xdr:nvCxnSpPr>
      <xdr:spPr>
        <a:xfrm flipV="1">
          <a:off x="14592300" y="5506118"/>
          <a:ext cx="889000" cy="87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154489</xdr:rowOff>
    </xdr:from>
    <xdr:ext cx="534377" cy="259045"/>
    <xdr:sp macro="" textlink="">
      <xdr:nvSpPr>
        <xdr:cNvPr id="526" name="テキスト ボックス 525"/>
        <xdr:cNvSpPr txBox="1"/>
      </xdr:nvSpPr>
      <xdr:spPr>
        <a:xfrm>
          <a:off x="15214111" y="6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40912</xdr:rowOff>
    </xdr:from>
    <xdr:to>
      <xdr:col>21</xdr:col>
      <xdr:colOff>161925</xdr:colOff>
      <xdr:row>38</xdr:row>
      <xdr:rowOff>153546</xdr:rowOff>
    </xdr:to>
    <xdr:cxnSp macro="">
      <xdr:nvCxnSpPr>
        <xdr:cNvPr id="527" name="直線コネクタ 526"/>
        <xdr:cNvCxnSpPr/>
      </xdr:nvCxnSpPr>
      <xdr:spPr>
        <a:xfrm flipV="1">
          <a:off x="13703300" y="6384562"/>
          <a:ext cx="889000" cy="28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109801</xdr:rowOff>
    </xdr:from>
    <xdr:to>
      <xdr:col>21</xdr:col>
      <xdr:colOff>212725</xdr:colOff>
      <xdr:row>37</xdr:row>
      <xdr:rowOff>39951</xdr:rowOff>
    </xdr:to>
    <xdr:sp macro="" textlink="">
      <xdr:nvSpPr>
        <xdr:cNvPr id="528" name="フローチャート : 判断 527"/>
        <xdr:cNvSpPr/>
      </xdr:nvSpPr>
      <xdr:spPr>
        <a:xfrm>
          <a:off x="14541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56478</xdr:rowOff>
    </xdr:from>
    <xdr:ext cx="534377" cy="259045"/>
    <xdr:sp macro="" textlink="">
      <xdr:nvSpPr>
        <xdr:cNvPr id="529" name="テキスト ボックス 528"/>
        <xdr:cNvSpPr txBox="1"/>
      </xdr:nvSpPr>
      <xdr:spPr>
        <a:xfrm>
          <a:off x="14325111" y="60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121967</xdr:rowOff>
    </xdr:from>
    <xdr:to>
      <xdr:col>19</xdr:col>
      <xdr:colOff>644525</xdr:colOff>
      <xdr:row>38</xdr:row>
      <xdr:rowOff>153546</xdr:rowOff>
    </xdr:to>
    <xdr:cxnSp macro="">
      <xdr:nvCxnSpPr>
        <xdr:cNvPr id="530" name="直線コネクタ 529"/>
        <xdr:cNvCxnSpPr/>
      </xdr:nvCxnSpPr>
      <xdr:spPr>
        <a:xfrm>
          <a:off x="12814300" y="6637067"/>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8760</xdr:rowOff>
    </xdr:from>
    <xdr:to>
      <xdr:col>20</xdr:col>
      <xdr:colOff>9525</xdr:colOff>
      <xdr:row>37</xdr:row>
      <xdr:rowOff>110360</xdr:rowOff>
    </xdr:to>
    <xdr:sp macro="" textlink="">
      <xdr:nvSpPr>
        <xdr:cNvPr id="531" name="フローチャート : 判断 530"/>
        <xdr:cNvSpPr/>
      </xdr:nvSpPr>
      <xdr:spPr>
        <a:xfrm>
          <a:off x="13652500" y="635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126887</xdr:rowOff>
    </xdr:from>
    <xdr:ext cx="534377" cy="259045"/>
    <xdr:sp macro="" textlink="">
      <xdr:nvSpPr>
        <xdr:cNvPr id="532" name="テキスト ボックス 531"/>
        <xdr:cNvSpPr txBox="1"/>
      </xdr:nvSpPr>
      <xdr:spPr>
        <a:xfrm>
          <a:off x="13436111" y="61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68326</xdr:rowOff>
    </xdr:from>
    <xdr:to>
      <xdr:col>18</xdr:col>
      <xdr:colOff>492125</xdr:colOff>
      <xdr:row>37</xdr:row>
      <xdr:rowOff>169926</xdr:rowOff>
    </xdr:to>
    <xdr:sp macro="" textlink="">
      <xdr:nvSpPr>
        <xdr:cNvPr id="533" name="フローチャート : 判断 532"/>
        <xdr:cNvSpPr/>
      </xdr:nvSpPr>
      <xdr:spPr>
        <a:xfrm>
          <a:off x="12763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15003</xdr:rowOff>
    </xdr:from>
    <xdr:ext cx="534377" cy="259045"/>
    <xdr:sp macro="" textlink="">
      <xdr:nvSpPr>
        <xdr:cNvPr id="534" name="テキスト ボックス 533"/>
        <xdr:cNvSpPr txBox="1"/>
      </xdr:nvSpPr>
      <xdr:spPr>
        <a:xfrm>
          <a:off x="12547111" y="61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129689</xdr:rowOff>
    </xdr:from>
    <xdr:to>
      <xdr:col>23</xdr:col>
      <xdr:colOff>568325</xdr:colOff>
      <xdr:row>38</xdr:row>
      <xdr:rowOff>59838</xdr:rowOff>
    </xdr:to>
    <xdr:sp macro="" textlink="">
      <xdr:nvSpPr>
        <xdr:cNvPr id="540" name="円/楕円 539"/>
        <xdr:cNvSpPr/>
      </xdr:nvSpPr>
      <xdr:spPr>
        <a:xfrm>
          <a:off x="16268700" y="6473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108116</xdr:rowOff>
    </xdr:from>
    <xdr:ext cx="534377" cy="259045"/>
    <xdr:sp macro="" textlink="">
      <xdr:nvSpPr>
        <xdr:cNvPr id="541" name="消防費該当値テキスト"/>
        <xdr:cNvSpPr txBox="1"/>
      </xdr:nvSpPr>
      <xdr:spPr>
        <a:xfrm>
          <a:off x="16370300" y="64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18,001</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140368</xdr:rowOff>
    </xdr:from>
    <xdr:to>
      <xdr:col>22</xdr:col>
      <xdr:colOff>415925</xdr:colOff>
      <xdr:row>32</xdr:row>
      <xdr:rowOff>70518</xdr:rowOff>
    </xdr:to>
    <xdr:sp macro="" textlink="">
      <xdr:nvSpPr>
        <xdr:cNvPr id="542" name="円/楕円 541"/>
        <xdr:cNvSpPr/>
      </xdr:nvSpPr>
      <xdr:spPr>
        <a:xfrm>
          <a:off x="15430500" y="54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87045</xdr:rowOff>
    </xdr:from>
    <xdr:ext cx="534377" cy="259045"/>
    <xdr:sp macro="" textlink="">
      <xdr:nvSpPr>
        <xdr:cNvPr id="543" name="テキスト ボックス 542"/>
        <xdr:cNvSpPr txBox="1"/>
      </xdr:nvSpPr>
      <xdr:spPr>
        <a:xfrm>
          <a:off x="15214111" y="52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161562</xdr:rowOff>
    </xdr:from>
    <xdr:to>
      <xdr:col>21</xdr:col>
      <xdr:colOff>212725</xdr:colOff>
      <xdr:row>37</xdr:row>
      <xdr:rowOff>91712</xdr:rowOff>
    </xdr:to>
    <xdr:sp macro="" textlink="">
      <xdr:nvSpPr>
        <xdr:cNvPr id="544" name="円/楕円 543"/>
        <xdr:cNvSpPr/>
      </xdr:nvSpPr>
      <xdr:spPr>
        <a:xfrm>
          <a:off x="14541500" y="63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82839</xdr:rowOff>
    </xdr:from>
    <xdr:ext cx="534377" cy="259045"/>
    <xdr:sp macro="" textlink="">
      <xdr:nvSpPr>
        <xdr:cNvPr id="545" name="テキスト ボックス 544"/>
        <xdr:cNvSpPr txBox="1"/>
      </xdr:nvSpPr>
      <xdr:spPr>
        <a:xfrm>
          <a:off x="14325111" y="64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102746</xdr:rowOff>
    </xdr:from>
    <xdr:to>
      <xdr:col>20</xdr:col>
      <xdr:colOff>9525</xdr:colOff>
      <xdr:row>39</xdr:row>
      <xdr:rowOff>32896</xdr:rowOff>
    </xdr:to>
    <xdr:sp macro="" textlink="">
      <xdr:nvSpPr>
        <xdr:cNvPr id="546" name="円/楕円 545"/>
        <xdr:cNvSpPr/>
      </xdr:nvSpPr>
      <xdr:spPr>
        <a:xfrm>
          <a:off x="13652500" y="66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24023</xdr:rowOff>
    </xdr:from>
    <xdr:ext cx="534377" cy="259045"/>
    <xdr:sp macro="" textlink="">
      <xdr:nvSpPr>
        <xdr:cNvPr id="547" name="テキスト ボックス 546"/>
        <xdr:cNvSpPr txBox="1"/>
      </xdr:nvSpPr>
      <xdr:spPr>
        <a:xfrm>
          <a:off x="13436111" y="67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71167</xdr:rowOff>
    </xdr:from>
    <xdr:to>
      <xdr:col>18</xdr:col>
      <xdr:colOff>492125</xdr:colOff>
      <xdr:row>39</xdr:row>
      <xdr:rowOff>1317</xdr:rowOff>
    </xdr:to>
    <xdr:sp macro="" textlink="">
      <xdr:nvSpPr>
        <xdr:cNvPr id="548" name="円/楕円 547"/>
        <xdr:cNvSpPr/>
      </xdr:nvSpPr>
      <xdr:spPr>
        <a:xfrm>
          <a:off x="12763500" y="658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163894</xdr:rowOff>
    </xdr:from>
    <xdr:ext cx="534377" cy="259045"/>
    <xdr:sp macro="" textlink="">
      <xdr:nvSpPr>
        <xdr:cNvPr id="549" name="テキスト ボックス 548"/>
        <xdr:cNvSpPr txBox="1"/>
      </xdr:nvSpPr>
      <xdr:spPr>
        <a:xfrm>
          <a:off x="12547111" y="66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30087</xdr:rowOff>
    </xdr:from>
    <xdr:to>
      <xdr:col>23</xdr:col>
      <xdr:colOff>517525</xdr:colOff>
      <xdr:row>57</xdr:row>
      <xdr:rowOff>31572</xdr:rowOff>
    </xdr:to>
    <xdr:cxnSp macro="">
      <xdr:nvCxnSpPr>
        <xdr:cNvPr id="579" name="直線コネクタ 578"/>
        <xdr:cNvCxnSpPr/>
      </xdr:nvCxnSpPr>
      <xdr:spPr>
        <a:xfrm flipV="1">
          <a:off x="15481300" y="9631287"/>
          <a:ext cx="838200" cy="1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130651</xdr:rowOff>
    </xdr:from>
    <xdr:to>
      <xdr:col>22</xdr:col>
      <xdr:colOff>365125</xdr:colOff>
      <xdr:row>57</xdr:row>
      <xdr:rowOff>31572</xdr:rowOff>
    </xdr:to>
    <xdr:cxnSp macro="">
      <xdr:nvCxnSpPr>
        <xdr:cNvPr id="582" name="直線コネクタ 581"/>
        <xdr:cNvCxnSpPr/>
      </xdr:nvCxnSpPr>
      <xdr:spPr>
        <a:xfrm>
          <a:off x="14592300" y="9046051"/>
          <a:ext cx="889000" cy="75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4" name="テキスト ボックス 583"/>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130651</xdr:rowOff>
    </xdr:from>
    <xdr:to>
      <xdr:col>21</xdr:col>
      <xdr:colOff>161925</xdr:colOff>
      <xdr:row>56</xdr:row>
      <xdr:rowOff>74473</xdr:rowOff>
    </xdr:to>
    <xdr:cxnSp macro="">
      <xdr:nvCxnSpPr>
        <xdr:cNvPr id="585" name="直線コネクタ 584"/>
        <xdr:cNvCxnSpPr/>
      </xdr:nvCxnSpPr>
      <xdr:spPr>
        <a:xfrm flipV="1">
          <a:off x="13703300" y="9046051"/>
          <a:ext cx="889000" cy="62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131496</xdr:rowOff>
    </xdr:from>
    <xdr:to>
      <xdr:col>21</xdr:col>
      <xdr:colOff>212725</xdr:colOff>
      <xdr:row>56</xdr:row>
      <xdr:rowOff>61646</xdr:rowOff>
    </xdr:to>
    <xdr:sp macro="" textlink="">
      <xdr:nvSpPr>
        <xdr:cNvPr id="586" name="フローチャート : 判断 585"/>
        <xdr:cNvSpPr/>
      </xdr:nvSpPr>
      <xdr:spPr>
        <a:xfrm>
          <a:off x="14541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52773</xdr:rowOff>
    </xdr:from>
    <xdr:ext cx="534377" cy="259045"/>
    <xdr:sp macro="" textlink="">
      <xdr:nvSpPr>
        <xdr:cNvPr id="587" name="テキスト ボックス 586"/>
        <xdr:cNvSpPr txBox="1"/>
      </xdr:nvSpPr>
      <xdr:spPr>
        <a:xfrm>
          <a:off x="14325111" y="96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74473</xdr:rowOff>
    </xdr:from>
    <xdr:to>
      <xdr:col>19</xdr:col>
      <xdr:colOff>644525</xdr:colOff>
      <xdr:row>58</xdr:row>
      <xdr:rowOff>79159</xdr:rowOff>
    </xdr:to>
    <xdr:cxnSp macro="">
      <xdr:nvCxnSpPr>
        <xdr:cNvPr id="588" name="直線コネクタ 587"/>
        <xdr:cNvCxnSpPr/>
      </xdr:nvCxnSpPr>
      <xdr:spPr>
        <a:xfrm flipV="1">
          <a:off x="12814300" y="9675673"/>
          <a:ext cx="889000" cy="3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10871</xdr:rowOff>
    </xdr:from>
    <xdr:to>
      <xdr:col>20</xdr:col>
      <xdr:colOff>9525</xdr:colOff>
      <xdr:row>55</xdr:row>
      <xdr:rowOff>112471</xdr:rowOff>
    </xdr:to>
    <xdr:sp macro="" textlink="">
      <xdr:nvSpPr>
        <xdr:cNvPr id="589" name="フローチャート : 判断 588"/>
        <xdr:cNvSpPr/>
      </xdr:nvSpPr>
      <xdr:spPr>
        <a:xfrm>
          <a:off x="13652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128998</xdr:rowOff>
    </xdr:from>
    <xdr:ext cx="534377" cy="259045"/>
    <xdr:sp macro="" textlink="">
      <xdr:nvSpPr>
        <xdr:cNvPr id="590" name="テキスト ボックス 589"/>
        <xdr:cNvSpPr txBox="1"/>
      </xdr:nvSpPr>
      <xdr:spPr>
        <a:xfrm>
          <a:off x="13436111" y="921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148545</xdr:rowOff>
    </xdr:from>
    <xdr:to>
      <xdr:col>18</xdr:col>
      <xdr:colOff>492125</xdr:colOff>
      <xdr:row>56</xdr:row>
      <xdr:rowOff>78695</xdr:rowOff>
    </xdr:to>
    <xdr:sp macro="" textlink="">
      <xdr:nvSpPr>
        <xdr:cNvPr id="591" name="フローチャート : 判断 590"/>
        <xdr:cNvSpPr/>
      </xdr:nvSpPr>
      <xdr:spPr>
        <a:xfrm>
          <a:off x="12763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95222</xdr:rowOff>
    </xdr:from>
    <xdr:ext cx="534377" cy="259045"/>
    <xdr:sp macro="" textlink="">
      <xdr:nvSpPr>
        <xdr:cNvPr id="592" name="テキスト ボックス 591"/>
        <xdr:cNvSpPr txBox="1"/>
      </xdr:nvSpPr>
      <xdr:spPr>
        <a:xfrm>
          <a:off x="12547111" y="9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150737</xdr:rowOff>
    </xdr:from>
    <xdr:to>
      <xdr:col>23</xdr:col>
      <xdr:colOff>568325</xdr:colOff>
      <xdr:row>56</xdr:row>
      <xdr:rowOff>80887</xdr:rowOff>
    </xdr:to>
    <xdr:sp macro="" textlink="">
      <xdr:nvSpPr>
        <xdr:cNvPr id="598" name="円/楕円 597"/>
        <xdr:cNvSpPr/>
      </xdr:nvSpPr>
      <xdr:spPr>
        <a:xfrm>
          <a:off x="16268700" y="9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129164</xdr:rowOff>
    </xdr:from>
    <xdr:ext cx="534377" cy="259045"/>
    <xdr:sp macro="" textlink="">
      <xdr:nvSpPr>
        <xdr:cNvPr id="599" name="教育費該当値テキスト"/>
        <xdr:cNvSpPr txBox="1"/>
      </xdr:nvSpPr>
      <xdr:spPr>
        <a:xfrm>
          <a:off x="16370300" y="95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152222</xdr:rowOff>
    </xdr:from>
    <xdr:to>
      <xdr:col>22</xdr:col>
      <xdr:colOff>415925</xdr:colOff>
      <xdr:row>57</xdr:row>
      <xdr:rowOff>82372</xdr:rowOff>
    </xdr:to>
    <xdr:sp macro="" textlink="">
      <xdr:nvSpPr>
        <xdr:cNvPr id="600" name="円/楕円 599"/>
        <xdr:cNvSpPr/>
      </xdr:nvSpPr>
      <xdr:spPr>
        <a:xfrm>
          <a:off x="15430500" y="97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73499</xdr:rowOff>
    </xdr:from>
    <xdr:ext cx="534377" cy="259045"/>
    <xdr:sp macro="" textlink="">
      <xdr:nvSpPr>
        <xdr:cNvPr id="601" name="テキスト ボックス 600"/>
        <xdr:cNvSpPr txBox="1"/>
      </xdr:nvSpPr>
      <xdr:spPr>
        <a:xfrm>
          <a:off x="15214111" y="98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38,676</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79851</xdr:rowOff>
    </xdr:from>
    <xdr:to>
      <xdr:col>21</xdr:col>
      <xdr:colOff>212725</xdr:colOff>
      <xdr:row>53</xdr:row>
      <xdr:rowOff>10001</xdr:rowOff>
    </xdr:to>
    <xdr:sp macro="" textlink="">
      <xdr:nvSpPr>
        <xdr:cNvPr id="602" name="円/楕円 601"/>
        <xdr:cNvSpPr/>
      </xdr:nvSpPr>
      <xdr:spPr>
        <a:xfrm>
          <a:off x="14541500" y="899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26528</xdr:rowOff>
    </xdr:from>
    <xdr:ext cx="534377" cy="259045"/>
    <xdr:sp macro="" textlink="">
      <xdr:nvSpPr>
        <xdr:cNvPr id="603" name="テキスト ボックス 602"/>
        <xdr:cNvSpPr txBox="1"/>
      </xdr:nvSpPr>
      <xdr:spPr>
        <a:xfrm>
          <a:off x="14325111" y="877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23673</xdr:rowOff>
    </xdr:from>
    <xdr:to>
      <xdr:col>20</xdr:col>
      <xdr:colOff>9525</xdr:colOff>
      <xdr:row>56</xdr:row>
      <xdr:rowOff>125273</xdr:rowOff>
    </xdr:to>
    <xdr:sp macro="" textlink="">
      <xdr:nvSpPr>
        <xdr:cNvPr id="604" name="円/楕円 603"/>
        <xdr:cNvSpPr/>
      </xdr:nvSpPr>
      <xdr:spPr>
        <a:xfrm>
          <a:off x="13652500" y="96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116400</xdr:rowOff>
    </xdr:from>
    <xdr:ext cx="534377" cy="259045"/>
    <xdr:sp macro="" textlink="">
      <xdr:nvSpPr>
        <xdr:cNvPr id="605" name="テキスト ボックス 604"/>
        <xdr:cNvSpPr txBox="1"/>
      </xdr:nvSpPr>
      <xdr:spPr>
        <a:xfrm>
          <a:off x="13436111" y="971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28359</xdr:rowOff>
    </xdr:from>
    <xdr:to>
      <xdr:col>18</xdr:col>
      <xdr:colOff>492125</xdr:colOff>
      <xdr:row>58</xdr:row>
      <xdr:rowOff>129959</xdr:rowOff>
    </xdr:to>
    <xdr:sp macro="" textlink="">
      <xdr:nvSpPr>
        <xdr:cNvPr id="606" name="円/楕円 605"/>
        <xdr:cNvSpPr/>
      </xdr:nvSpPr>
      <xdr:spPr>
        <a:xfrm>
          <a:off x="12763500" y="99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121086</xdr:rowOff>
    </xdr:from>
    <xdr:ext cx="534377" cy="259045"/>
    <xdr:sp macro="" textlink="">
      <xdr:nvSpPr>
        <xdr:cNvPr id="607" name="テキスト ボックス 606"/>
        <xdr:cNvSpPr txBox="1"/>
      </xdr:nvSpPr>
      <xdr:spPr>
        <a:xfrm>
          <a:off x="12547111" y="1006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94731</xdr:rowOff>
    </xdr:from>
    <xdr:to>
      <xdr:col>23</xdr:col>
      <xdr:colOff>517525</xdr:colOff>
      <xdr:row>79</xdr:row>
      <xdr:rowOff>98879</xdr:rowOff>
    </xdr:to>
    <xdr:cxnSp macro="">
      <xdr:nvCxnSpPr>
        <xdr:cNvPr id="638" name="直線コネクタ 637"/>
        <xdr:cNvCxnSpPr/>
      </xdr:nvCxnSpPr>
      <xdr:spPr>
        <a:xfrm flipV="1">
          <a:off x="15481300" y="13639281"/>
          <a:ext cx="8382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62874</xdr:rowOff>
    </xdr:from>
    <xdr:to>
      <xdr:col>22</xdr:col>
      <xdr:colOff>365125</xdr:colOff>
      <xdr:row>79</xdr:row>
      <xdr:rowOff>98879</xdr:rowOff>
    </xdr:to>
    <xdr:cxnSp macro="">
      <xdr:nvCxnSpPr>
        <xdr:cNvPr id="641" name="直線コネクタ 640"/>
        <xdr:cNvCxnSpPr/>
      </xdr:nvCxnSpPr>
      <xdr:spPr>
        <a:xfrm>
          <a:off x="14592300" y="13607424"/>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62874</xdr:rowOff>
    </xdr:from>
    <xdr:to>
      <xdr:col>21</xdr:col>
      <xdr:colOff>161925</xdr:colOff>
      <xdr:row>79</xdr:row>
      <xdr:rowOff>65128</xdr:rowOff>
    </xdr:to>
    <xdr:cxnSp macro="">
      <xdr:nvCxnSpPr>
        <xdr:cNvPr id="644" name="直線コネクタ 643"/>
        <xdr:cNvCxnSpPr/>
      </xdr:nvCxnSpPr>
      <xdr:spPr>
        <a:xfrm flipV="1">
          <a:off x="13703300" y="13607424"/>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16745</xdr:rowOff>
    </xdr:from>
    <xdr:to>
      <xdr:col>21</xdr:col>
      <xdr:colOff>212725</xdr:colOff>
      <xdr:row>79</xdr:row>
      <xdr:rowOff>118345</xdr:rowOff>
    </xdr:to>
    <xdr:sp macro="" textlink="">
      <xdr:nvSpPr>
        <xdr:cNvPr id="645" name="フローチャート : 判断 644"/>
        <xdr:cNvSpPr/>
      </xdr:nvSpPr>
      <xdr:spPr>
        <a:xfrm>
          <a:off x="14541500" y="1356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109472</xdr:rowOff>
    </xdr:from>
    <xdr:ext cx="469744" cy="259045"/>
    <xdr:sp macro="" textlink="">
      <xdr:nvSpPr>
        <xdr:cNvPr id="646" name="テキスト ボックス 645"/>
        <xdr:cNvSpPr txBox="1"/>
      </xdr:nvSpPr>
      <xdr:spPr>
        <a:xfrm>
          <a:off x="14357427" y="1365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23523</xdr:rowOff>
    </xdr:from>
    <xdr:to>
      <xdr:col>19</xdr:col>
      <xdr:colOff>644525</xdr:colOff>
      <xdr:row>79</xdr:row>
      <xdr:rowOff>65128</xdr:rowOff>
    </xdr:to>
    <xdr:cxnSp macro="">
      <xdr:nvCxnSpPr>
        <xdr:cNvPr id="647" name="直線コネクタ 646"/>
        <xdr:cNvCxnSpPr/>
      </xdr:nvCxnSpPr>
      <xdr:spPr>
        <a:xfrm>
          <a:off x="12814300" y="1356807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8612</xdr:rowOff>
    </xdr:from>
    <xdr:to>
      <xdr:col>20</xdr:col>
      <xdr:colOff>9525</xdr:colOff>
      <xdr:row>79</xdr:row>
      <xdr:rowOff>110212</xdr:rowOff>
    </xdr:to>
    <xdr:sp macro="" textlink="">
      <xdr:nvSpPr>
        <xdr:cNvPr id="648" name="フローチャート : 判断 647"/>
        <xdr:cNvSpPr/>
      </xdr:nvSpPr>
      <xdr:spPr>
        <a:xfrm>
          <a:off x="13652500" y="135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126739</xdr:rowOff>
    </xdr:from>
    <xdr:ext cx="469744" cy="259045"/>
    <xdr:sp macro="" textlink="">
      <xdr:nvSpPr>
        <xdr:cNvPr id="649" name="テキスト ボックス 648"/>
        <xdr:cNvSpPr txBox="1"/>
      </xdr:nvSpPr>
      <xdr:spPr>
        <a:xfrm>
          <a:off x="13468427" y="133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115140</xdr:rowOff>
    </xdr:from>
    <xdr:to>
      <xdr:col>18</xdr:col>
      <xdr:colOff>492125</xdr:colOff>
      <xdr:row>79</xdr:row>
      <xdr:rowOff>45290</xdr:rowOff>
    </xdr:to>
    <xdr:sp macro="" textlink="">
      <xdr:nvSpPr>
        <xdr:cNvPr id="650" name="フローチャート : 判断 649"/>
        <xdr:cNvSpPr/>
      </xdr:nvSpPr>
      <xdr:spPr>
        <a:xfrm>
          <a:off x="12763500" y="1348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61817</xdr:rowOff>
    </xdr:from>
    <xdr:ext cx="469744" cy="259045"/>
    <xdr:sp macro="" textlink="">
      <xdr:nvSpPr>
        <xdr:cNvPr id="651" name="テキスト ボックス 650"/>
        <xdr:cNvSpPr txBox="1"/>
      </xdr:nvSpPr>
      <xdr:spPr>
        <a:xfrm>
          <a:off x="12579427" y="1326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43931</xdr:rowOff>
    </xdr:from>
    <xdr:to>
      <xdr:col>23</xdr:col>
      <xdr:colOff>568325</xdr:colOff>
      <xdr:row>79</xdr:row>
      <xdr:rowOff>145531</xdr:rowOff>
    </xdr:to>
    <xdr:sp macro="" textlink="">
      <xdr:nvSpPr>
        <xdr:cNvPr id="657" name="円/楕円 656"/>
        <xdr:cNvSpPr/>
      </xdr:nvSpPr>
      <xdr:spPr>
        <a:xfrm>
          <a:off x="16268700" y="135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130308</xdr:rowOff>
    </xdr:from>
    <xdr:ext cx="378565" cy="259045"/>
    <xdr:sp macro="" textlink="">
      <xdr:nvSpPr>
        <xdr:cNvPr id="658" name="災害復旧費該当値テキスト"/>
        <xdr:cNvSpPr txBox="1"/>
      </xdr:nvSpPr>
      <xdr:spPr>
        <a:xfrm>
          <a:off x="16370300" y="135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9" name="円/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0" name="テキスト ボックス 659"/>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12074</xdr:rowOff>
    </xdr:from>
    <xdr:to>
      <xdr:col>21</xdr:col>
      <xdr:colOff>212725</xdr:colOff>
      <xdr:row>79</xdr:row>
      <xdr:rowOff>113674</xdr:rowOff>
    </xdr:to>
    <xdr:sp macro="" textlink="">
      <xdr:nvSpPr>
        <xdr:cNvPr id="661" name="円/楕円 660"/>
        <xdr:cNvSpPr/>
      </xdr:nvSpPr>
      <xdr:spPr>
        <a:xfrm>
          <a:off x="14541500" y="135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130201</xdr:rowOff>
    </xdr:from>
    <xdr:ext cx="469744" cy="259045"/>
    <xdr:sp macro="" textlink="">
      <xdr:nvSpPr>
        <xdr:cNvPr id="662" name="テキスト ボックス 661"/>
        <xdr:cNvSpPr txBox="1"/>
      </xdr:nvSpPr>
      <xdr:spPr>
        <a:xfrm>
          <a:off x="14357427" y="1333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14328</xdr:rowOff>
    </xdr:from>
    <xdr:to>
      <xdr:col>20</xdr:col>
      <xdr:colOff>9525</xdr:colOff>
      <xdr:row>79</xdr:row>
      <xdr:rowOff>115928</xdr:rowOff>
    </xdr:to>
    <xdr:sp macro="" textlink="">
      <xdr:nvSpPr>
        <xdr:cNvPr id="663" name="円/楕円 662"/>
        <xdr:cNvSpPr/>
      </xdr:nvSpPr>
      <xdr:spPr>
        <a:xfrm>
          <a:off x="13652500" y="135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107055</xdr:rowOff>
    </xdr:from>
    <xdr:ext cx="469744" cy="259045"/>
    <xdr:sp macro="" textlink="">
      <xdr:nvSpPr>
        <xdr:cNvPr id="664" name="テキスト ボックス 663"/>
        <xdr:cNvSpPr txBox="1"/>
      </xdr:nvSpPr>
      <xdr:spPr>
        <a:xfrm>
          <a:off x="13468427" y="1365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144173</xdr:rowOff>
    </xdr:from>
    <xdr:to>
      <xdr:col>18</xdr:col>
      <xdr:colOff>492125</xdr:colOff>
      <xdr:row>79</xdr:row>
      <xdr:rowOff>74323</xdr:rowOff>
    </xdr:to>
    <xdr:sp macro="" textlink="">
      <xdr:nvSpPr>
        <xdr:cNvPr id="665" name="円/楕円 664"/>
        <xdr:cNvSpPr/>
      </xdr:nvSpPr>
      <xdr:spPr>
        <a:xfrm>
          <a:off x="12763500" y="135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65450</xdr:rowOff>
    </xdr:from>
    <xdr:ext cx="469744" cy="259045"/>
    <xdr:sp macro="" textlink="">
      <xdr:nvSpPr>
        <xdr:cNvPr id="666" name="テキスト ボックス 665"/>
        <xdr:cNvSpPr txBox="1"/>
      </xdr:nvSpPr>
      <xdr:spPr>
        <a:xfrm>
          <a:off x="12579427" y="1361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93149</xdr:rowOff>
    </xdr:from>
    <xdr:to>
      <xdr:col>23</xdr:col>
      <xdr:colOff>517525</xdr:colOff>
      <xdr:row>95</xdr:row>
      <xdr:rowOff>94559</xdr:rowOff>
    </xdr:to>
    <xdr:cxnSp macro="">
      <xdr:nvCxnSpPr>
        <xdr:cNvPr id="695" name="直線コネクタ 694"/>
        <xdr:cNvCxnSpPr/>
      </xdr:nvCxnSpPr>
      <xdr:spPr>
        <a:xfrm flipV="1">
          <a:off x="15481300" y="1638089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28077</xdr:rowOff>
    </xdr:from>
    <xdr:ext cx="534377" cy="259045"/>
    <xdr:sp macro="" textlink="">
      <xdr:nvSpPr>
        <xdr:cNvPr id="696" name="公債費平均値テキスト"/>
        <xdr:cNvSpPr txBox="1"/>
      </xdr:nvSpPr>
      <xdr:spPr>
        <a:xfrm>
          <a:off x="16370300" y="1648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3439</xdr:rowOff>
    </xdr:from>
    <xdr:to>
      <xdr:col>22</xdr:col>
      <xdr:colOff>365125</xdr:colOff>
      <xdr:row>95</xdr:row>
      <xdr:rowOff>94559</xdr:rowOff>
    </xdr:to>
    <xdr:cxnSp macro="">
      <xdr:nvCxnSpPr>
        <xdr:cNvPr id="698" name="直線コネクタ 697"/>
        <xdr:cNvCxnSpPr/>
      </xdr:nvCxnSpPr>
      <xdr:spPr>
        <a:xfrm>
          <a:off x="14592300" y="16291189"/>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700" name="テキスト ボックス 699"/>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3439</xdr:rowOff>
    </xdr:from>
    <xdr:to>
      <xdr:col>21</xdr:col>
      <xdr:colOff>161925</xdr:colOff>
      <xdr:row>95</xdr:row>
      <xdr:rowOff>10412</xdr:rowOff>
    </xdr:to>
    <xdr:cxnSp macro="">
      <xdr:nvCxnSpPr>
        <xdr:cNvPr id="701" name="直線コネクタ 700"/>
        <xdr:cNvCxnSpPr/>
      </xdr:nvCxnSpPr>
      <xdr:spPr>
        <a:xfrm flipV="1">
          <a:off x="13703300" y="16291189"/>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126955</xdr:rowOff>
    </xdr:from>
    <xdr:to>
      <xdr:col>21</xdr:col>
      <xdr:colOff>212725</xdr:colOff>
      <xdr:row>96</xdr:row>
      <xdr:rowOff>57105</xdr:rowOff>
    </xdr:to>
    <xdr:sp macro="" textlink="">
      <xdr:nvSpPr>
        <xdr:cNvPr id="702" name="フローチャート : 判断 701"/>
        <xdr:cNvSpPr/>
      </xdr:nvSpPr>
      <xdr:spPr>
        <a:xfrm>
          <a:off x="14541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48232</xdr:rowOff>
    </xdr:from>
    <xdr:ext cx="534377" cy="259045"/>
    <xdr:sp macro="" textlink="">
      <xdr:nvSpPr>
        <xdr:cNvPr id="703" name="テキスト ボックス 702"/>
        <xdr:cNvSpPr txBox="1"/>
      </xdr:nvSpPr>
      <xdr:spPr>
        <a:xfrm>
          <a:off x="14325111" y="1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52459</xdr:rowOff>
    </xdr:from>
    <xdr:to>
      <xdr:col>19</xdr:col>
      <xdr:colOff>644525</xdr:colOff>
      <xdr:row>95</xdr:row>
      <xdr:rowOff>10412</xdr:rowOff>
    </xdr:to>
    <xdr:cxnSp macro="">
      <xdr:nvCxnSpPr>
        <xdr:cNvPr id="704" name="直線コネクタ 703"/>
        <xdr:cNvCxnSpPr/>
      </xdr:nvCxnSpPr>
      <xdr:spPr>
        <a:xfrm>
          <a:off x="12814300" y="16168759"/>
          <a:ext cx="889000" cy="1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113902</xdr:rowOff>
    </xdr:from>
    <xdr:to>
      <xdr:col>20</xdr:col>
      <xdr:colOff>9525</xdr:colOff>
      <xdr:row>96</xdr:row>
      <xdr:rowOff>44052</xdr:rowOff>
    </xdr:to>
    <xdr:sp macro="" textlink="">
      <xdr:nvSpPr>
        <xdr:cNvPr id="705" name="フローチャート : 判断 704"/>
        <xdr:cNvSpPr/>
      </xdr:nvSpPr>
      <xdr:spPr>
        <a:xfrm>
          <a:off x="13652500" y="164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35179</xdr:rowOff>
    </xdr:from>
    <xdr:ext cx="534377" cy="259045"/>
    <xdr:sp macro="" textlink="">
      <xdr:nvSpPr>
        <xdr:cNvPr id="706" name="テキスト ボックス 705"/>
        <xdr:cNvSpPr txBox="1"/>
      </xdr:nvSpPr>
      <xdr:spPr>
        <a:xfrm>
          <a:off x="13436111" y="164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101282</xdr:rowOff>
    </xdr:from>
    <xdr:to>
      <xdr:col>18</xdr:col>
      <xdr:colOff>492125</xdr:colOff>
      <xdr:row>96</xdr:row>
      <xdr:rowOff>31432</xdr:rowOff>
    </xdr:to>
    <xdr:sp macro="" textlink="">
      <xdr:nvSpPr>
        <xdr:cNvPr id="707" name="フローチャート : 判断 706"/>
        <xdr:cNvSpPr/>
      </xdr:nvSpPr>
      <xdr:spPr>
        <a:xfrm>
          <a:off x="12763500" y="163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22559</xdr:rowOff>
    </xdr:from>
    <xdr:ext cx="534377" cy="259045"/>
    <xdr:sp macro="" textlink="">
      <xdr:nvSpPr>
        <xdr:cNvPr id="708" name="テキスト ボックス 707"/>
        <xdr:cNvSpPr txBox="1"/>
      </xdr:nvSpPr>
      <xdr:spPr>
        <a:xfrm>
          <a:off x="12547111" y="164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42349</xdr:rowOff>
    </xdr:from>
    <xdr:to>
      <xdr:col>23</xdr:col>
      <xdr:colOff>568325</xdr:colOff>
      <xdr:row>95</xdr:row>
      <xdr:rowOff>143949</xdr:rowOff>
    </xdr:to>
    <xdr:sp macro="" textlink="">
      <xdr:nvSpPr>
        <xdr:cNvPr id="714" name="円/楕円 713"/>
        <xdr:cNvSpPr/>
      </xdr:nvSpPr>
      <xdr:spPr>
        <a:xfrm>
          <a:off x="16268700" y="163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65226</xdr:rowOff>
    </xdr:from>
    <xdr:ext cx="534377" cy="259045"/>
    <xdr:sp macro="" textlink="">
      <xdr:nvSpPr>
        <xdr:cNvPr id="715" name="公債費該当値テキスト"/>
        <xdr:cNvSpPr txBox="1"/>
      </xdr:nvSpPr>
      <xdr:spPr>
        <a:xfrm>
          <a:off x="16370300" y="161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83,609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43759</xdr:rowOff>
    </xdr:from>
    <xdr:to>
      <xdr:col>22</xdr:col>
      <xdr:colOff>415925</xdr:colOff>
      <xdr:row>95</xdr:row>
      <xdr:rowOff>145359</xdr:rowOff>
    </xdr:to>
    <xdr:sp macro="" textlink="">
      <xdr:nvSpPr>
        <xdr:cNvPr id="716" name="円/楕円 715"/>
        <xdr:cNvSpPr/>
      </xdr:nvSpPr>
      <xdr:spPr>
        <a:xfrm>
          <a:off x="15430500" y="163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161886</xdr:rowOff>
    </xdr:from>
    <xdr:ext cx="534377" cy="259045"/>
    <xdr:sp macro="" textlink="">
      <xdr:nvSpPr>
        <xdr:cNvPr id="717" name="テキスト ボックス 716"/>
        <xdr:cNvSpPr txBox="1"/>
      </xdr:nvSpPr>
      <xdr:spPr>
        <a:xfrm>
          <a:off x="15214111" y="161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83,424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124089</xdr:rowOff>
    </xdr:from>
    <xdr:to>
      <xdr:col>21</xdr:col>
      <xdr:colOff>212725</xdr:colOff>
      <xdr:row>95</xdr:row>
      <xdr:rowOff>54239</xdr:rowOff>
    </xdr:to>
    <xdr:sp macro="" textlink="">
      <xdr:nvSpPr>
        <xdr:cNvPr id="718" name="円/楕円 717"/>
        <xdr:cNvSpPr/>
      </xdr:nvSpPr>
      <xdr:spPr>
        <a:xfrm>
          <a:off x="14541500" y="162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70766</xdr:rowOff>
    </xdr:from>
    <xdr:ext cx="534377" cy="259045"/>
    <xdr:sp macro="" textlink="">
      <xdr:nvSpPr>
        <xdr:cNvPr id="719" name="テキスト ボックス 718"/>
        <xdr:cNvSpPr txBox="1"/>
      </xdr:nvSpPr>
      <xdr:spPr>
        <a:xfrm>
          <a:off x="14325111" y="160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131062</xdr:rowOff>
    </xdr:from>
    <xdr:to>
      <xdr:col>20</xdr:col>
      <xdr:colOff>9525</xdr:colOff>
      <xdr:row>95</xdr:row>
      <xdr:rowOff>61212</xdr:rowOff>
    </xdr:to>
    <xdr:sp macro="" textlink="">
      <xdr:nvSpPr>
        <xdr:cNvPr id="720" name="円/楕円 719"/>
        <xdr:cNvSpPr/>
      </xdr:nvSpPr>
      <xdr:spPr>
        <a:xfrm>
          <a:off x="13652500" y="162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77739</xdr:rowOff>
    </xdr:from>
    <xdr:ext cx="534377" cy="259045"/>
    <xdr:sp macro="" textlink="">
      <xdr:nvSpPr>
        <xdr:cNvPr id="721" name="テキスト ボックス 720"/>
        <xdr:cNvSpPr txBox="1"/>
      </xdr:nvSpPr>
      <xdr:spPr>
        <a:xfrm>
          <a:off x="13436111" y="160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1659</xdr:rowOff>
    </xdr:from>
    <xdr:to>
      <xdr:col>18</xdr:col>
      <xdr:colOff>492125</xdr:colOff>
      <xdr:row>94</xdr:row>
      <xdr:rowOff>103259</xdr:rowOff>
    </xdr:to>
    <xdr:sp macro="" textlink="">
      <xdr:nvSpPr>
        <xdr:cNvPr id="722" name="円/楕円 721"/>
        <xdr:cNvSpPr/>
      </xdr:nvSpPr>
      <xdr:spPr>
        <a:xfrm>
          <a:off x="12763500" y="161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119786</xdr:rowOff>
    </xdr:from>
    <xdr:ext cx="599010" cy="259045"/>
    <xdr:sp macro="" textlink="">
      <xdr:nvSpPr>
        <xdr:cNvPr id="723" name="テキスト ボックス 722"/>
        <xdr:cNvSpPr txBox="1"/>
      </xdr:nvSpPr>
      <xdr:spPr>
        <a:xfrm>
          <a:off x="12514794" y="1589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89027</xdr:rowOff>
    </xdr:from>
    <xdr:to>
      <xdr:col>32</xdr:col>
      <xdr:colOff>187325</xdr:colOff>
      <xdr:row>34</xdr:row>
      <xdr:rowOff>3302</xdr:rowOff>
    </xdr:to>
    <xdr:cxnSp macro="">
      <xdr:nvCxnSpPr>
        <xdr:cNvPr id="752" name="直線コネクタ 751"/>
        <xdr:cNvCxnSpPr/>
      </xdr:nvCxnSpPr>
      <xdr:spPr>
        <a:xfrm flipV="1">
          <a:off x="21323300" y="5232527"/>
          <a:ext cx="8382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101998</xdr:rowOff>
    </xdr:from>
    <xdr:ext cx="378565" cy="259045"/>
    <xdr:sp macro="" textlink="">
      <xdr:nvSpPr>
        <xdr:cNvPr id="753" name="諸支出金平均値テキスト"/>
        <xdr:cNvSpPr txBox="1"/>
      </xdr:nvSpPr>
      <xdr:spPr>
        <a:xfrm>
          <a:off x="22212300" y="6617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3302</xdr:rowOff>
    </xdr:from>
    <xdr:to>
      <xdr:col>31</xdr:col>
      <xdr:colOff>34925</xdr:colOff>
      <xdr:row>34</xdr:row>
      <xdr:rowOff>147701</xdr:rowOff>
    </xdr:to>
    <xdr:cxnSp macro="">
      <xdr:nvCxnSpPr>
        <xdr:cNvPr id="755" name="直線コネクタ 754"/>
        <xdr:cNvCxnSpPr/>
      </xdr:nvCxnSpPr>
      <xdr:spPr>
        <a:xfrm flipV="1">
          <a:off x="20434300" y="5832602"/>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65803</xdr:rowOff>
    </xdr:from>
    <xdr:ext cx="313932" cy="259045"/>
    <xdr:sp macro="" textlink="">
      <xdr:nvSpPr>
        <xdr:cNvPr id="757" name="テキスト ボックス 756"/>
        <xdr:cNvSpPr txBox="1"/>
      </xdr:nvSpPr>
      <xdr:spPr>
        <a:xfrm>
          <a:off x="21166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147701</xdr:rowOff>
    </xdr:from>
    <xdr:to>
      <xdr:col>29</xdr:col>
      <xdr:colOff>517525</xdr:colOff>
      <xdr:row>36</xdr:row>
      <xdr:rowOff>9017</xdr:rowOff>
    </xdr:to>
    <xdr:cxnSp macro="">
      <xdr:nvCxnSpPr>
        <xdr:cNvPr id="758" name="直線コネクタ 757"/>
        <xdr:cNvCxnSpPr/>
      </xdr:nvCxnSpPr>
      <xdr:spPr>
        <a:xfrm flipV="1">
          <a:off x="19545300" y="5977001"/>
          <a:ext cx="8890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9" name="フローチャート : 判断 758"/>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171340</xdr:rowOff>
    </xdr:from>
    <xdr:ext cx="378565" cy="259045"/>
    <xdr:sp macro="" textlink="">
      <xdr:nvSpPr>
        <xdr:cNvPr id="760" name="テキスト ボックス 759"/>
        <xdr:cNvSpPr txBox="1"/>
      </xdr:nvSpPr>
      <xdr:spPr>
        <a:xfrm>
          <a:off x="20245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9017</xdr:rowOff>
    </xdr:from>
    <xdr:to>
      <xdr:col>28</xdr:col>
      <xdr:colOff>314325</xdr:colOff>
      <xdr:row>39</xdr:row>
      <xdr:rowOff>44450</xdr:rowOff>
    </xdr:to>
    <xdr:cxnSp macro="">
      <xdr:nvCxnSpPr>
        <xdr:cNvPr id="761" name="直線コネクタ 760"/>
        <xdr:cNvCxnSpPr/>
      </xdr:nvCxnSpPr>
      <xdr:spPr>
        <a:xfrm flipV="1">
          <a:off x="18656300" y="6181217"/>
          <a:ext cx="889000" cy="5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762" name="フローチャート : 判断 761"/>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19321</xdr:rowOff>
    </xdr:from>
    <xdr:ext cx="378565" cy="259045"/>
    <xdr:sp macro="" textlink="">
      <xdr:nvSpPr>
        <xdr:cNvPr id="763" name="テキスト ボックス 762"/>
        <xdr:cNvSpPr txBox="1"/>
      </xdr:nvSpPr>
      <xdr:spPr>
        <a:xfrm>
          <a:off x="19356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フローチャート : 判断 763"/>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38227</xdr:rowOff>
    </xdr:from>
    <xdr:to>
      <xdr:col>32</xdr:col>
      <xdr:colOff>238125</xdr:colOff>
      <xdr:row>30</xdr:row>
      <xdr:rowOff>139827</xdr:rowOff>
    </xdr:to>
    <xdr:sp macro="" textlink="">
      <xdr:nvSpPr>
        <xdr:cNvPr id="771" name="円/楕円 770"/>
        <xdr:cNvSpPr/>
      </xdr:nvSpPr>
      <xdr:spPr>
        <a:xfrm>
          <a:off x="22110700" y="5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162704</xdr:rowOff>
    </xdr:from>
    <xdr:ext cx="469744" cy="259045"/>
    <xdr:sp macro="" textlink="">
      <xdr:nvSpPr>
        <xdr:cNvPr id="772" name="諸支出金該当値テキスト"/>
        <xdr:cNvSpPr txBox="1"/>
      </xdr:nvSpPr>
      <xdr:spPr>
        <a:xfrm>
          <a:off x="22212300" y="513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3,933</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123952</xdr:rowOff>
    </xdr:from>
    <xdr:to>
      <xdr:col>31</xdr:col>
      <xdr:colOff>85725</xdr:colOff>
      <xdr:row>34</xdr:row>
      <xdr:rowOff>54102</xdr:rowOff>
    </xdr:to>
    <xdr:sp macro="" textlink="">
      <xdr:nvSpPr>
        <xdr:cNvPr id="773" name="円/楕円 772"/>
        <xdr:cNvSpPr/>
      </xdr:nvSpPr>
      <xdr:spPr>
        <a:xfrm>
          <a:off x="21272500" y="5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70629</xdr:rowOff>
    </xdr:from>
    <xdr:ext cx="469744" cy="259045"/>
    <xdr:sp macro="" textlink="">
      <xdr:nvSpPr>
        <xdr:cNvPr id="774" name="テキスト ボックス 773"/>
        <xdr:cNvSpPr txBox="1"/>
      </xdr:nvSpPr>
      <xdr:spPr>
        <a:xfrm>
          <a:off x="21088427"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96901</xdr:rowOff>
    </xdr:from>
    <xdr:to>
      <xdr:col>29</xdr:col>
      <xdr:colOff>568325</xdr:colOff>
      <xdr:row>35</xdr:row>
      <xdr:rowOff>27051</xdr:rowOff>
    </xdr:to>
    <xdr:sp macro="" textlink="">
      <xdr:nvSpPr>
        <xdr:cNvPr id="775" name="円/楕円 774"/>
        <xdr:cNvSpPr/>
      </xdr:nvSpPr>
      <xdr:spPr>
        <a:xfrm>
          <a:off x="20383500" y="59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43578</xdr:rowOff>
    </xdr:from>
    <xdr:ext cx="469744" cy="259045"/>
    <xdr:sp macro="" textlink="">
      <xdr:nvSpPr>
        <xdr:cNvPr id="776" name="テキスト ボックス 775"/>
        <xdr:cNvSpPr txBox="1"/>
      </xdr:nvSpPr>
      <xdr:spPr>
        <a:xfrm>
          <a:off x="20199427" y="570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129667</xdr:rowOff>
    </xdr:from>
    <xdr:to>
      <xdr:col>28</xdr:col>
      <xdr:colOff>365125</xdr:colOff>
      <xdr:row>36</xdr:row>
      <xdr:rowOff>59817</xdr:rowOff>
    </xdr:to>
    <xdr:sp macro="" textlink="">
      <xdr:nvSpPr>
        <xdr:cNvPr id="777" name="円/楕円 776"/>
        <xdr:cNvSpPr/>
      </xdr:nvSpPr>
      <xdr:spPr>
        <a:xfrm>
          <a:off x="19494500" y="61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76344</xdr:rowOff>
    </xdr:from>
    <xdr:ext cx="469744" cy="259045"/>
    <xdr:sp macro="" textlink="">
      <xdr:nvSpPr>
        <xdr:cNvPr id="778" name="テキスト ボックス 777"/>
        <xdr:cNvSpPr txBox="1"/>
      </xdr:nvSpPr>
      <xdr:spPr>
        <a:xfrm>
          <a:off x="19310427"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0" name="テキスト ボックス 779"/>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類似団体平均と比較して乖離が大きい「衛生費」・「消防費」・「公債費」・「諸支出金」について記載する。</a:t>
          </a:r>
          <a:endParaRPr lang="ja-JP" altLang="ja-JP" sz="1400">
            <a:effectLst/>
          </a:endParaRPr>
        </a:p>
        <a:p>
          <a:r>
            <a:rPr kumimoji="1" lang="ja-JP" altLang="ja-JP" sz="1100">
              <a:solidFill>
                <a:schemeClr val="dk1"/>
              </a:solidFill>
              <a:effectLst/>
              <a:latin typeface="+mn-lt"/>
              <a:ea typeface="+mn-ea"/>
              <a:cs typeface="+mn-cs"/>
            </a:rPr>
            <a:t>　・「衛生費」については、病院事業会計への繰出金及び資源化処理施設に係る負担金などによるものであるる。</a:t>
          </a:r>
          <a:endParaRPr lang="ja-JP" altLang="ja-JP" sz="1400">
            <a:effectLst/>
          </a:endParaRPr>
        </a:p>
        <a:p>
          <a:r>
            <a:rPr kumimoji="1" lang="ja-JP" altLang="ja-JP" sz="1100">
              <a:solidFill>
                <a:schemeClr val="dk1"/>
              </a:solidFill>
              <a:effectLst/>
              <a:latin typeface="+mn-lt"/>
              <a:ea typeface="+mn-ea"/>
              <a:cs typeface="+mn-cs"/>
            </a:rPr>
            <a:t>　・「消防費」については、</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消防庁舎改築に係る負担金</a:t>
          </a:r>
          <a:r>
            <a:rPr kumimoji="1" lang="ja-JP" altLang="en-US" sz="1100">
              <a:solidFill>
                <a:schemeClr val="dk1"/>
              </a:solidFill>
              <a:effectLst/>
              <a:latin typeface="+mn-lt"/>
              <a:ea typeface="+mn-ea"/>
              <a:cs typeface="+mn-cs"/>
            </a:rPr>
            <a:t>が大幅に減少している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年度に借り換えた元金償還が平成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年度から始まったことによるものであり、地方債発行の抑制や繰上償還の実施により徐々に減少しているものの、類似団体平均よりは高くなっている。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・「諸支出金」については、土地開発公社整理に係る土地取得費によるものである。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当面の目標としていた</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上回る残高を</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年度から確保しており、また、実質単年度収支については、平成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年度まで実施してきた繰上償還を実施しなかたこともあり</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年度までは赤字額が黒字額を上回り、平成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年度以降は黒字額の方が上回る状況の中、</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国民健康保険事業特別会計</a:t>
          </a:r>
          <a:r>
            <a:rPr kumimoji="1" lang="ja-JP" altLang="en-US" sz="1100">
              <a:solidFill>
                <a:schemeClr val="dk1"/>
              </a:solidFill>
              <a:effectLst/>
              <a:latin typeface="+mn-lt"/>
              <a:ea typeface="+mn-ea"/>
              <a:cs typeface="+mn-cs"/>
            </a:rPr>
            <a:t>の赤字が</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年振りに解消され全会計で黒字となったが、平成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年については、病院事業会計で常勤医師の減少などの影響により平成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年度決算以来の資金不足が生じてたことから、平成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年度からの新・留萌市立病院改革プランに基づき</a:t>
          </a:r>
          <a:r>
            <a:rPr kumimoji="1" lang="ja-JP" altLang="ja-JP" sz="1100">
              <a:solidFill>
                <a:schemeClr val="dk1"/>
              </a:solidFill>
              <a:effectLst/>
              <a:latin typeface="+mn-lt"/>
              <a:ea typeface="+mn-ea"/>
              <a:cs typeface="+mn-cs"/>
            </a:rPr>
            <a:t>安定的な経営を目指して今後さらなる努力を続けなければならない。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13614869</v>
      </c>
      <c r="BO4" s="381"/>
      <c r="BP4" s="381"/>
      <c r="BQ4" s="381"/>
      <c r="BR4" s="381"/>
      <c r="BS4" s="381"/>
      <c r="BT4" s="381"/>
      <c r="BU4" s="382"/>
      <c r="BV4" s="380">
        <v>14254649</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3.9</v>
      </c>
      <c r="CU4" s="387"/>
      <c r="CV4" s="387"/>
      <c r="CW4" s="387"/>
      <c r="CX4" s="387"/>
      <c r="CY4" s="387"/>
      <c r="CZ4" s="387"/>
      <c r="DA4" s="388"/>
      <c r="DB4" s="386">
        <v>4.5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13306928</v>
      </c>
      <c r="BO5" s="418"/>
      <c r="BP5" s="418"/>
      <c r="BQ5" s="418"/>
      <c r="BR5" s="418"/>
      <c r="BS5" s="418"/>
      <c r="BT5" s="418"/>
      <c r="BU5" s="419"/>
      <c r="BV5" s="417">
        <v>13730920</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92.2</v>
      </c>
      <c r="CU5" s="415"/>
      <c r="CV5" s="415"/>
      <c r="CW5" s="415"/>
      <c r="CX5" s="415"/>
      <c r="CY5" s="415"/>
      <c r="CZ5" s="415"/>
      <c r="DA5" s="416"/>
      <c r="DB5" s="414">
        <v>89.9</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307941</v>
      </c>
      <c r="BO6" s="418"/>
      <c r="BP6" s="418"/>
      <c r="BQ6" s="418"/>
      <c r="BR6" s="418"/>
      <c r="BS6" s="418"/>
      <c r="BT6" s="418"/>
      <c r="BU6" s="419"/>
      <c r="BV6" s="417">
        <v>523729</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96.4</v>
      </c>
      <c r="CU6" s="455"/>
      <c r="CV6" s="455"/>
      <c r="CW6" s="455"/>
      <c r="CX6" s="455"/>
      <c r="CY6" s="455"/>
      <c r="CZ6" s="455"/>
      <c r="DA6" s="456"/>
      <c r="DB6" s="454">
        <v>94.9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6731</v>
      </c>
      <c r="BO7" s="418"/>
      <c r="BP7" s="418"/>
      <c r="BQ7" s="418"/>
      <c r="BR7" s="418"/>
      <c r="BS7" s="418"/>
      <c r="BT7" s="418"/>
      <c r="BU7" s="419"/>
      <c r="BV7" s="417">
        <v>166014</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7775795</v>
      </c>
      <c r="CU7" s="418"/>
      <c r="CV7" s="418"/>
      <c r="CW7" s="418"/>
      <c r="CX7" s="418"/>
      <c r="CY7" s="418"/>
      <c r="CZ7" s="418"/>
      <c r="DA7" s="419"/>
      <c r="DB7" s="417">
        <v>7881863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301210</v>
      </c>
      <c r="BO8" s="418"/>
      <c r="BP8" s="418"/>
      <c r="BQ8" s="418"/>
      <c r="BR8" s="418"/>
      <c r="BS8" s="418"/>
      <c r="BT8" s="418"/>
      <c r="BU8" s="419"/>
      <c r="BV8" s="417">
        <v>357715</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0.32</v>
      </c>
      <c r="CU8" s="458"/>
      <c r="CV8" s="458"/>
      <c r="CW8" s="458"/>
      <c r="CX8" s="458"/>
      <c r="CY8" s="458"/>
      <c r="CZ8" s="458"/>
      <c r="DA8" s="459"/>
      <c r="DB8" s="457">
        <v>0.31</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22221</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-56505</v>
      </c>
      <c r="BO9" s="418"/>
      <c r="BP9" s="418"/>
      <c r="BQ9" s="418"/>
      <c r="BR9" s="418"/>
      <c r="BS9" s="418"/>
      <c r="BT9" s="418"/>
      <c r="BU9" s="419"/>
      <c r="BV9" s="417">
        <v>241105</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18.899999999999999</v>
      </c>
      <c r="CU9" s="415"/>
      <c r="CV9" s="415"/>
      <c r="CW9" s="415"/>
      <c r="CX9" s="415"/>
      <c r="CY9" s="415"/>
      <c r="CZ9" s="415"/>
      <c r="DA9" s="416"/>
      <c r="DB9" s="414">
        <v>18.899999999999999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24457</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178867</v>
      </c>
      <c r="BO10" s="418"/>
      <c r="BP10" s="418"/>
      <c r="BQ10" s="418"/>
      <c r="BR10" s="418"/>
      <c r="BS10" s="418"/>
      <c r="BT10" s="418"/>
      <c r="BU10" s="419"/>
      <c r="BV10" s="417">
        <v>58503</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22137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22035</v>
      </c>
      <c r="S13" s="499"/>
      <c r="T13" s="499"/>
      <c r="U13" s="499"/>
      <c r="V13" s="500"/>
      <c r="W13" s="433" t="s">
        <v>123</v>
      </c>
      <c r="X13" s="434"/>
      <c r="Y13" s="434"/>
      <c r="Z13" s="434"/>
      <c r="AA13" s="434"/>
      <c r="AB13" s="424"/>
      <c r="AC13" s="468">
        <v>358</v>
      </c>
      <c r="AD13" s="469"/>
      <c r="AE13" s="469"/>
      <c r="AF13" s="469"/>
      <c r="AG13" s="508"/>
      <c r="AH13" s="468">
        <v>395</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122362</v>
      </c>
      <c r="BO13" s="418"/>
      <c r="BP13" s="418"/>
      <c r="BQ13" s="418"/>
      <c r="BR13" s="418"/>
      <c r="BS13" s="418"/>
      <c r="BT13" s="418"/>
      <c r="BU13" s="419"/>
      <c r="BV13" s="417">
        <v>299608</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16.5</v>
      </c>
      <c r="CU13" s="415"/>
      <c r="CV13" s="415"/>
      <c r="CW13" s="415"/>
      <c r="CX13" s="415"/>
      <c r="CY13" s="415"/>
      <c r="CZ13" s="415"/>
      <c r="DA13" s="416"/>
      <c r="DB13" s="414">
        <v>17.600000000000001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22503</v>
      </c>
      <c r="S14" s="499"/>
      <c r="T14" s="499"/>
      <c r="U14" s="499"/>
      <c r="V14" s="500"/>
      <c r="W14" s="407"/>
      <c r="X14" s="408"/>
      <c r="Y14" s="408"/>
      <c r="Z14" s="408"/>
      <c r="AA14" s="408"/>
      <c r="AB14" s="397"/>
      <c r="AC14" s="501">
        <v>3.3</v>
      </c>
      <c r="AD14" s="502"/>
      <c r="AE14" s="502"/>
      <c r="AF14" s="502"/>
      <c r="AG14" s="503"/>
      <c r="AH14" s="501">
        <v>3.5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86.3</v>
      </c>
      <c r="CU14" s="513"/>
      <c r="CV14" s="513"/>
      <c r="CW14" s="513"/>
      <c r="CX14" s="513"/>
      <c r="CY14" s="513"/>
      <c r="CZ14" s="513"/>
      <c r="DA14" s="514"/>
      <c r="DB14" s="512">
        <v>96.2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22412</v>
      </c>
      <c r="S15" s="499"/>
      <c r="T15" s="499"/>
      <c r="U15" s="499"/>
      <c r="V15" s="500"/>
      <c r="W15" s="433" t="s">
        <v>129</v>
      </c>
      <c r="X15" s="434"/>
      <c r="Y15" s="434"/>
      <c r="Z15" s="434"/>
      <c r="AA15" s="434"/>
      <c r="AB15" s="424"/>
      <c r="AC15" s="468">
        <v>2200</v>
      </c>
      <c r="AD15" s="469"/>
      <c r="AE15" s="469"/>
      <c r="AF15" s="469"/>
      <c r="AG15" s="508"/>
      <c r="AH15" s="468">
        <v>2508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2194161</v>
      </c>
      <c r="BO15" s="381"/>
      <c r="BP15" s="381"/>
      <c r="BQ15" s="381"/>
      <c r="BR15" s="381"/>
      <c r="BS15" s="381"/>
      <c r="BT15" s="381"/>
      <c r="BU15" s="382"/>
      <c r="BV15" s="380">
        <v>2196492</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20.399999999999999</v>
      </c>
      <c r="AD16" s="502"/>
      <c r="AE16" s="502"/>
      <c r="AF16" s="502"/>
      <c r="AG16" s="503"/>
      <c r="AH16" s="501">
        <v>21.9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6862628</v>
      </c>
      <c r="BO16" s="418"/>
      <c r="BP16" s="418"/>
      <c r="BQ16" s="418"/>
      <c r="BR16" s="418"/>
      <c r="BS16" s="418"/>
      <c r="BT16" s="418"/>
      <c r="BU16" s="419"/>
      <c r="BV16" s="417">
        <v>6891861</v>
      </c>
      <c r="BW16" s="418"/>
      <c r="BX16" s="418"/>
      <c r="BY16" s="418"/>
      <c r="BZ16" s="418"/>
      <c r="CA16" s="418"/>
      <c r="CB16" s="418"/>
      <c r="CC16" s="419"/>
      <c r="CD16" s="154"/>
      <c r="CE16" s="524" t="s">
        <v>135</v>
      </c>
      <c r="CF16" s="524"/>
      <c r="CG16" s="524"/>
      <c r="CH16" s="524"/>
      <c r="CI16" s="524"/>
      <c r="CJ16" s="524"/>
      <c r="CK16" s="524"/>
      <c r="CL16" s="524"/>
      <c r="CM16" s="524"/>
      <c r="CN16" s="524"/>
      <c r="CO16" s="524"/>
      <c r="CP16" s="524"/>
      <c r="CQ16" s="524"/>
      <c r="CR16" s="524"/>
      <c r="CS16" s="525"/>
      <c r="CT16" s="414">
        <v>3.4</v>
      </c>
      <c r="CU16" s="415"/>
      <c r="CV16" s="415"/>
      <c r="CW16" s="415"/>
      <c r="CX16" s="415"/>
      <c r="CY16" s="415"/>
      <c r="CZ16" s="415"/>
      <c r="DA16" s="416"/>
      <c r="DB16" s="414" t="s">
        <v>120</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8213</v>
      </c>
      <c r="AD17" s="469"/>
      <c r="AE17" s="469"/>
      <c r="AF17" s="469"/>
      <c r="AG17" s="508"/>
      <c r="AH17" s="468">
        <v>8533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2753750</v>
      </c>
      <c r="BO17" s="418"/>
      <c r="BP17" s="418"/>
      <c r="BQ17" s="418"/>
      <c r="BR17" s="418"/>
      <c r="BS17" s="418"/>
      <c r="BT17" s="418"/>
      <c r="BU17" s="419"/>
      <c r="BV17" s="417">
        <v>2758214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297.83</v>
      </c>
      <c r="M18" s="530"/>
      <c r="N18" s="530"/>
      <c r="O18" s="530"/>
      <c r="P18" s="530"/>
      <c r="Q18" s="530"/>
      <c r="R18" s="531"/>
      <c r="S18" s="531"/>
      <c r="T18" s="531"/>
      <c r="U18" s="531"/>
      <c r="V18" s="532"/>
      <c r="W18" s="435"/>
      <c r="X18" s="436"/>
      <c r="Y18" s="436"/>
      <c r="Z18" s="436"/>
      <c r="AA18" s="436"/>
      <c r="AB18" s="427"/>
      <c r="AC18" s="533">
        <v>76.3</v>
      </c>
      <c r="AD18" s="534"/>
      <c r="AE18" s="534"/>
      <c r="AF18" s="534"/>
      <c r="AG18" s="535"/>
      <c r="AH18" s="533">
        <v>74.599999999999994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7194244</v>
      </c>
      <c r="BO18" s="418"/>
      <c r="BP18" s="418"/>
      <c r="BQ18" s="418"/>
      <c r="BR18" s="418"/>
      <c r="BS18" s="418"/>
      <c r="BT18" s="418"/>
      <c r="BU18" s="419"/>
      <c r="BV18" s="417">
        <v>7218491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75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9144227</v>
      </c>
      <c r="BO19" s="418"/>
      <c r="BP19" s="418"/>
      <c r="BQ19" s="418"/>
      <c r="BR19" s="418"/>
      <c r="BS19" s="418"/>
      <c r="BT19" s="418"/>
      <c r="BU19" s="419"/>
      <c r="BV19" s="417">
        <v>9285714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10402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13767206</v>
      </c>
      <c r="BO23" s="418"/>
      <c r="BP23" s="418"/>
      <c r="BQ23" s="418"/>
      <c r="BR23" s="418"/>
      <c r="BS23" s="418"/>
      <c r="BT23" s="418"/>
      <c r="BU23" s="419"/>
      <c r="BV23" s="417">
        <v>14259886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8300</v>
      </c>
      <c r="R24" s="469"/>
      <c r="S24" s="469"/>
      <c r="T24" s="469"/>
      <c r="U24" s="469"/>
      <c r="V24" s="508"/>
      <c r="W24" s="563"/>
      <c r="X24" s="551"/>
      <c r="Y24" s="552"/>
      <c r="Z24" s="467" t="s">
        <v>154</v>
      </c>
      <c r="AA24" s="447"/>
      <c r="AB24" s="447"/>
      <c r="AC24" s="447"/>
      <c r="AD24" s="447"/>
      <c r="AE24" s="447"/>
      <c r="AF24" s="447"/>
      <c r="AG24" s="448"/>
      <c r="AH24" s="468">
        <v>182</v>
      </c>
      <c r="AI24" s="469"/>
      <c r="AJ24" s="469"/>
      <c r="AK24" s="469"/>
      <c r="AL24" s="508"/>
      <c r="AM24" s="468">
        <v>539266</v>
      </c>
      <c r="AN24" s="469"/>
      <c r="AO24" s="469"/>
      <c r="AP24" s="469"/>
      <c r="AQ24" s="469"/>
      <c r="AR24" s="508"/>
      <c r="AS24" s="468">
        <v>2963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10806442</v>
      </c>
      <c r="BO24" s="418"/>
      <c r="BP24" s="418"/>
      <c r="BQ24" s="418"/>
      <c r="BR24" s="418"/>
      <c r="BS24" s="418"/>
      <c r="BT24" s="418"/>
      <c r="BU24" s="419"/>
      <c r="BV24" s="417">
        <v>11050865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6800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694310</v>
      </c>
      <c r="BO25" s="381"/>
      <c r="BP25" s="381"/>
      <c r="BQ25" s="381"/>
      <c r="BR25" s="381"/>
      <c r="BS25" s="381"/>
      <c r="BT25" s="381"/>
      <c r="BU25" s="382"/>
      <c r="BV25" s="380">
        <v>940221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5800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3800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3400</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2006162</v>
      </c>
      <c r="BO28" s="381"/>
      <c r="BP28" s="381"/>
      <c r="BQ28" s="381"/>
      <c r="BR28" s="381"/>
      <c r="BS28" s="381"/>
      <c r="BT28" s="381"/>
      <c r="BU28" s="382"/>
      <c r="BV28" s="380">
        <v>1827295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3100</v>
      </c>
      <c r="R29" s="469"/>
      <c r="S29" s="469"/>
      <c r="T29" s="469"/>
      <c r="U29" s="469"/>
      <c r="V29" s="508"/>
      <c r="W29" s="564"/>
      <c r="X29" s="565"/>
      <c r="Y29" s="566"/>
      <c r="Z29" s="467" t="s">
        <v>171</v>
      </c>
      <c r="AA29" s="447"/>
      <c r="AB29" s="447"/>
      <c r="AC29" s="447"/>
      <c r="AD29" s="447"/>
      <c r="AE29" s="447"/>
      <c r="AF29" s="447"/>
      <c r="AG29" s="448"/>
      <c r="AH29" s="468">
        <v>183</v>
      </c>
      <c r="AI29" s="469"/>
      <c r="AJ29" s="469"/>
      <c r="AK29" s="469"/>
      <c r="AL29" s="508"/>
      <c r="AM29" s="468">
        <v>541099</v>
      </c>
      <c r="AN29" s="469"/>
      <c r="AO29" s="469"/>
      <c r="AP29" s="469"/>
      <c r="AQ29" s="469"/>
      <c r="AR29" s="508"/>
      <c r="AS29" s="468">
        <v>2957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370765</v>
      </c>
      <c r="BO29" s="418"/>
      <c r="BP29" s="418"/>
      <c r="BQ29" s="418"/>
      <c r="BR29" s="418"/>
      <c r="BS29" s="418"/>
      <c r="BT29" s="418"/>
      <c r="BU29" s="419"/>
      <c r="BV29" s="417">
        <v>370747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1399970</v>
      </c>
      <c r="BO30" s="587"/>
      <c r="BP30" s="587"/>
      <c r="BQ30" s="587"/>
      <c r="BR30" s="587"/>
      <c r="BS30" s="587"/>
      <c r="BT30" s="587"/>
      <c r="BU30" s="588"/>
      <c r="BV30" s="586">
        <v>1333576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留萌南部衛生組合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留萌市土地開発公社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港湾事業特別会計(臨海除く)</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留萌消防組合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港湾事業特別会計(臨海)</v>
      </c>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184" t="s">
        <v>542</v>
      </c>
      <c r="D34" s="1184"/>
      <c r="E34" s="1185"/>
      <c r="F34" s="32">
        <v>0</v>
      </c>
      <c r="G34" s="33">
        <v>1.56</v>
      </c>
      <c r="H34" s="33">
        <v>4.4400000000000004</v>
      </c>
      <c r="I34" s="33">
        <v>2.99</v>
      </c>
      <c r="J34" s="34" t="s">
        <v>543</v>
      </c>
      <c r="K34" s="22"/>
      <c r="L34" s="22"/>
      <c r="M34" s="22"/>
      <c r="N34" s="22"/>
      <c r="O34" s="22"/>
      <c r="P34" s="22"/>
    </row>
    <row r="35" spans="1:16" ht="39" customHeight="1" x14ac:dyDescent="0.15">
      <c r="A35" s="22"/>
      <c r="B35" s="35"/>
      <c r="C35" s="1178" t="s">
        <v>544</v>
      </c>
      <c r="D35" s="1179"/>
      <c r="E35" s="1180"/>
      <c r="F35" s="36">
        <v>4.2699999999999996</v>
      </c>
      <c r="G35" s="37">
        <v>4.62</v>
      </c>
      <c r="H35" s="37">
        <v>4.25</v>
      </c>
      <c r="I35" s="37">
        <v>4.22</v>
      </c>
      <c r="J35" s="38">
        <v>4.1399999999999997</v>
      </c>
      <c r="K35" s="22"/>
      <c r="L35" s="22"/>
      <c r="M35" s="22"/>
      <c r="N35" s="22"/>
      <c r="O35" s="22"/>
      <c r="P35" s="22"/>
    </row>
    <row r="36" spans="1:16" ht="39" customHeight="1" x14ac:dyDescent="0.15">
      <c r="A36" s="22"/>
      <c r="B36" s="35"/>
      <c r="C36" s="1178" t="s">
        <v>545</v>
      </c>
      <c r="D36" s="1179"/>
      <c r="E36" s="1180"/>
      <c r="F36" s="36">
        <v>3.46</v>
      </c>
      <c r="G36" s="37">
        <v>7.09</v>
      </c>
      <c r="H36" s="37">
        <v>1.48</v>
      </c>
      <c r="I36" s="37">
        <v>4.53</v>
      </c>
      <c r="J36" s="38">
        <v>3.87</v>
      </c>
      <c r="K36" s="22"/>
      <c r="L36" s="22"/>
      <c r="M36" s="22"/>
      <c r="N36" s="22"/>
      <c r="O36" s="22"/>
      <c r="P36" s="22"/>
    </row>
    <row r="37" spans="1:16" ht="39" customHeight="1" x14ac:dyDescent="0.15">
      <c r="A37" s="22"/>
      <c r="B37" s="35"/>
      <c r="C37" s="1178" t="s">
        <v>546</v>
      </c>
      <c r="D37" s="1179"/>
      <c r="E37" s="1180"/>
      <c r="F37" s="36" t="s">
        <v>547</v>
      </c>
      <c r="G37" s="37" t="s">
        <v>548</v>
      </c>
      <c r="H37" s="37" t="s">
        <v>549</v>
      </c>
      <c r="I37" s="37">
        <v>0.54</v>
      </c>
      <c r="J37" s="38">
        <v>0.97</v>
      </c>
      <c r="K37" s="22"/>
      <c r="L37" s="22"/>
      <c r="M37" s="22"/>
      <c r="N37" s="22"/>
      <c r="O37" s="22"/>
      <c r="P37" s="22"/>
    </row>
    <row r="38" spans="1:16" ht="39" customHeight="1" x14ac:dyDescent="0.15">
      <c r="A38" s="22"/>
      <c r="B38" s="35"/>
      <c r="C38" s="1178" t="s">
        <v>550</v>
      </c>
      <c r="D38" s="1179"/>
      <c r="E38" s="1180"/>
      <c r="F38" s="36">
        <v>0.27</v>
      </c>
      <c r="G38" s="37">
        <v>0.08</v>
      </c>
      <c r="H38" s="37">
        <v>0.25</v>
      </c>
      <c r="I38" s="37">
        <v>0.28999999999999998</v>
      </c>
      <c r="J38" s="38">
        <v>0.05</v>
      </c>
      <c r="K38" s="22"/>
      <c r="L38" s="22"/>
      <c r="M38" s="22"/>
      <c r="N38" s="22"/>
      <c r="O38" s="22"/>
      <c r="P38" s="22"/>
    </row>
    <row r="39" spans="1:16" ht="39" customHeight="1" x14ac:dyDescent="0.15">
      <c r="A39" s="22"/>
      <c r="B39" s="35"/>
      <c r="C39" s="1178" t="s">
        <v>551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552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553</v>
      </c>
      <c r="D41" s="1179"/>
      <c r="E41" s="1180"/>
      <c r="F41" s="36" t="s">
        <v>497</v>
      </c>
      <c r="G41" s="37" t="s">
        <v>497</v>
      </c>
      <c r="H41" s="37" t="s">
        <v>497</v>
      </c>
      <c r="I41" s="37" t="s">
        <v>497</v>
      </c>
      <c r="J41" s="38">
        <v>0</v>
      </c>
      <c r="K41" s="22"/>
      <c r="L41" s="22"/>
      <c r="M41" s="22"/>
      <c r="N41" s="22"/>
      <c r="O41" s="22"/>
      <c r="P41" s="22"/>
    </row>
    <row r="42" spans="1:16" ht="39" customHeight="1" x14ac:dyDescent="0.15">
      <c r="A42" s="22"/>
      <c r="B42" s="39"/>
      <c r="C42" s="1178" t="s">
        <v>554</v>
      </c>
      <c r="D42" s="1179"/>
      <c r="E42" s="1180"/>
      <c r="F42" s="36" t="s">
        <v>497</v>
      </c>
      <c r="G42" s="37" t="s">
        <v>497</v>
      </c>
      <c r="H42" s="37" t="s">
        <v>497</v>
      </c>
      <c r="I42" s="37" t="s">
        <v>497</v>
      </c>
      <c r="J42" s="38" t="s">
        <v>497</v>
      </c>
      <c r="K42" s="22"/>
      <c r="L42" s="22"/>
      <c r="M42" s="22"/>
      <c r="N42" s="22"/>
      <c r="O42" s="22"/>
      <c r="P42" s="22"/>
    </row>
    <row r="43" spans="1:16" ht="39" customHeight="1" thickBot="1" x14ac:dyDescent="0.2">
      <c r="A43" s="22"/>
      <c r="B43" s="40"/>
      <c r="C43" s="1181" t="s">
        <v>555</v>
      </c>
      <c r="D43" s="1182"/>
      <c r="E43" s="118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2275</v>
      </c>
      <c r="L45" s="60">
        <v>2055</v>
      </c>
      <c r="M45" s="60">
        <v>2029</v>
      </c>
      <c r="N45" s="60">
        <v>1877</v>
      </c>
      <c r="O45" s="61">
        <v>1851</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497</v>
      </c>
      <c r="L46" s="64" t="s">
        <v>497</v>
      </c>
      <c r="M46" s="64" t="s">
        <v>497</v>
      </c>
      <c r="N46" s="64" t="s">
        <v>497</v>
      </c>
      <c r="O46" s="65" t="s">
        <v>497</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497</v>
      </c>
      <c r="L47" s="64" t="s">
        <v>497</v>
      </c>
      <c r="M47" s="64" t="s">
        <v>497</v>
      </c>
      <c r="N47" s="64" t="s">
        <v>497</v>
      </c>
      <c r="O47" s="65" t="s">
        <v>497</v>
      </c>
      <c r="P47" s="48"/>
      <c r="Q47" s="48"/>
      <c r="R47" s="48"/>
      <c r="S47" s="48"/>
      <c r="T47" s="48"/>
      <c r="U47" s="48"/>
    </row>
    <row r="48" spans="1:21" ht="30.75" customHeight="1" x14ac:dyDescent="0.15">
      <c r="A48" s="48"/>
      <c r="B48" s="1196"/>
      <c r="C48" s="1197"/>
      <c r="D48" s="62"/>
      <c r="E48" s="1188" t="s">
        <v>14</v>
      </c>
      <c r="F48" s="1188"/>
      <c r="G48" s="1188"/>
      <c r="H48" s="1188"/>
      <c r="I48" s="1188"/>
      <c r="J48" s="1189"/>
      <c r="K48" s="63">
        <v>1088</v>
      </c>
      <c r="L48" s="64">
        <v>1094</v>
      </c>
      <c r="M48" s="64">
        <v>1052</v>
      </c>
      <c r="N48" s="64">
        <v>1059</v>
      </c>
      <c r="O48" s="65">
        <v>792</v>
      </c>
      <c r="P48" s="48"/>
      <c r="Q48" s="48"/>
      <c r="R48" s="48"/>
      <c r="S48" s="48"/>
      <c r="T48" s="48"/>
      <c r="U48" s="48"/>
    </row>
    <row r="49" spans="1:21" ht="30.75" customHeight="1" x14ac:dyDescent="0.15">
      <c r="A49" s="48"/>
      <c r="B49" s="1196"/>
      <c r="C49" s="1197"/>
      <c r="D49" s="62"/>
      <c r="E49" s="1188" t="s">
        <v>15</v>
      </c>
      <c r="F49" s="1188"/>
      <c r="G49" s="1188"/>
      <c r="H49" s="1188"/>
      <c r="I49" s="1188"/>
      <c r="J49" s="1189"/>
      <c r="K49" s="63">
        <v>25</v>
      </c>
      <c r="L49" s="64">
        <v>25</v>
      </c>
      <c r="M49" s="64">
        <v>27</v>
      </c>
      <c r="N49" s="64">
        <v>55</v>
      </c>
      <c r="O49" s="65">
        <v>56</v>
      </c>
      <c r="P49" s="48"/>
      <c r="Q49" s="48"/>
      <c r="R49" s="48"/>
      <c r="S49" s="48"/>
      <c r="T49" s="48"/>
      <c r="U49" s="48"/>
    </row>
    <row r="50" spans="1:21" ht="30.75" customHeight="1" x14ac:dyDescent="0.15">
      <c r="A50" s="48"/>
      <c r="B50" s="1196"/>
      <c r="C50" s="1197"/>
      <c r="D50" s="62"/>
      <c r="E50" s="1188" t="s">
        <v>16</v>
      </c>
      <c r="F50" s="1188"/>
      <c r="G50" s="1188"/>
      <c r="H50" s="1188"/>
      <c r="I50" s="1188"/>
      <c r="J50" s="1189"/>
      <c r="K50" s="63">
        <v>12</v>
      </c>
      <c r="L50" s="64">
        <v>12</v>
      </c>
      <c r="M50" s="64">
        <v>0</v>
      </c>
      <c r="N50" s="64">
        <v>0</v>
      </c>
      <c r="O50" s="65">
        <v>0</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497</v>
      </c>
      <c r="L51" s="64" t="s">
        <v>497</v>
      </c>
      <c r="M51" s="64" t="s">
        <v>497</v>
      </c>
      <c r="N51" s="64" t="s">
        <v>497</v>
      </c>
      <c r="O51" s="65" t="s">
        <v>497</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2229</v>
      </c>
      <c r="L52" s="64">
        <v>2131</v>
      </c>
      <c r="M52" s="64">
        <v>1985</v>
      </c>
      <c r="N52" s="64">
        <v>1870</v>
      </c>
      <c r="O52" s="65">
        <v>1870</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1171</v>
      </c>
      <c r="L53" s="69">
        <v>1055</v>
      </c>
      <c r="M53" s="69">
        <v>1123</v>
      </c>
      <c r="N53" s="69">
        <v>1121</v>
      </c>
      <c r="O53" s="70">
        <v>829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536</v>
      </c>
      <c r="J40" s="79" t="s">
        <v>537</v>
      </c>
      <c r="K40" s="79" t="s">
        <v>538</v>
      </c>
      <c r="L40" s="79" t="s">
        <v>539</v>
      </c>
      <c r="M40" s="80" t="s">
        <v>540</v>
      </c>
    </row>
    <row r="41" spans="2:13" ht="27.75" customHeight="1" x14ac:dyDescent="0.15">
      <c r="B41" s="1202" t="s">
        <v>23</v>
      </c>
      <c r="C41" s="1203"/>
      <c r="D41" s="81"/>
      <c r="E41" s="1208" t="s">
        <v>24</v>
      </c>
      <c r="F41" s="1208"/>
      <c r="G41" s="1208"/>
      <c r="H41" s="1209"/>
      <c r="I41" s="82">
        <v>15884</v>
      </c>
      <c r="J41" s="83">
        <v>14943</v>
      </c>
      <c r="K41" s="83">
        <v>14377</v>
      </c>
      <c r="L41" s="83">
        <v>14260</v>
      </c>
      <c r="M41" s="84">
        <v>13767</v>
      </c>
    </row>
    <row r="42" spans="2:13" ht="27.75" customHeight="1" x14ac:dyDescent="0.15">
      <c r="B42" s="1204"/>
      <c r="C42" s="1205"/>
      <c r="D42" s="85"/>
      <c r="E42" s="1210" t="s">
        <v>25</v>
      </c>
      <c r="F42" s="1210"/>
      <c r="G42" s="1210"/>
      <c r="H42" s="1211"/>
      <c r="I42" s="86">
        <v>97</v>
      </c>
      <c r="J42" s="87">
        <v>51</v>
      </c>
      <c r="K42" s="87">
        <v>51</v>
      </c>
      <c r="L42" s="87" t="s">
        <v>497</v>
      </c>
      <c r="M42" s="88" t="s">
        <v>497</v>
      </c>
    </row>
    <row r="43" spans="2:13" ht="27.75" customHeight="1" x14ac:dyDescent="0.15">
      <c r="B43" s="1204"/>
      <c r="C43" s="1205"/>
      <c r="D43" s="85"/>
      <c r="E43" s="1210" t="s">
        <v>26</v>
      </c>
      <c r="F43" s="1210"/>
      <c r="G43" s="1210"/>
      <c r="H43" s="1211"/>
      <c r="I43" s="86">
        <v>13084</v>
      </c>
      <c r="J43" s="87">
        <v>12210</v>
      </c>
      <c r="K43" s="87">
        <v>11576</v>
      </c>
      <c r="L43" s="87">
        <v>11026</v>
      </c>
      <c r="M43" s="88">
        <v>10671</v>
      </c>
    </row>
    <row r="44" spans="2:13" ht="27.75" customHeight="1" x14ac:dyDescent="0.15">
      <c r="B44" s="1204"/>
      <c r="C44" s="1205"/>
      <c r="D44" s="85"/>
      <c r="E44" s="1210" t="s">
        <v>27</v>
      </c>
      <c r="F44" s="1210"/>
      <c r="G44" s="1210"/>
      <c r="H44" s="1211"/>
      <c r="I44" s="86">
        <v>820</v>
      </c>
      <c r="J44" s="87">
        <v>1200</v>
      </c>
      <c r="K44" s="87">
        <v>1176</v>
      </c>
      <c r="L44" s="87">
        <v>1123</v>
      </c>
      <c r="M44" s="88">
        <v>1070</v>
      </c>
    </row>
    <row r="45" spans="2:13" ht="27.75" customHeight="1" x14ac:dyDescent="0.15">
      <c r="B45" s="1204"/>
      <c r="C45" s="1205"/>
      <c r="D45" s="85"/>
      <c r="E45" s="1210" t="s">
        <v>28</v>
      </c>
      <c r="F45" s="1210"/>
      <c r="G45" s="1210"/>
      <c r="H45" s="1211"/>
      <c r="I45" s="86">
        <v>2541</v>
      </c>
      <c r="J45" s="87">
        <v>2458</v>
      </c>
      <c r="K45" s="87">
        <v>2211</v>
      </c>
      <c r="L45" s="87">
        <v>2155</v>
      </c>
      <c r="M45" s="88">
        <v>2049</v>
      </c>
    </row>
    <row r="46" spans="2:13" ht="27.75" customHeight="1" x14ac:dyDescent="0.15">
      <c r="B46" s="1204"/>
      <c r="C46" s="1205"/>
      <c r="D46" s="89"/>
      <c r="E46" s="1210" t="s">
        <v>29</v>
      </c>
      <c r="F46" s="1210"/>
      <c r="G46" s="1210"/>
      <c r="H46" s="1211"/>
      <c r="I46" s="86">
        <v>434</v>
      </c>
      <c r="J46" s="87">
        <v>430</v>
      </c>
      <c r="K46" s="87">
        <v>384</v>
      </c>
      <c r="L46" s="87">
        <v>386</v>
      </c>
      <c r="M46" s="88">
        <v>388</v>
      </c>
    </row>
    <row r="47" spans="2:13" ht="27.75" customHeight="1" x14ac:dyDescent="0.15">
      <c r="B47" s="1204"/>
      <c r="C47" s="1205"/>
      <c r="D47" s="90"/>
      <c r="E47" s="1212" t="s">
        <v>30</v>
      </c>
      <c r="F47" s="1213"/>
      <c r="G47" s="1213"/>
      <c r="H47" s="1214"/>
      <c r="I47" s="86" t="s">
        <v>497</v>
      </c>
      <c r="J47" s="87" t="s">
        <v>497</v>
      </c>
      <c r="K47" s="87" t="s">
        <v>497</v>
      </c>
      <c r="L47" s="87" t="s">
        <v>497</v>
      </c>
      <c r="M47" s="88" t="s">
        <v>497</v>
      </c>
    </row>
    <row r="48" spans="2:13" ht="27.75" customHeight="1" x14ac:dyDescent="0.15">
      <c r="B48" s="1204"/>
      <c r="C48" s="1205"/>
      <c r="D48" s="85"/>
      <c r="E48" s="1210" t="s">
        <v>31</v>
      </c>
      <c r="F48" s="1210"/>
      <c r="G48" s="1210"/>
      <c r="H48" s="1211"/>
      <c r="I48" s="86" t="s">
        <v>497</v>
      </c>
      <c r="J48" s="87" t="s">
        <v>497</v>
      </c>
      <c r="K48" s="87" t="s">
        <v>497</v>
      </c>
      <c r="L48" s="87" t="s">
        <v>497</v>
      </c>
      <c r="M48" s="88" t="s">
        <v>497</v>
      </c>
    </row>
    <row r="49" spans="2:13" ht="27.75" customHeight="1" x14ac:dyDescent="0.15">
      <c r="B49" s="1206"/>
      <c r="C49" s="1207"/>
      <c r="D49" s="85"/>
      <c r="E49" s="1210" t="s">
        <v>32</v>
      </c>
      <c r="F49" s="1210"/>
      <c r="G49" s="1210"/>
      <c r="H49" s="1211"/>
      <c r="I49" s="86" t="s">
        <v>497</v>
      </c>
      <c r="J49" s="87" t="s">
        <v>497</v>
      </c>
      <c r="K49" s="87" t="s">
        <v>497</v>
      </c>
      <c r="L49" s="87" t="s">
        <v>497</v>
      </c>
      <c r="M49" s="88" t="s">
        <v>497</v>
      </c>
    </row>
    <row r="50" spans="2:13" ht="27.75" customHeight="1" x14ac:dyDescent="0.15">
      <c r="B50" s="1215" t="s">
        <v>33</v>
      </c>
      <c r="C50" s="1216"/>
      <c r="D50" s="91"/>
      <c r="E50" s="1210" t="s">
        <v>34</v>
      </c>
      <c r="F50" s="1210"/>
      <c r="G50" s="1210"/>
      <c r="H50" s="1211"/>
      <c r="I50" s="86">
        <v>2912</v>
      </c>
      <c r="J50" s="87">
        <v>3319</v>
      </c>
      <c r="K50" s="87">
        <v>3597</v>
      </c>
      <c r="L50" s="87">
        <v>3637</v>
      </c>
      <c r="M50" s="88">
        <v>3978</v>
      </c>
    </row>
    <row r="51" spans="2:13" ht="27.75" customHeight="1" x14ac:dyDescent="0.15">
      <c r="B51" s="1204"/>
      <c r="C51" s="1205"/>
      <c r="D51" s="85"/>
      <c r="E51" s="1210" t="s">
        <v>35</v>
      </c>
      <c r="F51" s="1210"/>
      <c r="G51" s="1210"/>
      <c r="H51" s="1211"/>
      <c r="I51" s="86">
        <v>3508</v>
      </c>
      <c r="J51" s="87">
        <v>3290</v>
      </c>
      <c r="K51" s="87">
        <v>2955</v>
      </c>
      <c r="L51" s="87">
        <v>2760</v>
      </c>
      <c r="M51" s="88">
        <v>2543</v>
      </c>
    </row>
    <row r="52" spans="2:13" ht="27.75" customHeight="1" x14ac:dyDescent="0.15">
      <c r="B52" s="1206"/>
      <c r="C52" s="1207"/>
      <c r="D52" s="85"/>
      <c r="E52" s="1210" t="s">
        <v>36</v>
      </c>
      <c r="F52" s="1210"/>
      <c r="G52" s="1210"/>
      <c r="H52" s="1211"/>
      <c r="I52" s="86">
        <v>17392</v>
      </c>
      <c r="J52" s="87">
        <v>16846</v>
      </c>
      <c r="K52" s="87">
        <v>16516</v>
      </c>
      <c r="L52" s="87">
        <v>16516</v>
      </c>
      <c r="M52" s="88">
        <v>16108</v>
      </c>
    </row>
    <row r="53" spans="2:13" ht="27.75" customHeight="1" thickBot="1" x14ac:dyDescent="0.2">
      <c r="B53" s="1217" t="s">
        <v>20</v>
      </c>
      <c r="C53" s="1218"/>
      <c r="D53" s="92"/>
      <c r="E53" s="1219" t="s">
        <v>37</v>
      </c>
      <c r="F53" s="1219"/>
      <c r="G53" s="1219"/>
      <c r="H53" s="1220"/>
      <c r="I53" s="93">
        <v>9049</v>
      </c>
      <c r="J53" s="94">
        <v>7837</v>
      </c>
      <c r="K53" s="94">
        <v>6708</v>
      </c>
      <c r="L53" s="94">
        <v>6038</v>
      </c>
      <c r="M53" s="95">
        <v>5317</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570</v>
      </c>
      <c r="I42" s="354"/>
      <c r="J42" s="354"/>
      <c r="K42" s="354"/>
      <c r="L42" s="246"/>
      <c r="M42" s="246"/>
      <c r="N42" s="246"/>
      <c r="O42" s="246"/>
    </row>
    <row r="43" spans="2:17" x14ac:dyDescent="0.15">
      <c r="B43" s="250"/>
      <c r="C43" s="246"/>
      <c r="D43" s="246"/>
      <c r="E43" s="246"/>
      <c r="F43" s="246"/>
      <c r="G43" s="1235" t="s">
        <v>578</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44"/>
      <c r="H50" s="1245"/>
      <c r="I50" s="1245"/>
      <c r="J50" s="1246"/>
      <c r="K50" s="356" t="s">
        <v>536</v>
      </c>
      <c r="L50" s="356" t="s">
        <v>537</v>
      </c>
      <c r="M50" s="356" t="s">
        <v>538</v>
      </c>
      <c r="N50" s="356" t="s">
        <v>539</v>
      </c>
      <c r="O50" s="356" t="s">
        <v>540</v>
      </c>
    </row>
    <row r="51" spans="1:17" x14ac:dyDescent="0.15">
      <c r="B51" s="250"/>
      <c r="C51" s="246"/>
      <c r="D51" s="246"/>
      <c r="E51" s="246"/>
      <c r="F51" s="246"/>
      <c r="G51" s="1247" t="s">
        <v>572</v>
      </c>
      <c r="H51" s="1248"/>
      <c r="I51" s="1253" t="s">
        <v>573</v>
      </c>
      <c r="J51" s="1253"/>
      <c r="K51" s="1255"/>
      <c r="L51" s="1255"/>
      <c r="M51" s="1255"/>
      <c r="N51" s="1221">
        <v>96.2</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579</v>
      </c>
      <c r="J53" s="1233"/>
      <c r="K53" s="1256"/>
      <c r="L53" s="1256"/>
      <c r="M53" s="1256"/>
      <c r="N53" s="1225">
        <v>66.2</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574</v>
      </c>
      <c r="H55" s="1228"/>
      <c r="I55" s="1233" t="s">
        <v>573</v>
      </c>
      <c r="J55" s="1233"/>
      <c r="K55" s="1255"/>
      <c r="L55" s="1255"/>
      <c r="M55" s="1255"/>
      <c r="N55" s="1221">
        <v>41.5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579</v>
      </c>
      <c r="J57" s="1223"/>
      <c r="K57" s="1256"/>
      <c r="L57" s="1256"/>
      <c r="M57" s="1256"/>
      <c r="N57" s="1225">
        <v>56.4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575</v>
      </c>
      <c r="C63" s="246"/>
      <c r="D63" s="246"/>
      <c r="E63" s="246"/>
      <c r="F63" s="246"/>
      <c r="G63" s="246"/>
      <c r="H63" s="246"/>
      <c r="I63" s="246"/>
      <c r="J63" s="246"/>
      <c r="K63" s="246"/>
      <c r="L63" s="246"/>
      <c r="M63" s="246"/>
      <c r="N63" s="246"/>
      <c r="O63" s="246"/>
    </row>
    <row r="64" spans="1:17" x14ac:dyDescent="0.15">
      <c r="B64" s="250"/>
      <c r="C64" s="246"/>
      <c r="D64" s="246"/>
      <c r="E64" s="246"/>
      <c r="F64" s="246"/>
      <c r="G64" s="353" t="s">
        <v>570</v>
      </c>
      <c r="I64" s="354"/>
      <c r="J64" s="354"/>
      <c r="K64" s="354"/>
      <c r="L64" s="246"/>
      <c r="M64" s="246"/>
      <c r="N64" s="246"/>
      <c r="O64" s="246"/>
    </row>
    <row r="65" spans="2:30" x14ac:dyDescent="0.15">
      <c r="B65" s="250"/>
      <c r="C65" s="246"/>
      <c r="D65" s="246"/>
      <c r="E65" s="246"/>
      <c r="F65" s="246"/>
      <c r="G65" s="1235" t="s">
        <v>580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576</v>
      </c>
      <c r="I71" s="370"/>
      <c r="J71" s="366"/>
      <c r="K71" s="366"/>
      <c r="L71" s="367"/>
      <c r="M71" s="366"/>
      <c r="N71" s="367"/>
      <c r="O71" s="368"/>
    </row>
    <row r="72" spans="2:30" x14ac:dyDescent="0.15">
      <c r="B72" s="250"/>
      <c r="C72" s="246"/>
      <c r="D72" s="246"/>
      <c r="E72" s="246"/>
      <c r="F72" s="246"/>
      <c r="G72" s="1244"/>
      <c r="H72" s="1245"/>
      <c r="I72" s="1245"/>
      <c r="J72" s="1246"/>
      <c r="K72" s="356" t="s">
        <v>536</v>
      </c>
      <c r="L72" s="356" t="s">
        <v>537</v>
      </c>
      <c r="M72" s="356" t="s">
        <v>538</v>
      </c>
      <c r="N72" s="356" t="s">
        <v>539</v>
      </c>
      <c r="O72" s="356" t="s">
        <v>540</v>
      </c>
    </row>
    <row r="73" spans="2:30" x14ac:dyDescent="0.15">
      <c r="B73" s="250"/>
      <c r="C73" s="246"/>
      <c r="D73" s="246"/>
      <c r="E73" s="246"/>
      <c r="F73" s="246"/>
      <c r="G73" s="1247" t="s">
        <v>572</v>
      </c>
      <c r="H73" s="1248"/>
      <c r="I73" s="1253" t="s">
        <v>573</v>
      </c>
      <c r="J73" s="1253"/>
      <c r="K73" s="1234">
        <v>142.9</v>
      </c>
      <c r="L73" s="1234">
        <v>124</v>
      </c>
      <c r="M73" s="1221">
        <v>109.2</v>
      </c>
      <c r="N73" s="1221">
        <v>96.2</v>
      </c>
      <c r="O73" s="1221">
        <v>86.3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577</v>
      </c>
      <c r="J75" s="1233"/>
      <c r="K75" s="1225">
        <v>21.2</v>
      </c>
      <c r="L75" s="1225">
        <v>18.3</v>
      </c>
      <c r="M75" s="1225">
        <v>17.8</v>
      </c>
      <c r="N75" s="1225">
        <v>17.600000000000001</v>
      </c>
      <c r="O75" s="1225">
        <v>16.5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574</v>
      </c>
      <c r="H77" s="1228"/>
      <c r="I77" s="1233" t="s">
        <v>573</v>
      </c>
      <c r="J77" s="1233"/>
      <c r="K77" s="1234">
        <v>85.8</v>
      </c>
      <c r="L77" s="1234">
        <v>76.599999999999994</v>
      </c>
      <c r="M77" s="1221">
        <v>60.9</v>
      </c>
      <c r="N77" s="1221">
        <v>41.5</v>
      </c>
      <c r="O77" s="1221">
        <v>36.6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577</v>
      </c>
      <c r="J79" s="1223"/>
      <c r="K79" s="1224">
        <v>13.4</v>
      </c>
      <c r="L79" s="1224">
        <v>13.2</v>
      </c>
      <c r="M79" s="1224">
        <v>12.6</v>
      </c>
      <c r="N79" s="1224">
        <v>9.6</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535</v>
      </c>
      <c r="G2" s="113"/>
      <c r="H2" s="114"/>
    </row>
    <row r="3" spans="1:8" x14ac:dyDescent="0.15">
      <c r="A3" s="110" t="s">
        <v>528</v>
      </c>
      <c r="B3" s="115"/>
      <c r="C3" s="116"/>
      <c r="D3" s="117">
        <v>30494</v>
      </c>
      <c r="E3" s="118"/>
      <c r="F3" s="119">
        <v>62524</v>
      </c>
      <c r="G3" s="120"/>
      <c r="H3" s="121"/>
    </row>
    <row r="4" spans="1:8" x14ac:dyDescent="0.15">
      <c r="A4" s="122"/>
      <c r="B4" s="123"/>
      <c r="C4" s="124"/>
      <c r="D4" s="125">
        <v>16018</v>
      </c>
      <c r="E4" s="126"/>
      <c r="F4" s="127">
        <v>27569</v>
      </c>
      <c r="G4" s="128"/>
      <c r="H4" s="129"/>
    </row>
    <row r="5" spans="1:8" x14ac:dyDescent="0.15">
      <c r="A5" s="110" t="s">
        <v>530</v>
      </c>
      <c r="B5" s="115"/>
      <c r="C5" s="116"/>
      <c r="D5" s="117">
        <v>56334</v>
      </c>
      <c r="E5" s="118"/>
      <c r="F5" s="119">
        <v>80149</v>
      </c>
      <c r="G5" s="120"/>
      <c r="H5" s="121"/>
    </row>
    <row r="6" spans="1:8" x14ac:dyDescent="0.15">
      <c r="A6" s="122"/>
      <c r="B6" s="123"/>
      <c r="C6" s="124"/>
      <c r="D6" s="125">
        <v>16847</v>
      </c>
      <c r="E6" s="126"/>
      <c r="F6" s="127">
        <v>38398</v>
      </c>
      <c r="G6" s="128"/>
      <c r="H6" s="129"/>
    </row>
    <row r="7" spans="1:8" x14ac:dyDescent="0.15">
      <c r="A7" s="110" t="s">
        <v>531</v>
      </c>
      <c r="B7" s="115"/>
      <c r="C7" s="116"/>
      <c r="D7" s="117">
        <v>78953</v>
      </c>
      <c r="E7" s="118"/>
      <c r="F7" s="119">
        <v>57697</v>
      </c>
      <c r="G7" s="120"/>
      <c r="H7" s="121"/>
    </row>
    <row r="8" spans="1:8" x14ac:dyDescent="0.15">
      <c r="A8" s="122"/>
      <c r="B8" s="123"/>
      <c r="C8" s="124"/>
      <c r="D8" s="125">
        <v>17629</v>
      </c>
      <c r="E8" s="126"/>
      <c r="F8" s="127">
        <v>26743</v>
      </c>
      <c r="G8" s="128"/>
      <c r="H8" s="129"/>
    </row>
    <row r="9" spans="1:8" x14ac:dyDescent="0.15">
      <c r="A9" s="110" t="s">
        <v>532</v>
      </c>
      <c r="B9" s="115"/>
      <c r="C9" s="116"/>
      <c r="D9" s="117">
        <v>43843</v>
      </c>
      <c r="E9" s="118"/>
      <c r="F9" s="119">
        <v>63727</v>
      </c>
      <c r="G9" s="120"/>
      <c r="H9" s="121"/>
    </row>
    <row r="10" spans="1:8" x14ac:dyDescent="0.15">
      <c r="A10" s="122"/>
      <c r="B10" s="123"/>
      <c r="C10" s="124"/>
      <c r="D10" s="125">
        <v>16709</v>
      </c>
      <c r="E10" s="126"/>
      <c r="F10" s="127">
        <v>34577</v>
      </c>
      <c r="G10" s="128"/>
      <c r="H10" s="129"/>
    </row>
    <row r="11" spans="1:8" x14ac:dyDescent="0.15">
      <c r="A11" s="110" t="s">
        <v>533</v>
      </c>
      <c r="B11" s="115"/>
      <c r="C11" s="116"/>
      <c r="D11" s="117">
        <v>52386</v>
      </c>
      <c r="E11" s="118"/>
      <c r="F11" s="119">
        <v>66954</v>
      </c>
      <c r="G11" s="120"/>
      <c r="H11" s="121"/>
    </row>
    <row r="12" spans="1:8" x14ac:dyDescent="0.15">
      <c r="A12" s="122"/>
      <c r="B12" s="123"/>
      <c r="C12" s="130"/>
      <c r="D12" s="125">
        <v>32761</v>
      </c>
      <c r="E12" s="126"/>
      <c r="F12" s="127">
        <v>37305</v>
      </c>
      <c r="G12" s="128"/>
      <c r="H12" s="129"/>
    </row>
    <row r="13" spans="1:8" x14ac:dyDescent="0.15">
      <c r="A13" s="110"/>
      <c r="B13" s="115"/>
      <c r="C13" s="131"/>
      <c r="D13" s="132">
        <v>52402</v>
      </c>
      <c r="E13" s="133"/>
      <c r="F13" s="134">
        <v>66210</v>
      </c>
      <c r="G13" s="135"/>
      <c r="H13" s="121"/>
    </row>
    <row r="14" spans="1:8" x14ac:dyDescent="0.15">
      <c r="A14" s="122"/>
      <c r="B14" s="123"/>
      <c r="C14" s="124"/>
      <c r="D14" s="125">
        <v>19993</v>
      </c>
      <c r="E14" s="126"/>
      <c r="F14" s="127">
        <v>32918</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3.46</v>
      </c>
      <c r="C19" s="136">
        <f>ROUND(VALUE(SUBSTITUTE(実質収支比率等に係る経年分析!G$48,"▲","-")),2)</f>
        <v>7.1</v>
      </c>
      <c r="D19" s="136">
        <f>ROUND(VALUE(SUBSTITUTE(実質収支比率等に係る経年分析!H$48,"▲","-")),2)</f>
        <v>1.48</v>
      </c>
      <c r="E19" s="136">
        <f>ROUND(VALUE(SUBSTITUTE(実質収支比率等に係る経年分析!I$48,"▲","-")),2)</f>
        <v>4.54</v>
      </c>
      <c r="F19" s="136">
        <f>ROUND(VALUE(SUBSTITUTE(実質収支比率等に係る経年分析!J$48,"▲","-")),2)</f>
        <v>3.87</v>
      </c>
    </row>
    <row r="20" spans="1:11" x14ac:dyDescent="0.15">
      <c r="A20" s="136" t="s">
        <v>42</v>
      </c>
      <c r="B20" s="136">
        <f>ROUND(VALUE(SUBSTITUTE(実質収支比率等に係る経年分析!F$47,"▲","-")),2)</f>
        <v>17.98</v>
      </c>
      <c r="C20" s="136">
        <f>ROUND(VALUE(SUBSTITUTE(実質収支比率等に係る経年分析!G$47,"▲","-")),2)</f>
        <v>20</v>
      </c>
      <c r="D20" s="136">
        <f>ROUND(VALUE(SUBSTITUTE(実質収支比率等に係る経年分析!H$47,"▲","-")),2)</f>
        <v>22.52</v>
      </c>
      <c r="E20" s="136">
        <f>ROUND(VALUE(SUBSTITUTE(実質収支比率等に係る経年分析!I$47,"▲","-")),2)</f>
        <v>23.18</v>
      </c>
      <c r="F20" s="136">
        <f>ROUND(VALUE(SUBSTITUTE(実質収支比率等に係る経年分析!J$47,"▲","-")),2)</f>
        <v>25.8</v>
      </c>
    </row>
    <row r="21" spans="1:11" x14ac:dyDescent="0.15">
      <c r="A21" s="136" t="s">
        <v>43</v>
      </c>
      <c r="B21" s="136">
        <f>IF(ISNUMBER(VALUE(SUBSTITUTE(実質収支比率等に係る経年分析!F$49,"▲","-"))),ROUND(VALUE(SUBSTITUTE(実質収支比率等に係る経年分析!F$49,"▲","-")),2),NA())</f>
        <v>8.4600000000000009</v>
      </c>
      <c r="C21" s="136">
        <f>IF(ISNUMBER(VALUE(SUBSTITUTE(実質収支比率等に係る経年分析!G$49,"▲","-"))),ROUND(VALUE(SUBSTITUTE(実質収支比率等に係る経年分析!G$49,"▲","-")),2),NA())</f>
        <v>7.4</v>
      </c>
      <c r="D21" s="136">
        <f>IF(ISNUMBER(VALUE(SUBSTITUTE(実質収支比率等に係る経年分析!H$49,"▲","-"))),ROUND(VALUE(SUBSTITUTE(実質収支比率等に係る経年分析!H$49,"▲","-")),2),NA())</f>
        <v>-2.17</v>
      </c>
      <c r="E21" s="136">
        <f>IF(ISNUMBER(VALUE(SUBSTITUTE(実質収支比率等に係る経年分析!I$49,"▲","-"))),ROUND(VALUE(SUBSTITUTE(実質収支比率等に係る経年分析!I$49,"▲","-")),2),NA())</f>
        <v>3.8</v>
      </c>
      <c r="F21" s="136">
        <f>IF(ISNUMBER(VALUE(SUBSTITUTE(実質収支比率等に係る経年分析!J$49,"▲","-"))),ROUND(VALUE(SUBSTITUTE(実質収支比率等に係る経年分析!J$49,"▲","-")),2),NA())</f>
        <v>1.57</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港湾事業特別会計(臨海除く)</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0.28999999999999998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国民健康保険事業特別会計</v>
      </c>
      <c r="B33" s="137">
        <f>IF(ROUND(VALUE(SUBSTITUTE(連結実質赤字比率に係る赤字・黒字の構成分析!F$37,"▲", "-")), 2) &lt; 0, ABS(ROUND(VALUE(SUBSTITUTE(連結実質赤字比率に係る赤字・黒字の構成分析!F$37,"▲", "-")), 2)), NA())</f>
        <v>2.36</v>
      </c>
      <c r="C33" s="137" t="e">
        <f>IF(ROUND(VALUE(SUBSTITUTE(連結実質赤字比率に係る赤字・黒字の構成分析!F$37,"▲", "-")), 2) &gt;= 0, ABS(ROUND(VALUE(SUBSTITUTE(連結実質赤字比率に係る赤字・黒字の構成分析!F$37,"▲", "-")), 2)), NA())</f>
        <v>#N/A</v>
      </c>
      <c r="D33" s="137">
        <f>IF(ROUND(VALUE(SUBSTITUTE(連結実質赤字比率に係る赤字・黒字の構成分析!G$37,"▲", "-")), 2) &lt; 0, ABS(ROUND(VALUE(SUBSTITUTE(連結実質赤字比率に係る赤字・黒字の構成分析!G$37,"▲", "-")), 2)), NA())</f>
        <v>2.25</v>
      </c>
      <c r="E33" s="137" t="e">
        <f>IF(ROUND(VALUE(SUBSTITUTE(連結実質赤字比率に係る赤字・黒字の構成分析!G$37,"▲", "-")), 2) &gt;= 0, ABS(ROUND(VALUE(SUBSTITUTE(連結実質赤字比率に係る赤字・黒字の構成分析!G$37,"▲", "-")), 2)), NA())</f>
        <v>#N/A</v>
      </c>
      <c r="F33" s="137">
        <f>IF(ROUND(VALUE(SUBSTITUTE(連結実質赤字比率に係る赤字・黒字の構成分析!H$37,"▲", "-")), 2) &lt; 0, ABS(ROUND(VALUE(SUBSTITUTE(連結実質赤字比率に係る赤字・黒字の構成分析!H$37,"▲", "-")), 2)), NA())</f>
        <v>1.88</v>
      </c>
      <c r="G33" s="137" t="e">
        <f>IF(ROUND(VALUE(SUBSTITUTE(連結実質赤字比率に係る赤字・黒字の構成分析!H$37,"▲", "-")), 2) &gt;= 0, ABS(ROUND(VALUE(SUBSTITUTE(連結実質赤字比率に係る赤字・黒字の構成分析!H$37,"▲", "-")), 2)), NA())</f>
        <v>#N/A</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3.46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4.2699999999999996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4.1399999999999997</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4.4400000000000004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2.99</v>
      </c>
      <c r="J36" s="137">
        <f>IF(ROUND(VALUE(SUBSTITUTE(連結実質赤字比率に係る赤字・黒字の構成分析!J$34,"▲", "-")), 2) &lt; 0, ABS(ROUND(VALUE(SUBSTITUTE(連結実質赤字比率に係る赤字・黒字の構成分析!J$34,"▲", "-")), 2)), NA())</f>
        <v>1.9</v>
      </c>
      <c r="K36" s="137" t="e">
        <f>IF(ROUND(VALUE(SUBSTITUTE(連結実質赤字比率に係る赤字・黒字の構成分析!J$34,"▲", "-")), 2) &gt;= 0, ABS(ROUND(VALUE(SUBSTITUTE(連結実質赤字比率に係る赤字・黒字の構成分析!J$34,"▲", "-")), 2)), NA())</f>
        <v>#N/A</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2229</v>
      </c>
      <c r="E42" s="138"/>
      <c r="F42" s="138"/>
      <c r="G42" s="138">
        <f>'実質公債費比率（分子）の構造'!L$52</f>
        <v>2131</v>
      </c>
      <c r="H42" s="138"/>
      <c r="I42" s="138"/>
      <c r="J42" s="138">
        <f>'実質公債費比率（分子）の構造'!M$52</f>
        <v>1985</v>
      </c>
      <c r="K42" s="138"/>
      <c r="L42" s="138"/>
      <c r="M42" s="138">
        <f>'実質公債費比率（分子）の構造'!N$52</f>
        <v>1870</v>
      </c>
      <c r="N42" s="138"/>
      <c r="O42" s="138"/>
      <c r="P42" s="138">
        <f>'実質公債費比率（分子）の構造'!O$52</f>
        <v>1870</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12</v>
      </c>
      <c r="C44" s="138"/>
      <c r="D44" s="138"/>
      <c r="E44" s="138">
        <f>'実質公債費比率（分子）の構造'!L$50</f>
        <v>12</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53</v>
      </c>
      <c r="B45" s="138">
        <f>'実質公債費比率（分子）の構造'!K$49</f>
        <v>25</v>
      </c>
      <c r="C45" s="138"/>
      <c r="D45" s="138"/>
      <c r="E45" s="138">
        <f>'実質公債費比率（分子）の構造'!L$49</f>
        <v>25</v>
      </c>
      <c r="F45" s="138"/>
      <c r="G45" s="138"/>
      <c r="H45" s="138">
        <f>'実質公債費比率（分子）の構造'!M$49</f>
        <v>27</v>
      </c>
      <c r="I45" s="138"/>
      <c r="J45" s="138"/>
      <c r="K45" s="138">
        <f>'実質公債費比率（分子）の構造'!N$49</f>
        <v>55</v>
      </c>
      <c r="L45" s="138"/>
      <c r="M45" s="138"/>
      <c r="N45" s="138">
        <f>'実質公債費比率（分子）の構造'!O$49</f>
        <v>56</v>
      </c>
      <c r="O45" s="138"/>
      <c r="P45" s="138"/>
    </row>
    <row r="46" spans="1:16" x14ac:dyDescent="0.15">
      <c r="A46" s="138" t="s">
        <v>54</v>
      </c>
      <c r="B46" s="138">
        <f>'実質公債費比率（分子）の構造'!K$48</f>
        <v>1088</v>
      </c>
      <c r="C46" s="138"/>
      <c r="D46" s="138"/>
      <c r="E46" s="138">
        <f>'実質公債費比率（分子）の構造'!L$48</f>
        <v>1094</v>
      </c>
      <c r="F46" s="138"/>
      <c r="G46" s="138"/>
      <c r="H46" s="138">
        <f>'実質公債費比率（分子）の構造'!M$48</f>
        <v>1052</v>
      </c>
      <c r="I46" s="138"/>
      <c r="J46" s="138"/>
      <c r="K46" s="138">
        <f>'実質公債費比率（分子）の構造'!N$48</f>
        <v>1059</v>
      </c>
      <c r="L46" s="138"/>
      <c r="M46" s="138"/>
      <c r="N46" s="138">
        <f>'実質公債費比率（分子）の構造'!O$48</f>
        <v>792</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2275</v>
      </c>
      <c r="C49" s="138"/>
      <c r="D49" s="138"/>
      <c r="E49" s="138">
        <f>'実質公債費比率（分子）の構造'!L$45</f>
        <v>2055</v>
      </c>
      <c r="F49" s="138"/>
      <c r="G49" s="138"/>
      <c r="H49" s="138">
        <f>'実質公債費比率（分子）の構造'!M$45</f>
        <v>2029</v>
      </c>
      <c r="I49" s="138"/>
      <c r="J49" s="138"/>
      <c r="K49" s="138">
        <f>'実質公債費比率（分子）の構造'!N$45</f>
        <v>1877</v>
      </c>
      <c r="L49" s="138"/>
      <c r="M49" s="138"/>
      <c r="N49" s="138">
        <f>'実質公債費比率（分子）の構造'!O$45</f>
        <v>1851</v>
      </c>
      <c r="O49" s="138"/>
      <c r="P49" s="138"/>
    </row>
    <row r="50" spans="1:16" x14ac:dyDescent="0.15">
      <c r="A50" s="138" t="s">
        <v>58</v>
      </c>
      <c r="B50" s="138" t="e">
        <f>NA()</f>
        <v>#N/A</v>
      </c>
      <c r="C50" s="138">
        <f>IF(ISNUMBER('実質公債費比率（分子）の構造'!K$53),'実質公債費比率（分子）の構造'!K$53,NA())</f>
        <v>1171</v>
      </c>
      <c r="D50" s="138" t="e">
        <f>NA()</f>
        <v>#N/A</v>
      </c>
      <c r="E50" s="138" t="e">
        <f>NA()</f>
        <v>#N/A</v>
      </c>
      <c r="F50" s="138">
        <f>IF(ISNUMBER('実質公債費比率（分子）の構造'!L$53),'実質公債費比率（分子）の構造'!L$53,NA())</f>
        <v>1055</v>
      </c>
      <c r="G50" s="138" t="e">
        <f>NA()</f>
        <v>#N/A</v>
      </c>
      <c r="H50" s="138" t="e">
        <f>NA()</f>
        <v>#N/A</v>
      </c>
      <c r="I50" s="138">
        <f>IF(ISNUMBER('実質公債費比率（分子）の構造'!M$53),'実質公債費比率（分子）の構造'!M$53,NA())</f>
        <v>1123</v>
      </c>
      <c r="J50" s="138" t="e">
        <f>NA()</f>
        <v>#N/A</v>
      </c>
      <c r="K50" s="138" t="e">
        <f>NA()</f>
        <v>#N/A</v>
      </c>
      <c r="L50" s="138">
        <f>IF(ISNUMBER('実質公債費比率（分子）の構造'!N$53),'実質公債費比率（分子）の構造'!N$53,NA())</f>
        <v>1121</v>
      </c>
      <c r="M50" s="138" t="e">
        <f>NA()</f>
        <v>#N/A</v>
      </c>
      <c r="N50" s="138" t="e">
        <f>NA()</f>
        <v>#N/A</v>
      </c>
      <c r="O50" s="138">
        <f>IF(ISNUMBER('実質公債費比率（分子）の構造'!O$53),'実質公債費比率（分子）の構造'!O$53,NA())</f>
        <v>829</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17392</v>
      </c>
      <c r="E56" s="137"/>
      <c r="F56" s="137"/>
      <c r="G56" s="137">
        <f>'将来負担比率（分子）の構造'!J$52</f>
        <v>16846</v>
      </c>
      <c r="H56" s="137"/>
      <c r="I56" s="137"/>
      <c r="J56" s="137">
        <f>'将来負担比率（分子）の構造'!K$52</f>
        <v>16516</v>
      </c>
      <c r="K56" s="137"/>
      <c r="L56" s="137"/>
      <c r="M56" s="137">
        <f>'将来負担比率（分子）の構造'!L$52</f>
        <v>16516</v>
      </c>
      <c r="N56" s="137"/>
      <c r="O56" s="137"/>
      <c r="P56" s="137">
        <f>'将来負担比率（分子）の構造'!M$52</f>
        <v>16108</v>
      </c>
    </row>
    <row r="57" spans="1:16" x14ac:dyDescent="0.15">
      <c r="A57" s="137" t="s">
        <v>35</v>
      </c>
      <c r="B57" s="137"/>
      <c r="C57" s="137"/>
      <c r="D57" s="137">
        <f>'将来負担比率（分子）の構造'!I$51</f>
        <v>3508</v>
      </c>
      <c r="E57" s="137"/>
      <c r="F57" s="137"/>
      <c r="G57" s="137">
        <f>'将来負担比率（分子）の構造'!J$51</f>
        <v>3290</v>
      </c>
      <c r="H57" s="137"/>
      <c r="I57" s="137"/>
      <c r="J57" s="137">
        <f>'将来負担比率（分子）の構造'!K$51</f>
        <v>2955</v>
      </c>
      <c r="K57" s="137"/>
      <c r="L57" s="137"/>
      <c r="M57" s="137">
        <f>'将来負担比率（分子）の構造'!L$51</f>
        <v>2760</v>
      </c>
      <c r="N57" s="137"/>
      <c r="O57" s="137"/>
      <c r="P57" s="137">
        <f>'将来負担比率（分子）の構造'!M$51</f>
        <v>2543</v>
      </c>
    </row>
    <row r="58" spans="1:16" x14ac:dyDescent="0.15">
      <c r="A58" s="137" t="s">
        <v>34</v>
      </c>
      <c r="B58" s="137"/>
      <c r="C58" s="137"/>
      <c r="D58" s="137">
        <f>'将来負担比率（分子）の構造'!I$50</f>
        <v>2912</v>
      </c>
      <c r="E58" s="137"/>
      <c r="F58" s="137"/>
      <c r="G58" s="137">
        <f>'将来負担比率（分子）の構造'!J$50</f>
        <v>3319</v>
      </c>
      <c r="H58" s="137"/>
      <c r="I58" s="137"/>
      <c r="J58" s="137">
        <f>'将来負担比率（分子）の構造'!K$50</f>
        <v>3597</v>
      </c>
      <c r="K58" s="137"/>
      <c r="L58" s="137"/>
      <c r="M58" s="137">
        <f>'将来負担比率（分子）の構造'!L$50</f>
        <v>3637</v>
      </c>
      <c r="N58" s="137"/>
      <c r="O58" s="137"/>
      <c r="P58" s="137">
        <f>'将来負担比率（分子）の構造'!M$50</f>
        <v>3978</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434</v>
      </c>
      <c r="C61" s="137"/>
      <c r="D61" s="137"/>
      <c r="E61" s="137">
        <f>'将来負担比率（分子）の構造'!J$46</f>
        <v>430</v>
      </c>
      <c r="F61" s="137"/>
      <c r="G61" s="137"/>
      <c r="H61" s="137">
        <f>'将来負担比率（分子）の構造'!K$46</f>
        <v>384</v>
      </c>
      <c r="I61" s="137"/>
      <c r="J61" s="137"/>
      <c r="K61" s="137">
        <f>'将来負担比率（分子）の構造'!L$46</f>
        <v>386</v>
      </c>
      <c r="L61" s="137"/>
      <c r="M61" s="137"/>
      <c r="N61" s="137">
        <f>'将来負担比率（分子）の構造'!M$46</f>
        <v>388</v>
      </c>
      <c r="O61" s="137"/>
      <c r="P61" s="137"/>
    </row>
    <row r="62" spans="1:16" x14ac:dyDescent="0.15">
      <c r="A62" s="137" t="s">
        <v>28</v>
      </c>
      <c r="B62" s="137">
        <f>'将来負担比率（分子）の構造'!I$45</f>
        <v>2541</v>
      </c>
      <c r="C62" s="137"/>
      <c r="D62" s="137"/>
      <c r="E62" s="137">
        <f>'将来負担比率（分子）の構造'!J$45</f>
        <v>2458</v>
      </c>
      <c r="F62" s="137"/>
      <c r="G62" s="137"/>
      <c r="H62" s="137">
        <f>'将来負担比率（分子）の構造'!K$45</f>
        <v>2211</v>
      </c>
      <c r="I62" s="137"/>
      <c r="J62" s="137"/>
      <c r="K62" s="137">
        <f>'将来負担比率（分子）の構造'!L$45</f>
        <v>2155</v>
      </c>
      <c r="L62" s="137"/>
      <c r="M62" s="137"/>
      <c r="N62" s="137">
        <f>'将来負担比率（分子）の構造'!M$45</f>
        <v>2049</v>
      </c>
      <c r="O62" s="137"/>
      <c r="P62" s="137"/>
    </row>
    <row r="63" spans="1:16" x14ac:dyDescent="0.15">
      <c r="A63" s="137" t="s">
        <v>27</v>
      </c>
      <c r="B63" s="137">
        <f>'将来負担比率（分子）の構造'!I$44</f>
        <v>820</v>
      </c>
      <c r="C63" s="137"/>
      <c r="D63" s="137"/>
      <c r="E63" s="137">
        <f>'将来負担比率（分子）の構造'!J$44</f>
        <v>1200</v>
      </c>
      <c r="F63" s="137"/>
      <c r="G63" s="137"/>
      <c r="H63" s="137">
        <f>'将来負担比率（分子）の構造'!K$44</f>
        <v>1176</v>
      </c>
      <c r="I63" s="137"/>
      <c r="J63" s="137"/>
      <c r="K63" s="137">
        <f>'将来負担比率（分子）の構造'!L$44</f>
        <v>1123</v>
      </c>
      <c r="L63" s="137"/>
      <c r="M63" s="137"/>
      <c r="N63" s="137">
        <f>'将来負担比率（分子）の構造'!M$44</f>
        <v>1070</v>
      </c>
      <c r="O63" s="137"/>
      <c r="P63" s="137"/>
    </row>
    <row r="64" spans="1:16" x14ac:dyDescent="0.15">
      <c r="A64" s="137" t="s">
        <v>26</v>
      </c>
      <c r="B64" s="137">
        <f>'将来負担比率（分子）の構造'!I$43</f>
        <v>13084</v>
      </c>
      <c r="C64" s="137"/>
      <c r="D64" s="137"/>
      <c r="E64" s="137">
        <f>'将来負担比率（分子）の構造'!J$43</f>
        <v>12210</v>
      </c>
      <c r="F64" s="137"/>
      <c r="G64" s="137"/>
      <c r="H64" s="137">
        <f>'将来負担比率（分子）の構造'!K$43</f>
        <v>11576</v>
      </c>
      <c r="I64" s="137"/>
      <c r="J64" s="137"/>
      <c r="K64" s="137">
        <f>'将来負担比率（分子）の構造'!L$43</f>
        <v>11026</v>
      </c>
      <c r="L64" s="137"/>
      <c r="M64" s="137"/>
      <c r="N64" s="137">
        <f>'将来負担比率（分子）の構造'!M$43</f>
        <v>10671</v>
      </c>
      <c r="O64" s="137"/>
      <c r="P64" s="137"/>
    </row>
    <row r="65" spans="1:16" x14ac:dyDescent="0.15">
      <c r="A65" s="137" t="s">
        <v>25</v>
      </c>
      <c r="B65" s="137">
        <f>'将来負担比率（分子）の構造'!I$42</f>
        <v>97</v>
      </c>
      <c r="C65" s="137"/>
      <c r="D65" s="137"/>
      <c r="E65" s="137">
        <f>'将来負担比率（分子）の構造'!J$42</f>
        <v>51</v>
      </c>
      <c r="F65" s="137"/>
      <c r="G65" s="137"/>
      <c r="H65" s="137">
        <f>'将来負担比率（分子）の構造'!K$42</f>
        <v>51</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15884</v>
      </c>
      <c r="C66" s="137"/>
      <c r="D66" s="137"/>
      <c r="E66" s="137">
        <f>'将来負担比率（分子）の構造'!J$41</f>
        <v>14943</v>
      </c>
      <c r="F66" s="137"/>
      <c r="G66" s="137"/>
      <c r="H66" s="137">
        <f>'将来負担比率（分子）の構造'!K$41</f>
        <v>14377</v>
      </c>
      <c r="I66" s="137"/>
      <c r="J66" s="137"/>
      <c r="K66" s="137">
        <f>'将来負担比率（分子）の構造'!L$41</f>
        <v>14260</v>
      </c>
      <c r="L66" s="137"/>
      <c r="M66" s="137"/>
      <c r="N66" s="137">
        <f>'将来負担比率（分子）の構造'!M$41</f>
        <v>13767</v>
      </c>
      <c r="O66" s="137"/>
      <c r="P66" s="137"/>
    </row>
    <row r="67" spans="1:16" x14ac:dyDescent="0.15">
      <c r="A67" s="137" t="s">
        <v>62</v>
      </c>
      <c r="B67" s="137" t="e">
        <f>NA()</f>
        <v>#N/A</v>
      </c>
      <c r="C67" s="137">
        <f>IF(ISNUMBER('将来負担比率（分子）の構造'!I$53), IF('将来負担比率（分子）の構造'!I$53 &lt; 0, 0, '将来負担比率（分子）の構造'!I$53), NA())</f>
        <v>9049</v>
      </c>
      <c r="D67" s="137" t="e">
        <f>NA()</f>
        <v>#N/A</v>
      </c>
      <c r="E67" s="137" t="e">
        <f>NA()</f>
        <v>#N/A</v>
      </c>
      <c r="F67" s="137">
        <f>IF(ISNUMBER('将来負担比率（分子）の構造'!J$53), IF('将来負担比率（分子）の構造'!J$53 &lt; 0, 0, '将来負担比率（分子）の構造'!J$53), NA())</f>
        <v>7837</v>
      </c>
      <c r="G67" s="137" t="e">
        <f>NA()</f>
        <v>#N/A</v>
      </c>
      <c r="H67" s="137" t="e">
        <f>NA()</f>
        <v>#N/A</v>
      </c>
      <c r="I67" s="137">
        <f>IF(ISNUMBER('将来負担比率（分子）の構造'!K$53), IF('将来負担比率（分子）の構造'!K$53 &lt; 0, 0, '将来負担比率（分子）の構造'!K$53), NA())</f>
        <v>6708</v>
      </c>
      <c r="J67" s="137" t="e">
        <f>NA()</f>
        <v>#N/A</v>
      </c>
      <c r="K67" s="137" t="e">
        <f>NA()</f>
        <v>#N/A</v>
      </c>
      <c r="L67" s="137">
        <f>IF(ISNUMBER('将来負担比率（分子）の構造'!L$53), IF('将来負担比率（分子）の構造'!L$53 &lt; 0, 0, '将来負担比率（分子）の構造'!L$53), NA())</f>
        <v>6038</v>
      </c>
      <c r="M67" s="137" t="e">
        <f>NA()</f>
        <v>#N/A</v>
      </c>
      <c r="N67" s="137" t="e">
        <f>NA()</f>
        <v>#N/A</v>
      </c>
      <c r="O67" s="137">
        <f>IF(ISNUMBER('将来負担比率（分子）の構造'!M$53), IF('将来負担比率（分子）の構造'!M$53 &lt; 0, 0, '将来負担比率（分子）の構造'!M$53), NA())</f>
        <v>5317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2310135</v>
      </c>
      <c r="S5" s="615"/>
      <c r="T5" s="615"/>
      <c r="U5" s="615"/>
      <c r="V5" s="615"/>
      <c r="W5" s="615"/>
      <c r="X5" s="615"/>
      <c r="Y5" s="616"/>
      <c r="Z5" s="617">
        <v>17</v>
      </c>
      <c r="AA5" s="617"/>
      <c r="AB5" s="617"/>
      <c r="AC5" s="617"/>
      <c r="AD5" s="618">
        <v>2174574</v>
      </c>
      <c r="AE5" s="618"/>
      <c r="AF5" s="618"/>
      <c r="AG5" s="618"/>
      <c r="AH5" s="618"/>
      <c r="AI5" s="618"/>
      <c r="AJ5" s="618"/>
      <c r="AK5" s="618"/>
      <c r="AL5" s="619">
        <v>29.1</v>
      </c>
      <c r="AM5" s="620"/>
      <c r="AN5" s="620"/>
      <c r="AO5" s="621"/>
      <c r="AP5" s="611" t="s">
        <v>210</v>
      </c>
      <c r="AQ5" s="612"/>
      <c r="AR5" s="612"/>
      <c r="AS5" s="612"/>
      <c r="AT5" s="612"/>
      <c r="AU5" s="612"/>
      <c r="AV5" s="612"/>
      <c r="AW5" s="612"/>
      <c r="AX5" s="612"/>
      <c r="AY5" s="612"/>
      <c r="AZ5" s="612"/>
      <c r="BA5" s="612"/>
      <c r="BB5" s="612"/>
      <c r="BC5" s="612"/>
      <c r="BD5" s="612"/>
      <c r="BE5" s="612"/>
      <c r="BF5" s="613"/>
      <c r="BG5" s="625">
        <v>2174574</v>
      </c>
      <c r="BH5" s="626"/>
      <c r="BI5" s="626"/>
      <c r="BJ5" s="626"/>
      <c r="BK5" s="626"/>
      <c r="BL5" s="626"/>
      <c r="BM5" s="626"/>
      <c r="BN5" s="627"/>
      <c r="BO5" s="628">
        <v>94.1</v>
      </c>
      <c r="BP5" s="628"/>
      <c r="BQ5" s="628"/>
      <c r="BR5" s="628"/>
      <c r="BS5" s="629">
        <v>29221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98240</v>
      </c>
      <c r="S6" s="626"/>
      <c r="T6" s="626"/>
      <c r="U6" s="626"/>
      <c r="V6" s="626"/>
      <c r="W6" s="626"/>
      <c r="X6" s="626"/>
      <c r="Y6" s="627"/>
      <c r="Z6" s="628">
        <v>0.7</v>
      </c>
      <c r="AA6" s="628"/>
      <c r="AB6" s="628"/>
      <c r="AC6" s="628"/>
      <c r="AD6" s="629">
        <v>98240</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2174574</v>
      </c>
      <c r="BH6" s="626"/>
      <c r="BI6" s="626"/>
      <c r="BJ6" s="626"/>
      <c r="BK6" s="626"/>
      <c r="BL6" s="626"/>
      <c r="BM6" s="626"/>
      <c r="BN6" s="627"/>
      <c r="BO6" s="628">
        <v>94.1</v>
      </c>
      <c r="BP6" s="628"/>
      <c r="BQ6" s="628"/>
      <c r="BR6" s="628"/>
      <c r="BS6" s="629">
        <v>29221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149624</v>
      </c>
      <c r="CS6" s="626"/>
      <c r="CT6" s="626"/>
      <c r="CU6" s="626"/>
      <c r="CV6" s="626"/>
      <c r="CW6" s="626"/>
      <c r="CX6" s="626"/>
      <c r="CY6" s="627"/>
      <c r="CZ6" s="628">
        <v>1.1000000000000001</v>
      </c>
      <c r="DA6" s="628"/>
      <c r="DB6" s="628"/>
      <c r="DC6" s="628"/>
      <c r="DD6" s="634" t="s">
        <v>217</v>
      </c>
      <c r="DE6" s="626"/>
      <c r="DF6" s="626"/>
      <c r="DG6" s="626"/>
      <c r="DH6" s="626"/>
      <c r="DI6" s="626"/>
      <c r="DJ6" s="626"/>
      <c r="DK6" s="626"/>
      <c r="DL6" s="626"/>
      <c r="DM6" s="626"/>
      <c r="DN6" s="626"/>
      <c r="DO6" s="626"/>
      <c r="DP6" s="627"/>
      <c r="DQ6" s="634">
        <v>149624</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2607</v>
      </c>
      <c r="S7" s="626"/>
      <c r="T7" s="626"/>
      <c r="U7" s="626"/>
      <c r="V7" s="626"/>
      <c r="W7" s="626"/>
      <c r="X7" s="626"/>
      <c r="Y7" s="627"/>
      <c r="Z7" s="628">
        <v>0</v>
      </c>
      <c r="AA7" s="628"/>
      <c r="AB7" s="628"/>
      <c r="AC7" s="628"/>
      <c r="AD7" s="629">
        <v>2607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1116871</v>
      </c>
      <c r="BH7" s="626"/>
      <c r="BI7" s="626"/>
      <c r="BJ7" s="626"/>
      <c r="BK7" s="626"/>
      <c r="BL7" s="626"/>
      <c r="BM7" s="626"/>
      <c r="BN7" s="627"/>
      <c r="BO7" s="628">
        <v>48.3</v>
      </c>
      <c r="BP7" s="628"/>
      <c r="BQ7" s="628"/>
      <c r="BR7" s="628"/>
      <c r="BS7" s="629">
        <v>27898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1402158</v>
      </c>
      <c r="CS7" s="626"/>
      <c r="CT7" s="626"/>
      <c r="CU7" s="626"/>
      <c r="CV7" s="626"/>
      <c r="CW7" s="626"/>
      <c r="CX7" s="626"/>
      <c r="CY7" s="627"/>
      <c r="CZ7" s="628">
        <v>10.5</v>
      </c>
      <c r="DA7" s="628"/>
      <c r="DB7" s="628"/>
      <c r="DC7" s="628"/>
      <c r="DD7" s="634">
        <v>7908</v>
      </c>
      <c r="DE7" s="626"/>
      <c r="DF7" s="626"/>
      <c r="DG7" s="626"/>
      <c r="DH7" s="626"/>
      <c r="DI7" s="626"/>
      <c r="DJ7" s="626"/>
      <c r="DK7" s="626"/>
      <c r="DL7" s="626"/>
      <c r="DM7" s="626"/>
      <c r="DN7" s="626"/>
      <c r="DO7" s="626"/>
      <c r="DP7" s="627"/>
      <c r="DQ7" s="634">
        <v>1144115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4833</v>
      </c>
      <c r="S8" s="626"/>
      <c r="T8" s="626"/>
      <c r="U8" s="626"/>
      <c r="V8" s="626"/>
      <c r="W8" s="626"/>
      <c r="X8" s="626"/>
      <c r="Y8" s="627"/>
      <c r="Z8" s="628">
        <v>0</v>
      </c>
      <c r="AA8" s="628"/>
      <c r="AB8" s="628"/>
      <c r="AC8" s="628"/>
      <c r="AD8" s="629">
        <v>4833</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37655</v>
      </c>
      <c r="BH8" s="626"/>
      <c r="BI8" s="626"/>
      <c r="BJ8" s="626"/>
      <c r="BK8" s="626"/>
      <c r="BL8" s="626"/>
      <c r="BM8" s="626"/>
      <c r="BN8" s="627"/>
      <c r="BO8" s="628">
        <v>1.6</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3735984</v>
      </c>
      <c r="CS8" s="626"/>
      <c r="CT8" s="626"/>
      <c r="CU8" s="626"/>
      <c r="CV8" s="626"/>
      <c r="CW8" s="626"/>
      <c r="CX8" s="626"/>
      <c r="CY8" s="627"/>
      <c r="CZ8" s="628">
        <v>28.1</v>
      </c>
      <c r="DA8" s="628"/>
      <c r="DB8" s="628"/>
      <c r="DC8" s="628"/>
      <c r="DD8" s="634">
        <v>21000</v>
      </c>
      <c r="DE8" s="626"/>
      <c r="DF8" s="626"/>
      <c r="DG8" s="626"/>
      <c r="DH8" s="626"/>
      <c r="DI8" s="626"/>
      <c r="DJ8" s="626"/>
      <c r="DK8" s="626"/>
      <c r="DL8" s="626"/>
      <c r="DM8" s="626"/>
      <c r="DN8" s="626"/>
      <c r="DO8" s="626"/>
      <c r="DP8" s="627"/>
      <c r="DQ8" s="634">
        <v>1687828</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2905</v>
      </c>
      <c r="S9" s="626"/>
      <c r="T9" s="626"/>
      <c r="U9" s="626"/>
      <c r="V9" s="626"/>
      <c r="W9" s="626"/>
      <c r="X9" s="626"/>
      <c r="Y9" s="627"/>
      <c r="Z9" s="628">
        <v>0</v>
      </c>
      <c r="AA9" s="628"/>
      <c r="AB9" s="628"/>
      <c r="AC9" s="628"/>
      <c r="AD9" s="629">
        <v>2905</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908458</v>
      </c>
      <c r="BH9" s="626"/>
      <c r="BI9" s="626"/>
      <c r="BJ9" s="626"/>
      <c r="BK9" s="626"/>
      <c r="BL9" s="626"/>
      <c r="BM9" s="626"/>
      <c r="BN9" s="627"/>
      <c r="BO9" s="628">
        <v>39.299999999999997</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1701531</v>
      </c>
      <c r="CS9" s="626"/>
      <c r="CT9" s="626"/>
      <c r="CU9" s="626"/>
      <c r="CV9" s="626"/>
      <c r="CW9" s="626"/>
      <c r="CX9" s="626"/>
      <c r="CY9" s="627"/>
      <c r="CZ9" s="628">
        <v>12.8</v>
      </c>
      <c r="DA9" s="628"/>
      <c r="DB9" s="628"/>
      <c r="DC9" s="628"/>
      <c r="DD9" s="634">
        <v>10059</v>
      </c>
      <c r="DE9" s="626"/>
      <c r="DF9" s="626"/>
      <c r="DG9" s="626"/>
      <c r="DH9" s="626"/>
      <c r="DI9" s="626"/>
      <c r="DJ9" s="626"/>
      <c r="DK9" s="626"/>
      <c r="DL9" s="626"/>
      <c r="DM9" s="626"/>
      <c r="DN9" s="626"/>
      <c r="DO9" s="626"/>
      <c r="DP9" s="627"/>
      <c r="DQ9" s="634">
        <v>1598678</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435546</v>
      </c>
      <c r="S10" s="626"/>
      <c r="T10" s="626"/>
      <c r="U10" s="626"/>
      <c r="V10" s="626"/>
      <c r="W10" s="626"/>
      <c r="X10" s="626"/>
      <c r="Y10" s="627"/>
      <c r="Z10" s="628">
        <v>3.2</v>
      </c>
      <c r="AA10" s="628"/>
      <c r="AB10" s="628"/>
      <c r="AC10" s="628"/>
      <c r="AD10" s="629">
        <v>435546</v>
      </c>
      <c r="AE10" s="629"/>
      <c r="AF10" s="629"/>
      <c r="AG10" s="629"/>
      <c r="AH10" s="629"/>
      <c r="AI10" s="629"/>
      <c r="AJ10" s="629"/>
      <c r="AK10" s="629"/>
      <c r="AL10" s="630">
        <v>5.8</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91122</v>
      </c>
      <c r="BH10" s="626"/>
      <c r="BI10" s="626"/>
      <c r="BJ10" s="626"/>
      <c r="BK10" s="626"/>
      <c r="BL10" s="626"/>
      <c r="BM10" s="626"/>
      <c r="BN10" s="627"/>
      <c r="BO10" s="628">
        <v>3.9</v>
      </c>
      <c r="BP10" s="628"/>
      <c r="BQ10" s="628"/>
      <c r="BR10" s="628"/>
      <c r="BS10" s="634">
        <v>15029</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16836</v>
      </c>
      <c r="CS10" s="626"/>
      <c r="CT10" s="626"/>
      <c r="CU10" s="626"/>
      <c r="CV10" s="626"/>
      <c r="CW10" s="626"/>
      <c r="CX10" s="626"/>
      <c r="CY10" s="627"/>
      <c r="CZ10" s="628">
        <v>0.1</v>
      </c>
      <c r="DA10" s="628"/>
      <c r="DB10" s="628"/>
      <c r="DC10" s="628"/>
      <c r="DD10" s="634">
        <v>1474</v>
      </c>
      <c r="DE10" s="626"/>
      <c r="DF10" s="626"/>
      <c r="DG10" s="626"/>
      <c r="DH10" s="626"/>
      <c r="DI10" s="626"/>
      <c r="DJ10" s="626"/>
      <c r="DK10" s="626"/>
      <c r="DL10" s="626"/>
      <c r="DM10" s="626"/>
      <c r="DN10" s="626"/>
      <c r="DO10" s="626"/>
      <c r="DP10" s="627"/>
      <c r="DQ10" s="634">
        <v>15236</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79636</v>
      </c>
      <c r="BH11" s="626"/>
      <c r="BI11" s="626"/>
      <c r="BJ11" s="626"/>
      <c r="BK11" s="626"/>
      <c r="BL11" s="626"/>
      <c r="BM11" s="626"/>
      <c r="BN11" s="627"/>
      <c r="BO11" s="628">
        <v>3.4</v>
      </c>
      <c r="BP11" s="628"/>
      <c r="BQ11" s="628"/>
      <c r="BR11" s="628"/>
      <c r="BS11" s="634">
        <v>12869</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199084</v>
      </c>
      <c r="CS11" s="626"/>
      <c r="CT11" s="626"/>
      <c r="CU11" s="626"/>
      <c r="CV11" s="626"/>
      <c r="CW11" s="626"/>
      <c r="CX11" s="626"/>
      <c r="CY11" s="627"/>
      <c r="CZ11" s="628">
        <v>1.5</v>
      </c>
      <c r="DA11" s="628"/>
      <c r="DB11" s="628"/>
      <c r="DC11" s="628"/>
      <c r="DD11" s="634">
        <v>18161</v>
      </c>
      <c r="DE11" s="626"/>
      <c r="DF11" s="626"/>
      <c r="DG11" s="626"/>
      <c r="DH11" s="626"/>
      <c r="DI11" s="626"/>
      <c r="DJ11" s="626"/>
      <c r="DK11" s="626"/>
      <c r="DL11" s="626"/>
      <c r="DM11" s="626"/>
      <c r="DN11" s="626"/>
      <c r="DO11" s="626"/>
      <c r="DP11" s="627"/>
      <c r="DQ11" s="634">
        <v>119837</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809556</v>
      </c>
      <c r="BH12" s="626"/>
      <c r="BI12" s="626"/>
      <c r="BJ12" s="626"/>
      <c r="BK12" s="626"/>
      <c r="BL12" s="626"/>
      <c r="BM12" s="626"/>
      <c r="BN12" s="627"/>
      <c r="BO12" s="628">
        <v>35</v>
      </c>
      <c r="BP12" s="628"/>
      <c r="BQ12" s="628"/>
      <c r="BR12" s="628"/>
      <c r="BS12" s="634">
        <v>1247</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190058</v>
      </c>
      <c r="CS12" s="626"/>
      <c r="CT12" s="626"/>
      <c r="CU12" s="626"/>
      <c r="CV12" s="626"/>
      <c r="CW12" s="626"/>
      <c r="CX12" s="626"/>
      <c r="CY12" s="627"/>
      <c r="CZ12" s="628">
        <v>1.4</v>
      </c>
      <c r="DA12" s="628"/>
      <c r="DB12" s="628"/>
      <c r="DC12" s="628"/>
      <c r="DD12" s="634" t="s">
        <v>223</v>
      </c>
      <c r="DE12" s="626"/>
      <c r="DF12" s="626"/>
      <c r="DG12" s="626"/>
      <c r="DH12" s="626"/>
      <c r="DI12" s="626"/>
      <c r="DJ12" s="626"/>
      <c r="DK12" s="626"/>
      <c r="DL12" s="626"/>
      <c r="DM12" s="626"/>
      <c r="DN12" s="626"/>
      <c r="DO12" s="626"/>
      <c r="DP12" s="627"/>
      <c r="DQ12" s="634">
        <v>100578</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16104</v>
      </c>
      <c r="S13" s="626"/>
      <c r="T13" s="626"/>
      <c r="U13" s="626"/>
      <c r="V13" s="626"/>
      <c r="W13" s="626"/>
      <c r="X13" s="626"/>
      <c r="Y13" s="627"/>
      <c r="Z13" s="628">
        <v>0.1</v>
      </c>
      <c r="AA13" s="628"/>
      <c r="AB13" s="628"/>
      <c r="AC13" s="628"/>
      <c r="AD13" s="629">
        <v>16104</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765209</v>
      </c>
      <c r="BH13" s="626"/>
      <c r="BI13" s="626"/>
      <c r="BJ13" s="626"/>
      <c r="BK13" s="626"/>
      <c r="BL13" s="626"/>
      <c r="BM13" s="626"/>
      <c r="BN13" s="627"/>
      <c r="BO13" s="628">
        <v>33.1</v>
      </c>
      <c r="BP13" s="628"/>
      <c r="BQ13" s="628"/>
      <c r="BR13" s="628"/>
      <c r="BS13" s="634">
        <v>1247</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2512516</v>
      </c>
      <c r="CS13" s="626"/>
      <c r="CT13" s="626"/>
      <c r="CU13" s="626"/>
      <c r="CV13" s="626"/>
      <c r="CW13" s="626"/>
      <c r="CX13" s="626"/>
      <c r="CY13" s="627"/>
      <c r="CZ13" s="628">
        <v>18.899999999999999</v>
      </c>
      <c r="DA13" s="628"/>
      <c r="DB13" s="628"/>
      <c r="DC13" s="628"/>
      <c r="DD13" s="634">
        <v>641280</v>
      </c>
      <c r="DE13" s="626"/>
      <c r="DF13" s="626"/>
      <c r="DG13" s="626"/>
      <c r="DH13" s="626"/>
      <c r="DI13" s="626"/>
      <c r="DJ13" s="626"/>
      <c r="DK13" s="626"/>
      <c r="DL13" s="626"/>
      <c r="DM13" s="626"/>
      <c r="DN13" s="626"/>
      <c r="DO13" s="626"/>
      <c r="DP13" s="627"/>
      <c r="DQ13" s="634">
        <v>1184774</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35256</v>
      </c>
      <c r="BH14" s="626"/>
      <c r="BI14" s="626"/>
      <c r="BJ14" s="626"/>
      <c r="BK14" s="626"/>
      <c r="BL14" s="626"/>
      <c r="BM14" s="626"/>
      <c r="BN14" s="627"/>
      <c r="BO14" s="628">
        <v>1.5</v>
      </c>
      <c r="BP14" s="628"/>
      <c r="BQ14" s="628"/>
      <c r="BR14" s="628"/>
      <c r="BS14" s="634">
        <v>76</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398487</v>
      </c>
      <c r="CS14" s="626"/>
      <c r="CT14" s="626"/>
      <c r="CU14" s="626"/>
      <c r="CV14" s="626"/>
      <c r="CW14" s="626"/>
      <c r="CX14" s="626"/>
      <c r="CY14" s="627"/>
      <c r="CZ14" s="628">
        <v>3</v>
      </c>
      <c r="DA14" s="628"/>
      <c r="DB14" s="628"/>
      <c r="DC14" s="628"/>
      <c r="DD14" s="634" t="s">
        <v>223</v>
      </c>
      <c r="DE14" s="626"/>
      <c r="DF14" s="626"/>
      <c r="DG14" s="626"/>
      <c r="DH14" s="626"/>
      <c r="DI14" s="626"/>
      <c r="DJ14" s="626"/>
      <c r="DK14" s="626"/>
      <c r="DL14" s="626"/>
      <c r="DM14" s="626"/>
      <c r="DN14" s="626"/>
      <c r="DO14" s="626"/>
      <c r="DP14" s="627"/>
      <c r="DQ14" s="634">
        <v>350987</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4161</v>
      </c>
      <c r="S15" s="626"/>
      <c r="T15" s="626"/>
      <c r="U15" s="626"/>
      <c r="V15" s="626"/>
      <c r="W15" s="626"/>
      <c r="X15" s="626"/>
      <c r="Y15" s="627"/>
      <c r="Z15" s="628">
        <v>0</v>
      </c>
      <c r="AA15" s="628"/>
      <c r="AB15" s="628"/>
      <c r="AC15" s="628"/>
      <c r="AD15" s="629">
        <v>4161</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212891</v>
      </c>
      <c r="BH15" s="626"/>
      <c r="BI15" s="626"/>
      <c r="BJ15" s="626"/>
      <c r="BK15" s="626"/>
      <c r="BL15" s="626"/>
      <c r="BM15" s="626"/>
      <c r="BN15" s="627"/>
      <c r="BO15" s="628">
        <v>9.1999999999999993</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1057121</v>
      </c>
      <c r="CS15" s="626"/>
      <c r="CT15" s="626"/>
      <c r="CU15" s="626"/>
      <c r="CV15" s="626"/>
      <c r="CW15" s="626"/>
      <c r="CX15" s="626"/>
      <c r="CY15" s="627"/>
      <c r="CZ15" s="628">
        <v>7.9</v>
      </c>
      <c r="DA15" s="628"/>
      <c r="DB15" s="628"/>
      <c r="DC15" s="628"/>
      <c r="DD15" s="634">
        <v>372726</v>
      </c>
      <c r="DE15" s="626"/>
      <c r="DF15" s="626"/>
      <c r="DG15" s="626"/>
      <c r="DH15" s="626"/>
      <c r="DI15" s="626"/>
      <c r="DJ15" s="626"/>
      <c r="DK15" s="626"/>
      <c r="DL15" s="626"/>
      <c r="DM15" s="626"/>
      <c r="DN15" s="626"/>
      <c r="DO15" s="626"/>
      <c r="DP15" s="627"/>
      <c r="DQ15" s="634">
        <v>659327</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5442367</v>
      </c>
      <c r="S16" s="626"/>
      <c r="T16" s="626"/>
      <c r="U16" s="626"/>
      <c r="V16" s="626"/>
      <c r="W16" s="626"/>
      <c r="X16" s="626"/>
      <c r="Y16" s="627"/>
      <c r="Z16" s="628">
        <v>40</v>
      </c>
      <c r="AA16" s="628"/>
      <c r="AB16" s="628"/>
      <c r="AC16" s="628"/>
      <c r="AD16" s="629">
        <v>4683895</v>
      </c>
      <c r="AE16" s="629"/>
      <c r="AF16" s="629"/>
      <c r="AG16" s="629"/>
      <c r="AH16" s="629"/>
      <c r="AI16" s="629"/>
      <c r="AJ16" s="629"/>
      <c r="AK16" s="629"/>
      <c r="AL16" s="630">
        <v>62.7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5616</v>
      </c>
      <c r="CS16" s="626"/>
      <c r="CT16" s="626"/>
      <c r="CU16" s="626"/>
      <c r="CV16" s="626"/>
      <c r="CW16" s="626"/>
      <c r="CX16" s="626"/>
      <c r="CY16" s="627"/>
      <c r="CZ16" s="628">
        <v>0</v>
      </c>
      <c r="DA16" s="628"/>
      <c r="DB16" s="628"/>
      <c r="DC16" s="628"/>
      <c r="DD16" s="634" t="s">
        <v>223</v>
      </c>
      <c r="DE16" s="626"/>
      <c r="DF16" s="626"/>
      <c r="DG16" s="626"/>
      <c r="DH16" s="626"/>
      <c r="DI16" s="626"/>
      <c r="DJ16" s="626"/>
      <c r="DK16" s="626"/>
      <c r="DL16" s="626"/>
      <c r="DM16" s="626"/>
      <c r="DN16" s="626"/>
      <c r="DO16" s="626"/>
      <c r="DP16" s="627"/>
      <c r="DQ16" s="634">
        <v>5616</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4683895</v>
      </c>
      <c r="S17" s="626"/>
      <c r="T17" s="626"/>
      <c r="U17" s="626"/>
      <c r="V17" s="626"/>
      <c r="W17" s="626"/>
      <c r="X17" s="626"/>
      <c r="Y17" s="627"/>
      <c r="Z17" s="628">
        <v>34.4</v>
      </c>
      <c r="AA17" s="628"/>
      <c r="AB17" s="628"/>
      <c r="AC17" s="628"/>
      <c r="AD17" s="629">
        <v>4683895</v>
      </c>
      <c r="AE17" s="629"/>
      <c r="AF17" s="629"/>
      <c r="AG17" s="629"/>
      <c r="AH17" s="629"/>
      <c r="AI17" s="629"/>
      <c r="AJ17" s="629"/>
      <c r="AK17" s="629"/>
      <c r="AL17" s="630">
        <v>62.7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1850852</v>
      </c>
      <c r="CS17" s="626"/>
      <c r="CT17" s="626"/>
      <c r="CU17" s="626"/>
      <c r="CV17" s="626"/>
      <c r="CW17" s="626"/>
      <c r="CX17" s="626"/>
      <c r="CY17" s="627"/>
      <c r="CZ17" s="628">
        <v>13.9</v>
      </c>
      <c r="DA17" s="628"/>
      <c r="DB17" s="628"/>
      <c r="DC17" s="628"/>
      <c r="DD17" s="634" t="s">
        <v>223</v>
      </c>
      <c r="DE17" s="626"/>
      <c r="DF17" s="626"/>
      <c r="DG17" s="626"/>
      <c r="DH17" s="626"/>
      <c r="DI17" s="626"/>
      <c r="DJ17" s="626"/>
      <c r="DK17" s="626"/>
      <c r="DL17" s="626"/>
      <c r="DM17" s="626"/>
      <c r="DN17" s="626"/>
      <c r="DO17" s="626"/>
      <c r="DP17" s="627"/>
      <c r="DQ17" s="634">
        <v>1732625</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758472</v>
      </c>
      <c r="S18" s="626"/>
      <c r="T18" s="626"/>
      <c r="U18" s="626"/>
      <c r="V18" s="626"/>
      <c r="W18" s="626"/>
      <c r="X18" s="626"/>
      <c r="Y18" s="627"/>
      <c r="Z18" s="628">
        <v>5.6</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87061</v>
      </c>
      <c r="CS18" s="626"/>
      <c r="CT18" s="626"/>
      <c r="CU18" s="626"/>
      <c r="CV18" s="626"/>
      <c r="CW18" s="626"/>
      <c r="CX18" s="626"/>
      <c r="CY18" s="627"/>
      <c r="CZ18" s="628">
        <v>0.7</v>
      </c>
      <c r="DA18" s="628"/>
      <c r="DB18" s="628"/>
      <c r="DC18" s="628"/>
      <c r="DD18" s="634">
        <v>87061</v>
      </c>
      <c r="DE18" s="626"/>
      <c r="DF18" s="626"/>
      <c r="DG18" s="626"/>
      <c r="DH18" s="626"/>
      <c r="DI18" s="626"/>
      <c r="DJ18" s="626"/>
      <c r="DK18" s="626"/>
      <c r="DL18" s="626"/>
      <c r="DM18" s="626"/>
      <c r="DN18" s="626"/>
      <c r="DO18" s="626"/>
      <c r="DP18" s="627"/>
      <c r="DQ18" s="634">
        <v>87061</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135561</v>
      </c>
      <c r="BH19" s="626"/>
      <c r="BI19" s="626"/>
      <c r="BJ19" s="626"/>
      <c r="BK19" s="626"/>
      <c r="BL19" s="626"/>
      <c r="BM19" s="626"/>
      <c r="BN19" s="627"/>
      <c r="BO19" s="628">
        <v>5.9</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8316898</v>
      </c>
      <c r="S20" s="626"/>
      <c r="T20" s="626"/>
      <c r="U20" s="626"/>
      <c r="V20" s="626"/>
      <c r="W20" s="626"/>
      <c r="X20" s="626"/>
      <c r="Y20" s="627"/>
      <c r="Z20" s="628">
        <v>61.1</v>
      </c>
      <c r="AA20" s="628"/>
      <c r="AB20" s="628"/>
      <c r="AC20" s="628"/>
      <c r="AD20" s="629">
        <v>7422865</v>
      </c>
      <c r="AE20" s="629"/>
      <c r="AF20" s="629"/>
      <c r="AG20" s="629"/>
      <c r="AH20" s="629"/>
      <c r="AI20" s="629"/>
      <c r="AJ20" s="629"/>
      <c r="AK20" s="629"/>
      <c r="AL20" s="630">
        <v>99.4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135561</v>
      </c>
      <c r="BH20" s="626"/>
      <c r="BI20" s="626"/>
      <c r="BJ20" s="626"/>
      <c r="BK20" s="626"/>
      <c r="BL20" s="626"/>
      <c r="BM20" s="626"/>
      <c r="BN20" s="627"/>
      <c r="BO20" s="628">
        <v>5.9</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13306928</v>
      </c>
      <c r="CS20" s="626"/>
      <c r="CT20" s="626"/>
      <c r="CU20" s="626"/>
      <c r="CV20" s="626"/>
      <c r="CW20" s="626"/>
      <c r="CX20" s="626"/>
      <c r="CY20" s="627"/>
      <c r="CZ20" s="628">
        <v>100</v>
      </c>
      <c r="DA20" s="628"/>
      <c r="DB20" s="628"/>
      <c r="DC20" s="628"/>
      <c r="DD20" s="634">
        <v>1159669</v>
      </c>
      <c r="DE20" s="626"/>
      <c r="DF20" s="626"/>
      <c r="DG20" s="626"/>
      <c r="DH20" s="626"/>
      <c r="DI20" s="626"/>
      <c r="DJ20" s="626"/>
      <c r="DK20" s="626"/>
      <c r="DL20" s="626"/>
      <c r="DM20" s="626"/>
      <c r="DN20" s="626"/>
      <c r="DO20" s="626"/>
      <c r="DP20" s="627"/>
      <c r="DQ20" s="634">
        <v>8836286</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2118</v>
      </c>
      <c r="S21" s="626"/>
      <c r="T21" s="626"/>
      <c r="U21" s="626"/>
      <c r="V21" s="626"/>
      <c r="W21" s="626"/>
      <c r="X21" s="626"/>
      <c r="Y21" s="627"/>
      <c r="Z21" s="628">
        <v>0</v>
      </c>
      <c r="AA21" s="628"/>
      <c r="AB21" s="628"/>
      <c r="AC21" s="628"/>
      <c r="AD21" s="629">
        <v>2118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66761</v>
      </c>
      <c r="S22" s="626"/>
      <c r="T22" s="626"/>
      <c r="U22" s="626"/>
      <c r="V22" s="626"/>
      <c r="W22" s="626"/>
      <c r="X22" s="626"/>
      <c r="Y22" s="627"/>
      <c r="Z22" s="628">
        <v>0.5</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287050</v>
      </c>
      <c r="S23" s="626"/>
      <c r="T23" s="626"/>
      <c r="U23" s="626"/>
      <c r="V23" s="626"/>
      <c r="W23" s="626"/>
      <c r="X23" s="626"/>
      <c r="Y23" s="627"/>
      <c r="Z23" s="628">
        <v>2.1</v>
      </c>
      <c r="AA23" s="628"/>
      <c r="AB23" s="628"/>
      <c r="AC23" s="628"/>
      <c r="AD23" s="629">
        <v>20863</v>
      </c>
      <c r="AE23" s="629"/>
      <c r="AF23" s="629"/>
      <c r="AG23" s="629"/>
      <c r="AH23" s="629"/>
      <c r="AI23" s="629"/>
      <c r="AJ23" s="629"/>
      <c r="AK23" s="629"/>
      <c r="AL23" s="630">
        <v>0.3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135561</v>
      </c>
      <c r="BH23" s="626"/>
      <c r="BI23" s="626"/>
      <c r="BJ23" s="626"/>
      <c r="BK23" s="626"/>
      <c r="BL23" s="626"/>
      <c r="BM23" s="626"/>
      <c r="BN23" s="627"/>
      <c r="BO23" s="628">
        <v>5.9</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39948</v>
      </c>
      <c r="S24" s="626"/>
      <c r="T24" s="626"/>
      <c r="U24" s="626"/>
      <c r="V24" s="626"/>
      <c r="W24" s="626"/>
      <c r="X24" s="626"/>
      <c r="Y24" s="627"/>
      <c r="Z24" s="628">
        <v>0.3</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5930984</v>
      </c>
      <c r="CS24" s="615"/>
      <c r="CT24" s="615"/>
      <c r="CU24" s="615"/>
      <c r="CV24" s="615"/>
      <c r="CW24" s="615"/>
      <c r="CX24" s="615"/>
      <c r="CY24" s="616"/>
      <c r="CZ24" s="652">
        <v>44.6</v>
      </c>
      <c r="DA24" s="653"/>
      <c r="DB24" s="653"/>
      <c r="DC24" s="654"/>
      <c r="DD24" s="651">
        <v>3891977</v>
      </c>
      <c r="DE24" s="615"/>
      <c r="DF24" s="615"/>
      <c r="DG24" s="615"/>
      <c r="DH24" s="615"/>
      <c r="DI24" s="615"/>
      <c r="DJ24" s="615"/>
      <c r="DK24" s="616"/>
      <c r="DL24" s="651">
        <v>3826983</v>
      </c>
      <c r="DM24" s="615"/>
      <c r="DN24" s="615"/>
      <c r="DO24" s="615"/>
      <c r="DP24" s="615"/>
      <c r="DQ24" s="615"/>
      <c r="DR24" s="615"/>
      <c r="DS24" s="615"/>
      <c r="DT24" s="615"/>
      <c r="DU24" s="615"/>
      <c r="DV24" s="616"/>
      <c r="DW24" s="619">
        <v>49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1690516</v>
      </c>
      <c r="S25" s="626"/>
      <c r="T25" s="626"/>
      <c r="U25" s="626"/>
      <c r="V25" s="626"/>
      <c r="W25" s="626"/>
      <c r="X25" s="626"/>
      <c r="Y25" s="627"/>
      <c r="Z25" s="628">
        <v>12.4</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1762140</v>
      </c>
      <c r="CS25" s="657"/>
      <c r="CT25" s="657"/>
      <c r="CU25" s="657"/>
      <c r="CV25" s="657"/>
      <c r="CW25" s="657"/>
      <c r="CX25" s="657"/>
      <c r="CY25" s="658"/>
      <c r="CZ25" s="659">
        <v>13.2</v>
      </c>
      <c r="DA25" s="660"/>
      <c r="DB25" s="660"/>
      <c r="DC25" s="661"/>
      <c r="DD25" s="634">
        <v>1629471</v>
      </c>
      <c r="DE25" s="657"/>
      <c r="DF25" s="657"/>
      <c r="DG25" s="657"/>
      <c r="DH25" s="657"/>
      <c r="DI25" s="657"/>
      <c r="DJ25" s="657"/>
      <c r="DK25" s="658"/>
      <c r="DL25" s="634">
        <v>1566884</v>
      </c>
      <c r="DM25" s="657"/>
      <c r="DN25" s="657"/>
      <c r="DO25" s="657"/>
      <c r="DP25" s="657"/>
      <c r="DQ25" s="657"/>
      <c r="DR25" s="657"/>
      <c r="DS25" s="657"/>
      <c r="DT25" s="657"/>
      <c r="DU25" s="657"/>
      <c r="DV25" s="658"/>
      <c r="DW25" s="630">
        <v>20.100000000000001</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v>433</v>
      </c>
      <c r="S26" s="626"/>
      <c r="T26" s="626"/>
      <c r="U26" s="626"/>
      <c r="V26" s="626"/>
      <c r="W26" s="626"/>
      <c r="X26" s="626"/>
      <c r="Y26" s="627"/>
      <c r="Z26" s="628">
        <v>0</v>
      </c>
      <c r="AA26" s="628"/>
      <c r="AB26" s="628"/>
      <c r="AC26" s="628"/>
      <c r="AD26" s="629">
        <v>433</v>
      </c>
      <c r="AE26" s="629"/>
      <c r="AF26" s="629"/>
      <c r="AG26" s="629"/>
      <c r="AH26" s="629"/>
      <c r="AI26" s="629"/>
      <c r="AJ26" s="629"/>
      <c r="AK26" s="629"/>
      <c r="AL26" s="630">
        <v>0</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990762</v>
      </c>
      <c r="CS26" s="626"/>
      <c r="CT26" s="626"/>
      <c r="CU26" s="626"/>
      <c r="CV26" s="626"/>
      <c r="CW26" s="626"/>
      <c r="CX26" s="626"/>
      <c r="CY26" s="627"/>
      <c r="CZ26" s="659">
        <v>7.4</v>
      </c>
      <c r="DA26" s="660"/>
      <c r="DB26" s="660"/>
      <c r="DC26" s="661"/>
      <c r="DD26" s="634">
        <v>986583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571328</v>
      </c>
      <c r="S27" s="626"/>
      <c r="T27" s="626"/>
      <c r="U27" s="626"/>
      <c r="V27" s="626"/>
      <c r="W27" s="626"/>
      <c r="X27" s="626"/>
      <c r="Y27" s="627"/>
      <c r="Z27" s="628">
        <v>4.2</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2310135</v>
      </c>
      <c r="BH27" s="626"/>
      <c r="BI27" s="626"/>
      <c r="BJ27" s="626"/>
      <c r="BK27" s="626"/>
      <c r="BL27" s="626"/>
      <c r="BM27" s="626"/>
      <c r="BN27" s="627"/>
      <c r="BO27" s="628">
        <v>100</v>
      </c>
      <c r="BP27" s="628"/>
      <c r="BQ27" s="628"/>
      <c r="BR27" s="628"/>
      <c r="BS27" s="634">
        <v>29221</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2318017</v>
      </c>
      <c r="CS27" s="657"/>
      <c r="CT27" s="657"/>
      <c r="CU27" s="657"/>
      <c r="CV27" s="657"/>
      <c r="CW27" s="657"/>
      <c r="CX27" s="657"/>
      <c r="CY27" s="658"/>
      <c r="CZ27" s="659">
        <v>17.399999999999999</v>
      </c>
      <c r="DA27" s="660"/>
      <c r="DB27" s="660"/>
      <c r="DC27" s="661"/>
      <c r="DD27" s="634">
        <v>529906</v>
      </c>
      <c r="DE27" s="657"/>
      <c r="DF27" s="657"/>
      <c r="DG27" s="657"/>
      <c r="DH27" s="657"/>
      <c r="DI27" s="657"/>
      <c r="DJ27" s="657"/>
      <c r="DK27" s="658"/>
      <c r="DL27" s="634">
        <v>527499</v>
      </c>
      <c r="DM27" s="657"/>
      <c r="DN27" s="657"/>
      <c r="DO27" s="657"/>
      <c r="DP27" s="657"/>
      <c r="DQ27" s="657"/>
      <c r="DR27" s="657"/>
      <c r="DS27" s="657"/>
      <c r="DT27" s="657"/>
      <c r="DU27" s="657"/>
      <c r="DV27" s="658"/>
      <c r="DW27" s="630">
        <v>6.8</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38060</v>
      </c>
      <c r="S28" s="626"/>
      <c r="T28" s="626"/>
      <c r="U28" s="626"/>
      <c r="V28" s="626"/>
      <c r="W28" s="626"/>
      <c r="X28" s="626"/>
      <c r="Y28" s="627"/>
      <c r="Z28" s="628">
        <v>0.3</v>
      </c>
      <c r="AA28" s="628"/>
      <c r="AB28" s="628"/>
      <c r="AC28" s="628"/>
      <c r="AD28" s="629">
        <v>17765</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1850827</v>
      </c>
      <c r="CS28" s="626"/>
      <c r="CT28" s="626"/>
      <c r="CU28" s="626"/>
      <c r="CV28" s="626"/>
      <c r="CW28" s="626"/>
      <c r="CX28" s="626"/>
      <c r="CY28" s="627"/>
      <c r="CZ28" s="659">
        <v>13.9</v>
      </c>
      <c r="DA28" s="660"/>
      <c r="DB28" s="660"/>
      <c r="DC28" s="661"/>
      <c r="DD28" s="634">
        <v>1732600</v>
      </c>
      <c r="DE28" s="626"/>
      <c r="DF28" s="626"/>
      <c r="DG28" s="626"/>
      <c r="DH28" s="626"/>
      <c r="DI28" s="626"/>
      <c r="DJ28" s="626"/>
      <c r="DK28" s="627"/>
      <c r="DL28" s="634">
        <v>1732600</v>
      </c>
      <c r="DM28" s="626"/>
      <c r="DN28" s="626"/>
      <c r="DO28" s="626"/>
      <c r="DP28" s="626"/>
      <c r="DQ28" s="626"/>
      <c r="DR28" s="626"/>
      <c r="DS28" s="626"/>
      <c r="DT28" s="626"/>
      <c r="DU28" s="626"/>
      <c r="DV28" s="627"/>
      <c r="DW28" s="630">
        <v>22.2</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59927</v>
      </c>
      <c r="S29" s="626"/>
      <c r="T29" s="626"/>
      <c r="U29" s="626"/>
      <c r="V29" s="626"/>
      <c r="W29" s="626"/>
      <c r="X29" s="626"/>
      <c r="Y29" s="627"/>
      <c r="Z29" s="628">
        <v>0.4</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57</v>
      </c>
      <c r="CG29" s="640"/>
      <c r="CH29" s="640"/>
      <c r="CI29" s="640"/>
      <c r="CJ29" s="640"/>
      <c r="CK29" s="640"/>
      <c r="CL29" s="640"/>
      <c r="CM29" s="640"/>
      <c r="CN29" s="640"/>
      <c r="CO29" s="640"/>
      <c r="CP29" s="640"/>
      <c r="CQ29" s="641"/>
      <c r="CR29" s="625">
        <v>1850826</v>
      </c>
      <c r="CS29" s="657"/>
      <c r="CT29" s="657"/>
      <c r="CU29" s="657"/>
      <c r="CV29" s="657"/>
      <c r="CW29" s="657"/>
      <c r="CX29" s="657"/>
      <c r="CY29" s="658"/>
      <c r="CZ29" s="659">
        <v>13.9</v>
      </c>
      <c r="DA29" s="660"/>
      <c r="DB29" s="660"/>
      <c r="DC29" s="661"/>
      <c r="DD29" s="634">
        <v>1732599</v>
      </c>
      <c r="DE29" s="657"/>
      <c r="DF29" s="657"/>
      <c r="DG29" s="657"/>
      <c r="DH29" s="657"/>
      <c r="DI29" s="657"/>
      <c r="DJ29" s="657"/>
      <c r="DK29" s="658"/>
      <c r="DL29" s="634">
        <v>1732599</v>
      </c>
      <c r="DM29" s="657"/>
      <c r="DN29" s="657"/>
      <c r="DO29" s="657"/>
      <c r="DP29" s="657"/>
      <c r="DQ29" s="657"/>
      <c r="DR29" s="657"/>
      <c r="DS29" s="657"/>
      <c r="DT29" s="657"/>
      <c r="DU29" s="657"/>
      <c r="DV29" s="658"/>
      <c r="DW29" s="630">
        <v>22.2</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40392</v>
      </c>
      <c r="S30" s="626"/>
      <c r="T30" s="626"/>
      <c r="U30" s="626"/>
      <c r="V30" s="626"/>
      <c r="W30" s="626"/>
      <c r="X30" s="626"/>
      <c r="Y30" s="627"/>
      <c r="Z30" s="628">
        <v>0.3</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98.8</v>
      </c>
      <c r="BH30" s="684"/>
      <c r="BI30" s="684"/>
      <c r="BJ30" s="684"/>
      <c r="BK30" s="684"/>
      <c r="BL30" s="684"/>
      <c r="BM30" s="620">
        <v>94.9</v>
      </c>
      <c r="BN30" s="684"/>
      <c r="BO30" s="684"/>
      <c r="BP30" s="684"/>
      <c r="BQ30" s="685"/>
      <c r="BR30" s="683">
        <v>98.7</v>
      </c>
      <c r="BS30" s="684"/>
      <c r="BT30" s="684"/>
      <c r="BU30" s="684"/>
      <c r="BV30" s="684"/>
      <c r="BW30" s="684"/>
      <c r="BX30" s="620">
        <v>94.4</v>
      </c>
      <c r="BY30" s="684"/>
      <c r="BZ30" s="684"/>
      <c r="CA30" s="684"/>
      <c r="CB30" s="685"/>
      <c r="CD30" s="688"/>
      <c r="CE30" s="689"/>
      <c r="CF30" s="639" t="s">
        <v>294</v>
      </c>
      <c r="CG30" s="640"/>
      <c r="CH30" s="640"/>
      <c r="CI30" s="640"/>
      <c r="CJ30" s="640"/>
      <c r="CK30" s="640"/>
      <c r="CL30" s="640"/>
      <c r="CM30" s="640"/>
      <c r="CN30" s="640"/>
      <c r="CO30" s="640"/>
      <c r="CP30" s="640"/>
      <c r="CQ30" s="641"/>
      <c r="CR30" s="625">
        <v>1743730</v>
      </c>
      <c r="CS30" s="626"/>
      <c r="CT30" s="626"/>
      <c r="CU30" s="626"/>
      <c r="CV30" s="626"/>
      <c r="CW30" s="626"/>
      <c r="CX30" s="626"/>
      <c r="CY30" s="627"/>
      <c r="CZ30" s="659">
        <v>13.1</v>
      </c>
      <c r="DA30" s="660"/>
      <c r="DB30" s="660"/>
      <c r="DC30" s="661"/>
      <c r="DD30" s="634">
        <v>1625503</v>
      </c>
      <c r="DE30" s="626"/>
      <c r="DF30" s="626"/>
      <c r="DG30" s="626"/>
      <c r="DH30" s="626"/>
      <c r="DI30" s="626"/>
      <c r="DJ30" s="626"/>
      <c r="DK30" s="627"/>
      <c r="DL30" s="634">
        <v>1625503</v>
      </c>
      <c r="DM30" s="626"/>
      <c r="DN30" s="626"/>
      <c r="DO30" s="626"/>
      <c r="DP30" s="626"/>
      <c r="DQ30" s="626"/>
      <c r="DR30" s="626"/>
      <c r="DS30" s="626"/>
      <c r="DT30" s="626"/>
      <c r="DU30" s="626"/>
      <c r="DV30" s="627"/>
      <c r="DW30" s="630">
        <v>20.8</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523729</v>
      </c>
      <c r="S31" s="626"/>
      <c r="T31" s="626"/>
      <c r="U31" s="626"/>
      <c r="V31" s="626"/>
      <c r="W31" s="626"/>
      <c r="X31" s="626"/>
      <c r="Y31" s="627"/>
      <c r="Z31" s="628">
        <v>3.8</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96.5</v>
      </c>
      <c r="BN31" s="681"/>
      <c r="BO31" s="681"/>
      <c r="BP31" s="681"/>
      <c r="BQ31" s="682"/>
      <c r="BR31" s="680">
        <v>98.7</v>
      </c>
      <c r="BS31" s="657"/>
      <c r="BT31" s="657"/>
      <c r="BU31" s="657"/>
      <c r="BV31" s="657"/>
      <c r="BW31" s="657"/>
      <c r="BX31" s="631">
        <v>96</v>
      </c>
      <c r="BY31" s="681"/>
      <c r="BZ31" s="681"/>
      <c r="CA31" s="681"/>
      <c r="CB31" s="682"/>
      <c r="CD31" s="688"/>
      <c r="CE31" s="689"/>
      <c r="CF31" s="639" t="s">
        <v>298</v>
      </c>
      <c r="CG31" s="640"/>
      <c r="CH31" s="640"/>
      <c r="CI31" s="640"/>
      <c r="CJ31" s="640"/>
      <c r="CK31" s="640"/>
      <c r="CL31" s="640"/>
      <c r="CM31" s="640"/>
      <c r="CN31" s="640"/>
      <c r="CO31" s="640"/>
      <c r="CP31" s="640"/>
      <c r="CQ31" s="641"/>
      <c r="CR31" s="625">
        <v>107096</v>
      </c>
      <c r="CS31" s="657"/>
      <c r="CT31" s="657"/>
      <c r="CU31" s="657"/>
      <c r="CV31" s="657"/>
      <c r="CW31" s="657"/>
      <c r="CX31" s="657"/>
      <c r="CY31" s="658"/>
      <c r="CZ31" s="659">
        <v>0.8</v>
      </c>
      <c r="DA31" s="660"/>
      <c r="DB31" s="660"/>
      <c r="DC31" s="661"/>
      <c r="DD31" s="634">
        <v>107096</v>
      </c>
      <c r="DE31" s="657"/>
      <c r="DF31" s="657"/>
      <c r="DG31" s="657"/>
      <c r="DH31" s="657"/>
      <c r="DI31" s="657"/>
      <c r="DJ31" s="657"/>
      <c r="DK31" s="658"/>
      <c r="DL31" s="634">
        <v>107096</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726659</v>
      </c>
      <c r="S32" s="626"/>
      <c r="T32" s="626"/>
      <c r="U32" s="626"/>
      <c r="V32" s="626"/>
      <c r="W32" s="626"/>
      <c r="X32" s="626"/>
      <c r="Y32" s="627"/>
      <c r="Z32" s="628">
        <v>5.3</v>
      </c>
      <c r="AA32" s="628"/>
      <c r="AB32" s="628"/>
      <c r="AC32" s="628"/>
      <c r="AD32" s="629">
        <v>1819</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98.3</v>
      </c>
      <c r="BH32" s="693"/>
      <c r="BI32" s="693"/>
      <c r="BJ32" s="693"/>
      <c r="BK32" s="693"/>
      <c r="BL32" s="693"/>
      <c r="BM32" s="694">
        <v>91.6</v>
      </c>
      <c r="BN32" s="693"/>
      <c r="BO32" s="693"/>
      <c r="BP32" s="693"/>
      <c r="BQ32" s="695"/>
      <c r="BR32" s="692">
        <v>98.2</v>
      </c>
      <c r="BS32" s="693"/>
      <c r="BT32" s="693"/>
      <c r="BU32" s="693"/>
      <c r="BV32" s="693"/>
      <c r="BW32" s="693"/>
      <c r="BX32" s="694">
        <v>90.9</v>
      </c>
      <c r="BY32" s="693"/>
      <c r="BZ32" s="693"/>
      <c r="CA32" s="693"/>
      <c r="CB32" s="695"/>
      <c r="CD32" s="690"/>
      <c r="CE32" s="691"/>
      <c r="CF32" s="639" t="s">
        <v>301</v>
      </c>
      <c r="CG32" s="640"/>
      <c r="CH32" s="640"/>
      <c r="CI32" s="640"/>
      <c r="CJ32" s="640"/>
      <c r="CK32" s="640"/>
      <c r="CL32" s="640"/>
      <c r="CM32" s="640"/>
      <c r="CN32" s="640"/>
      <c r="CO32" s="640"/>
      <c r="CP32" s="640"/>
      <c r="CQ32" s="641"/>
      <c r="CR32" s="625">
        <v>1</v>
      </c>
      <c r="CS32" s="626"/>
      <c r="CT32" s="626"/>
      <c r="CU32" s="626"/>
      <c r="CV32" s="626"/>
      <c r="CW32" s="626"/>
      <c r="CX32" s="626"/>
      <c r="CY32" s="627"/>
      <c r="CZ32" s="659">
        <v>0</v>
      </c>
      <c r="DA32" s="660"/>
      <c r="DB32" s="660"/>
      <c r="DC32" s="661"/>
      <c r="DD32" s="634">
        <v>1</v>
      </c>
      <c r="DE32" s="626"/>
      <c r="DF32" s="626"/>
      <c r="DG32" s="626"/>
      <c r="DH32" s="626"/>
      <c r="DI32" s="626"/>
      <c r="DJ32" s="626"/>
      <c r="DK32" s="627"/>
      <c r="DL32" s="634">
        <v>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1251050</v>
      </c>
      <c r="S33" s="626"/>
      <c r="T33" s="626"/>
      <c r="U33" s="626"/>
      <c r="V33" s="626"/>
      <c r="W33" s="626"/>
      <c r="X33" s="626"/>
      <c r="Y33" s="627"/>
      <c r="Z33" s="628">
        <v>9.1999999999999993</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6210659</v>
      </c>
      <c r="CS33" s="657"/>
      <c r="CT33" s="657"/>
      <c r="CU33" s="657"/>
      <c r="CV33" s="657"/>
      <c r="CW33" s="657"/>
      <c r="CX33" s="657"/>
      <c r="CY33" s="658"/>
      <c r="CZ33" s="659">
        <v>46.7</v>
      </c>
      <c r="DA33" s="660"/>
      <c r="DB33" s="660"/>
      <c r="DC33" s="661"/>
      <c r="DD33" s="634">
        <v>4704774</v>
      </c>
      <c r="DE33" s="657"/>
      <c r="DF33" s="657"/>
      <c r="DG33" s="657"/>
      <c r="DH33" s="657"/>
      <c r="DI33" s="657"/>
      <c r="DJ33" s="657"/>
      <c r="DK33" s="658"/>
      <c r="DL33" s="634">
        <v>3367261</v>
      </c>
      <c r="DM33" s="657"/>
      <c r="DN33" s="657"/>
      <c r="DO33" s="657"/>
      <c r="DP33" s="657"/>
      <c r="DQ33" s="657"/>
      <c r="DR33" s="657"/>
      <c r="DS33" s="657"/>
      <c r="DT33" s="657"/>
      <c r="DU33" s="657"/>
      <c r="DV33" s="658"/>
      <c r="DW33" s="630">
        <v>43.1</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1402527</v>
      </c>
      <c r="CS34" s="626"/>
      <c r="CT34" s="626"/>
      <c r="CU34" s="626"/>
      <c r="CV34" s="626"/>
      <c r="CW34" s="626"/>
      <c r="CX34" s="626"/>
      <c r="CY34" s="627"/>
      <c r="CZ34" s="659">
        <v>10.5</v>
      </c>
      <c r="DA34" s="660"/>
      <c r="DB34" s="660"/>
      <c r="DC34" s="661"/>
      <c r="DD34" s="634">
        <v>1021188</v>
      </c>
      <c r="DE34" s="626"/>
      <c r="DF34" s="626"/>
      <c r="DG34" s="626"/>
      <c r="DH34" s="626"/>
      <c r="DI34" s="626"/>
      <c r="DJ34" s="626"/>
      <c r="DK34" s="627"/>
      <c r="DL34" s="634">
        <v>832334</v>
      </c>
      <c r="DM34" s="626"/>
      <c r="DN34" s="626"/>
      <c r="DO34" s="626"/>
      <c r="DP34" s="626"/>
      <c r="DQ34" s="626"/>
      <c r="DR34" s="626"/>
      <c r="DS34" s="626"/>
      <c r="DT34" s="626"/>
      <c r="DU34" s="626"/>
      <c r="DV34" s="627"/>
      <c r="DW34" s="630">
        <v>10.7</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338150</v>
      </c>
      <c r="S35" s="626"/>
      <c r="T35" s="626"/>
      <c r="U35" s="626"/>
      <c r="V35" s="626"/>
      <c r="W35" s="626"/>
      <c r="X35" s="626"/>
      <c r="Y35" s="627"/>
      <c r="Z35" s="628">
        <v>2.5</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2358552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76044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597713</v>
      </c>
      <c r="CS35" s="657"/>
      <c r="CT35" s="657"/>
      <c r="CU35" s="657"/>
      <c r="CV35" s="657"/>
      <c r="CW35" s="657"/>
      <c r="CX35" s="657"/>
      <c r="CY35" s="658"/>
      <c r="CZ35" s="659">
        <v>4.5</v>
      </c>
      <c r="DA35" s="660"/>
      <c r="DB35" s="660"/>
      <c r="DC35" s="661"/>
      <c r="DD35" s="634">
        <v>450561</v>
      </c>
      <c r="DE35" s="657"/>
      <c r="DF35" s="657"/>
      <c r="DG35" s="657"/>
      <c r="DH35" s="657"/>
      <c r="DI35" s="657"/>
      <c r="DJ35" s="657"/>
      <c r="DK35" s="658"/>
      <c r="DL35" s="634">
        <v>117713</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13614869</v>
      </c>
      <c r="S36" s="698"/>
      <c r="T36" s="698"/>
      <c r="U36" s="698"/>
      <c r="V36" s="698"/>
      <c r="W36" s="698"/>
      <c r="X36" s="698"/>
      <c r="Y36" s="699"/>
      <c r="Z36" s="700">
        <v>100</v>
      </c>
      <c r="AA36" s="700"/>
      <c r="AB36" s="700"/>
      <c r="AC36" s="700"/>
      <c r="AD36" s="701">
        <v>7465863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900030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-47857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1672333</v>
      </c>
      <c r="CS36" s="626"/>
      <c r="CT36" s="626"/>
      <c r="CU36" s="626"/>
      <c r="CV36" s="626"/>
      <c r="CW36" s="626"/>
      <c r="CX36" s="626"/>
      <c r="CY36" s="627"/>
      <c r="CZ36" s="659">
        <v>12.6</v>
      </c>
      <c r="DA36" s="660"/>
      <c r="DB36" s="660"/>
      <c r="DC36" s="661"/>
      <c r="DD36" s="634">
        <v>1493431</v>
      </c>
      <c r="DE36" s="626"/>
      <c r="DF36" s="626"/>
      <c r="DG36" s="626"/>
      <c r="DH36" s="626"/>
      <c r="DI36" s="626"/>
      <c r="DJ36" s="626"/>
      <c r="DK36" s="627"/>
      <c r="DL36" s="634">
        <v>1284111</v>
      </c>
      <c r="DM36" s="626"/>
      <c r="DN36" s="626"/>
      <c r="DO36" s="626"/>
      <c r="DP36" s="626"/>
      <c r="DQ36" s="626"/>
      <c r="DR36" s="626"/>
      <c r="DS36" s="626"/>
      <c r="DT36" s="626"/>
      <c r="DU36" s="626"/>
      <c r="DV36" s="627"/>
      <c r="DW36" s="630">
        <v>16.5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362156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2869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714022</v>
      </c>
      <c r="CS37" s="657"/>
      <c r="CT37" s="657"/>
      <c r="CU37" s="657"/>
      <c r="CV37" s="657"/>
      <c r="CW37" s="657"/>
      <c r="CX37" s="657"/>
      <c r="CY37" s="658"/>
      <c r="CZ37" s="659">
        <v>5.4</v>
      </c>
      <c r="DA37" s="660"/>
      <c r="DB37" s="660"/>
      <c r="DC37" s="661"/>
      <c r="DD37" s="634">
        <v>666522</v>
      </c>
      <c r="DE37" s="657"/>
      <c r="DF37" s="657"/>
      <c r="DG37" s="657"/>
      <c r="DH37" s="657"/>
      <c r="DI37" s="657"/>
      <c r="DJ37" s="657"/>
      <c r="DK37" s="658"/>
      <c r="DL37" s="634">
        <v>652336</v>
      </c>
      <c r="DM37" s="657"/>
      <c r="DN37" s="657"/>
      <c r="DO37" s="657"/>
      <c r="DP37" s="657"/>
      <c r="DQ37" s="657"/>
      <c r="DR37" s="657"/>
      <c r="DS37" s="657"/>
      <c r="DT37" s="657"/>
      <c r="DU37" s="657"/>
      <c r="DV37" s="658"/>
      <c r="DW37" s="630">
        <v>8.4</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44298</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4246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1427523</v>
      </c>
      <c r="CS38" s="626"/>
      <c r="CT38" s="626"/>
      <c r="CU38" s="626"/>
      <c r="CV38" s="626"/>
      <c r="CW38" s="626"/>
      <c r="CX38" s="626"/>
      <c r="CY38" s="627"/>
      <c r="CZ38" s="659">
        <v>10.7</v>
      </c>
      <c r="DA38" s="660"/>
      <c r="DB38" s="660"/>
      <c r="DC38" s="661"/>
      <c r="DD38" s="634">
        <v>1263565</v>
      </c>
      <c r="DE38" s="626"/>
      <c r="DF38" s="626"/>
      <c r="DG38" s="626"/>
      <c r="DH38" s="626"/>
      <c r="DI38" s="626"/>
      <c r="DJ38" s="626"/>
      <c r="DK38" s="627"/>
      <c r="DL38" s="634">
        <v>1120466</v>
      </c>
      <c r="DM38" s="626"/>
      <c r="DN38" s="626"/>
      <c r="DO38" s="626"/>
      <c r="DP38" s="626"/>
      <c r="DQ38" s="626"/>
      <c r="DR38" s="626"/>
      <c r="DS38" s="626"/>
      <c r="DT38" s="626"/>
      <c r="DU38" s="626"/>
      <c r="DV38" s="627"/>
      <c r="DW38" s="630">
        <v>14.4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30999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280745</v>
      </c>
      <c r="CS39" s="657"/>
      <c r="CT39" s="657"/>
      <c r="CU39" s="657"/>
      <c r="CV39" s="657"/>
      <c r="CW39" s="657"/>
      <c r="CX39" s="657"/>
      <c r="CY39" s="658"/>
      <c r="CZ39" s="659">
        <v>2.1</v>
      </c>
      <c r="DA39" s="660"/>
      <c r="DB39" s="660"/>
      <c r="DC39" s="661"/>
      <c r="DD39" s="634">
        <v>222011</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273645</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829818</v>
      </c>
      <c r="CS40" s="626"/>
      <c r="CT40" s="626"/>
      <c r="CU40" s="626"/>
      <c r="CV40" s="626"/>
      <c r="CW40" s="626"/>
      <c r="CX40" s="626"/>
      <c r="CY40" s="627"/>
      <c r="CZ40" s="659">
        <v>6.2</v>
      </c>
      <c r="DA40" s="660"/>
      <c r="DB40" s="660"/>
      <c r="DC40" s="661"/>
      <c r="DD40" s="634">
        <v>254018</v>
      </c>
      <c r="DE40" s="626"/>
      <c r="DF40" s="626"/>
      <c r="DG40" s="626"/>
      <c r="DH40" s="626"/>
      <c r="DI40" s="626"/>
      <c r="DJ40" s="626"/>
      <c r="DK40" s="627"/>
      <c r="DL40" s="634">
        <v>12637</v>
      </c>
      <c r="DM40" s="626"/>
      <c r="DN40" s="626"/>
      <c r="DO40" s="626"/>
      <c r="DP40" s="626"/>
      <c r="DQ40" s="626"/>
      <c r="DR40" s="626"/>
      <c r="DS40" s="626"/>
      <c r="DT40" s="626"/>
      <c r="DU40" s="626"/>
      <c r="DV40" s="627"/>
      <c r="DW40" s="630">
        <v>0.2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747424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372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1165285</v>
      </c>
      <c r="CS42" s="626"/>
      <c r="CT42" s="626"/>
      <c r="CU42" s="626"/>
      <c r="CV42" s="626"/>
      <c r="CW42" s="626"/>
      <c r="CX42" s="626"/>
      <c r="CY42" s="627"/>
      <c r="CZ42" s="659">
        <v>8.8000000000000007</v>
      </c>
      <c r="DA42" s="708"/>
      <c r="DB42" s="708"/>
      <c r="DC42" s="709"/>
      <c r="DD42" s="634">
        <v>239535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22648</v>
      </c>
      <c r="CS43" s="657"/>
      <c r="CT43" s="657"/>
      <c r="CU43" s="657"/>
      <c r="CV43" s="657"/>
      <c r="CW43" s="657"/>
      <c r="CX43" s="657"/>
      <c r="CY43" s="658"/>
      <c r="CZ43" s="659">
        <v>0.2</v>
      </c>
      <c r="DA43" s="660"/>
      <c r="DB43" s="660"/>
      <c r="DC43" s="661"/>
      <c r="DD43" s="634">
        <v>21473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1159669</v>
      </c>
      <c r="CS44" s="626"/>
      <c r="CT44" s="626"/>
      <c r="CU44" s="626"/>
      <c r="CV44" s="626"/>
      <c r="CW44" s="626"/>
      <c r="CX44" s="626"/>
      <c r="CY44" s="627"/>
      <c r="CZ44" s="659">
        <v>8.6999999999999993</v>
      </c>
      <c r="DA44" s="708"/>
      <c r="DB44" s="708"/>
      <c r="DC44" s="709"/>
      <c r="DD44" s="634">
        <v>233919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402637</v>
      </c>
      <c r="CS45" s="657"/>
      <c r="CT45" s="657"/>
      <c r="CU45" s="657"/>
      <c r="CV45" s="657"/>
      <c r="CW45" s="657"/>
      <c r="CX45" s="657"/>
      <c r="CY45" s="658"/>
      <c r="CZ45" s="659">
        <v>3</v>
      </c>
      <c r="DA45" s="660"/>
      <c r="DB45" s="660"/>
      <c r="DC45" s="661"/>
      <c r="DD45" s="634">
        <v>30506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725234</v>
      </c>
      <c r="CS46" s="626"/>
      <c r="CT46" s="626"/>
      <c r="CU46" s="626"/>
      <c r="CV46" s="626"/>
      <c r="CW46" s="626"/>
      <c r="CX46" s="626"/>
      <c r="CY46" s="627"/>
      <c r="CZ46" s="659">
        <v>5.5</v>
      </c>
      <c r="DA46" s="708"/>
      <c r="DB46" s="708"/>
      <c r="DC46" s="709"/>
      <c r="DD46" s="634">
        <v>203315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5616</v>
      </c>
      <c r="CS47" s="657"/>
      <c r="CT47" s="657"/>
      <c r="CU47" s="657"/>
      <c r="CV47" s="657"/>
      <c r="CW47" s="657"/>
      <c r="CX47" s="657"/>
      <c r="CY47" s="658"/>
      <c r="CZ47" s="659">
        <v>0</v>
      </c>
      <c r="DA47" s="660"/>
      <c r="DB47" s="660"/>
      <c r="DC47" s="661"/>
      <c r="DD47" s="634">
        <v>5616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13306928</v>
      </c>
      <c r="CS49" s="693"/>
      <c r="CT49" s="693"/>
      <c r="CU49" s="693"/>
      <c r="CV49" s="693"/>
      <c r="CW49" s="693"/>
      <c r="CX49" s="693"/>
      <c r="CY49" s="720"/>
      <c r="CZ49" s="721">
        <v>100</v>
      </c>
      <c r="DA49" s="722"/>
      <c r="DB49" s="722"/>
      <c r="DC49" s="723"/>
      <c r="DD49" s="724">
        <v>8836286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13615</v>
      </c>
      <c r="R7" s="755"/>
      <c r="S7" s="755"/>
      <c r="T7" s="755"/>
      <c r="U7" s="755"/>
      <c r="V7" s="755">
        <v>13307</v>
      </c>
      <c r="W7" s="755"/>
      <c r="X7" s="755"/>
      <c r="Y7" s="755"/>
      <c r="Z7" s="755"/>
      <c r="AA7" s="755">
        <v>308</v>
      </c>
      <c r="AB7" s="755"/>
      <c r="AC7" s="755"/>
      <c r="AD7" s="755"/>
      <c r="AE7" s="756"/>
      <c r="AF7" s="757">
        <v>301</v>
      </c>
      <c r="AG7" s="758"/>
      <c r="AH7" s="758"/>
      <c r="AI7" s="758"/>
      <c r="AJ7" s="759"/>
      <c r="AK7" s="794" t="s">
        <v>559</v>
      </c>
      <c r="AL7" s="795"/>
      <c r="AM7" s="795"/>
      <c r="AN7" s="795"/>
      <c r="AO7" s="795"/>
      <c r="AP7" s="795">
        <v>13767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556</v>
      </c>
      <c r="BS7" s="798" t="s">
        <v>557</v>
      </c>
      <c r="BT7" s="799"/>
      <c r="BU7" s="799"/>
      <c r="BV7" s="799"/>
      <c r="BW7" s="799"/>
      <c r="BX7" s="799"/>
      <c r="BY7" s="799"/>
      <c r="BZ7" s="799"/>
      <c r="CA7" s="799"/>
      <c r="CB7" s="799"/>
      <c r="CC7" s="799"/>
      <c r="CD7" s="799"/>
      <c r="CE7" s="799"/>
      <c r="CF7" s="799"/>
      <c r="CG7" s="800"/>
      <c r="CH7" s="791">
        <v>-2</v>
      </c>
      <c r="CI7" s="792"/>
      <c r="CJ7" s="792"/>
      <c r="CK7" s="792"/>
      <c r="CL7" s="793"/>
      <c r="CM7" s="791">
        <v>30</v>
      </c>
      <c r="CN7" s="792"/>
      <c r="CO7" s="792"/>
      <c r="CP7" s="792"/>
      <c r="CQ7" s="793"/>
      <c r="CR7" s="791">
        <v>5</v>
      </c>
      <c r="CS7" s="792"/>
      <c r="CT7" s="792"/>
      <c r="CU7" s="792"/>
      <c r="CV7" s="793"/>
      <c r="CW7" s="791" t="s">
        <v>558</v>
      </c>
      <c r="CX7" s="792"/>
      <c r="CY7" s="792"/>
      <c r="CZ7" s="792"/>
      <c r="DA7" s="793"/>
      <c r="DB7" s="791" t="s">
        <v>558</v>
      </c>
      <c r="DC7" s="792"/>
      <c r="DD7" s="792"/>
      <c r="DE7" s="792"/>
      <c r="DF7" s="793"/>
      <c r="DG7" s="791">
        <v>407</v>
      </c>
      <c r="DH7" s="792"/>
      <c r="DI7" s="792"/>
      <c r="DJ7" s="792"/>
      <c r="DK7" s="793"/>
      <c r="DL7" s="791" t="s">
        <v>558</v>
      </c>
      <c r="DM7" s="792"/>
      <c r="DN7" s="792"/>
      <c r="DO7" s="792"/>
      <c r="DP7" s="793"/>
      <c r="DQ7" s="791">
        <v>388</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13615</v>
      </c>
      <c r="R23" s="814"/>
      <c r="S23" s="814"/>
      <c r="T23" s="814"/>
      <c r="U23" s="814"/>
      <c r="V23" s="814">
        <v>13307</v>
      </c>
      <c r="W23" s="814"/>
      <c r="X23" s="814"/>
      <c r="Y23" s="814"/>
      <c r="Z23" s="814"/>
      <c r="AA23" s="814">
        <v>308</v>
      </c>
      <c r="AB23" s="814"/>
      <c r="AC23" s="814"/>
      <c r="AD23" s="814"/>
      <c r="AE23" s="815"/>
      <c r="AF23" s="816">
        <v>301</v>
      </c>
      <c r="AG23" s="814"/>
      <c r="AH23" s="814"/>
      <c r="AI23" s="814"/>
      <c r="AJ23" s="817"/>
      <c r="AK23" s="818"/>
      <c r="AL23" s="819"/>
      <c r="AM23" s="819"/>
      <c r="AN23" s="819"/>
      <c r="AO23" s="819"/>
      <c r="AP23" s="814">
        <v>13767</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2737</v>
      </c>
      <c r="R28" s="843"/>
      <c r="S28" s="843"/>
      <c r="T28" s="843"/>
      <c r="U28" s="843"/>
      <c r="V28" s="843">
        <v>2661</v>
      </c>
      <c r="W28" s="843"/>
      <c r="X28" s="843"/>
      <c r="Y28" s="843"/>
      <c r="Z28" s="843"/>
      <c r="AA28" s="843">
        <v>76</v>
      </c>
      <c r="AB28" s="843"/>
      <c r="AC28" s="843"/>
      <c r="AD28" s="843"/>
      <c r="AE28" s="844"/>
      <c r="AF28" s="845">
        <v>76</v>
      </c>
      <c r="AG28" s="843"/>
      <c r="AH28" s="843"/>
      <c r="AI28" s="843"/>
      <c r="AJ28" s="846"/>
      <c r="AK28" s="847">
        <v>274</v>
      </c>
      <c r="AL28" s="838"/>
      <c r="AM28" s="838"/>
      <c r="AN28" s="838"/>
      <c r="AO28" s="838"/>
      <c r="AP28" s="838" t="s">
        <v>563</v>
      </c>
      <c r="AQ28" s="838"/>
      <c r="AR28" s="838"/>
      <c r="AS28" s="838"/>
      <c r="AT28" s="838"/>
      <c r="AU28" s="838" t="s">
        <v>563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314</v>
      </c>
      <c r="R29" s="779"/>
      <c r="S29" s="779"/>
      <c r="T29" s="779"/>
      <c r="U29" s="779"/>
      <c r="V29" s="779">
        <v>314</v>
      </c>
      <c r="W29" s="779"/>
      <c r="X29" s="779"/>
      <c r="Y29" s="779"/>
      <c r="Z29" s="779"/>
      <c r="AA29" s="779">
        <v>0</v>
      </c>
      <c r="AB29" s="779"/>
      <c r="AC29" s="779"/>
      <c r="AD29" s="779"/>
      <c r="AE29" s="780"/>
      <c r="AF29" s="781">
        <v>0</v>
      </c>
      <c r="AG29" s="782"/>
      <c r="AH29" s="782"/>
      <c r="AI29" s="782"/>
      <c r="AJ29" s="783"/>
      <c r="AK29" s="850">
        <v>110</v>
      </c>
      <c r="AL29" s="851"/>
      <c r="AM29" s="851"/>
      <c r="AN29" s="851"/>
      <c r="AO29" s="851"/>
      <c r="AP29" s="851" t="s">
        <v>563</v>
      </c>
      <c r="AQ29" s="851"/>
      <c r="AR29" s="851"/>
      <c r="AS29" s="851"/>
      <c r="AT29" s="851"/>
      <c r="AU29" s="851" t="s">
        <v>563</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2039</v>
      </c>
      <c r="R30" s="779"/>
      <c r="S30" s="779"/>
      <c r="T30" s="779"/>
      <c r="U30" s="779"/>
      <c r="V30" s="779">
        <v>2035</v>
      </c>
      <c r="W30" s="779"/>
      <c r="X30" s="779"/>
      <c r="Y30" s="779"/>
      <c r="Z30" s="779"/>
      <c r="AA30" s="779">
        <v>4</v>
      </c>
      <c r="AB30" s="779"/>
      <c r="AC30" s="779"/>
      <c r="AD30" s="779"/>
      <c r="AE30" s="780"/>
      <c r="AF30" s="781">
        <v>4</v>
      </c>
      <c r="AG30" s="782"/>
      <c r="AH30" s="782"/>
      <c r="AI30" s="782"/>
      <c r="AJ30" s="783"/>
      <c r="AK30" s="850">
        <v>297</v>
      </c>
      <c r="AL30" s="851"/>
      <c r="AM30" s="851"/>
      <c r="AN30" s="851"/>
      <c r="AO30" s="851"/>
      <c r="AP30" s="851" t="s">
        <v>564</v>
      </c>
      <c r="AQ30" s="851"/>
      <c r="AR30" s="851"/>
      <c r="AS30" s="851"/>
      <c r="AT30" s="851"/>
      <c r="AU30" s="851" t="s">
        <v>563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450</v>
      </c>
      <c r="R31" s="779"/>
      <c r="S31" s="779"/>
      <c r="T31" s="779"/>
      <c r="U31" s="779"/>
      <c r="V31" s="779">
        <v>128</v>
      </c>
      <c r="W31" s="779"/>
      <c r="X31" s="779"/>
      <c r="Y31" s="779"/>
      <c r="Z31" s="779"/>
      <c r="AA31" s="779">
        <v>322</v>
      </c>
      <c r="AB31" s="779"/>
      <c r="AC31" s="779"/>
      <c r="AD31" s="779"/>
      <c r="AE31" s="780"/>
      <c r="AF31" s="781">
        <v>322</v>
      </c>
      <c r="AG31" s="782"/>
      <c r="AH31" s="782"/>
      <c r="AI31" s="782"/>
      <c r="AJ31" s="783"/>
      <c r="AK31" s="850">
        <v>31</v>
      </c>
      <c r="AL31" s="851"/>
      <c r="AM31" s="851"/>
      <c r="AN31" s="851"/>
      <c r="AO31" s="851"/>
      <c r="AP31" s="851">
        <v>3402</v>
      </c>
      <c r="AQ31" s="851"/>
      <c r="AR31" s="851"/>
      <c r="AS31" s="851"/>
      <c r="AT31" s="851"/>
      <c r="AU31" s="851" t="s">
        <v>563</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1129</v>
      </c>
      <c r="R32" s="779"/>
      <c r="S32" s="779"/>
      <c r="T32" s="779"/>
      <c r="U32" s="779"/>
      <c r="V32" s="779">
        <v>1277</v>
      </c>
      <c r="W32" s="779"/>
      <c r="X32" s="779"/>
      <c r="Y32" s="779"/>
      <c r="Z32" s="779"/>
      <c r="AA32" s="779">
        <v>-148</v>
      </c>
      <c r="AB32" s="779"/>
      <c r="AC32" s="779"/>
      <c r="AD32" s="779"/>
      <c r="AE32" s="780"/>
      <c r="AF32" s="781">
        <v>-148</v>
      </c>
      <c r="AG32" s="782"/>
      <c r="AH32" s="782"/>
      <c r="AI32" s="782"/>
      <c r="AJ32" s="783"/>
      <c r="AK32" s="850">
        <v>900</v>
      </c>
      <c r="AL32" s="851"/>
      <c r="AM32" s="851"/>
      <c r="AN32" s="851"/>
      <c r="AO32" s="851"/>
      <c r="AP32" s="851">
        <v>6066</v>
      </c>
      <c r="AQ32" s="851"/>
      <c r="AR32" s="851"/>
      <c r="AS32" s="851"/>
      <c r="AT32" s="851"/>
      <c r="AU32" s="851" t="s">
        <v>563</v>
      </c>
      <c r="AV32" s="851"/>
      <c r="AW32" s="851"/>
      <c r="AX32" s="851"/>
      <c r="AY32" s="851"/>
      <c r="AZ32" s="852">
        <v>3.4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1233</v>
      </c>
      <c r="R33" s="779"/>
      <c r="S33" s="779"/>
      <c r="T33" s="779"/>
      <c r="U33" s="779"/>
      <c r="V33" s="779">
        <v>1263</v>
      </c>
      <c r="W33" s="779"/>
      <c r="X33" s="779"/>
      <c r="Y33" s="779"/>
      <c r="Z33" s="779"/>
      <c r="AA33" s="779">
        <v>31</v>
      </c>
      <c r="AB33" s="779"/>
      <c r="AC33" s="779"/>
      <c r="AD33" s="779"/>
      <c r="AE33" s="780"/>
      <c r="AF33" s="781" t="s">
        <v>388</v>
      </c>
      <c r="AG33" s="782"/>
      <c r="AH33" s="782"/>
      <c r="AI33" s="782"/>
      <c r="AJ33" s="783"/>
      <c r="AK33" s="850">
        <v>362</v>
      </c>
      <c r="AL33" s="851"/>
      <c r="AM33" s="851"/>
      <c r="AN33" s="851"/>
      <c r="AO33" s="851"/>
      <c r="AP33" s="851">
        <v>8282</v>
      </c>
      <c r="AQ33" s="851"/>
      <c r="AR33" s="851"/>
      <c r="AS33" s="851"/>
      <c r="AT33" s="851"/>
      <c r="AU33" s="851" t="s">
        <v>563</v>
      </c>
      <c r="AV33" s="851"/>
      <c r="AW33" s="851"/>
      <c r="AX33" s="851"/>
      <c r="AY33" s="851"/>
      <c r="AZ33" s="852"/>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138</v>
      </c>
      <c r="R34" s="779"/>
      <c r="S34" s="779"/>
      <c r="T34" s="779"/>
      <c r="U34" s="779"/>
      <c r="V34" s="779">
        <v>138</v>
      </c>
      <c r="W34" s="779"/>
      <c r="X34" s="779"/>
      <c r="Y34" s="779"/>
      <c r="Z34" s="779"/>
      <c r="AA34" s="779">
        <v>0</v>
      </c>
      <c r="AB34" s="779"/>
      <c r="AC34" s="779"/>
      <c r="AD34" s="779"/>
      <c r="AE34" s="780"/>
      <c r="AF34" s="781">
        <v>0</v>
      </c>
      <c r="AG34" s="782"/>
      <c r="AH34" s="782"/>
      <c r="AI34" s="782"/>
      <c r="AJ34" s="783"/>
      <c r="AK34" s="850">
        <v>29</v>
      </c>
      <c r="AL34" s="851"/>
      <c r="AM34" s="851"/>
      <c r="AN34" s="851"/>
      <c r="AO34" s="851"/>
      <c r="AP34" s="851">
        <v>986</v>
      </c>
      <c r="AQ34" s="851"/>
      <c r="AR34" s="851"/>
      <c r="AS34" s="851"/>
      <c r="AT34" s="851"/>
      <c r="AU34" s="851" t="s">
        <v>563</v>
      </c>
      <c r="AV34" s="851"/>
      <c r="AW34" s="851"/>
      <c r="AX34" s="851"/>
      <c r="AY34" s="851"/>
      <c r="AZ34" s="852"/>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44</v>
      </c>
      <c r="R35" s="779"/>
      <c r="S35" s="779"/>
      <c r="T35" s="779"/>
      <c r="U35" s="779"/>
      <c r="V35" s="779">
        <v>44</v>
      </c>
      <c r="W35" s="779"/>
      <c r="X35" s="779"/>
      <c r="Y35" s="779"/>
      <c r="Z35" s="779"/>
      <c r="AA35" s="779">
        <v>0</v>
      </c>
      <c r="AB35" s="779"/>
      <c r="AC35" s="779"/>
      <c r="AD35" s="779"/>
      <c r="AE35" s="780"/>
      <c r="AF35" s="781">
        <v>0</v>
      </c>
      <c r="AG35" s="782"/>
      <c r="AH35" s="782"/>
      <c r="AI35" s="782"/>
      <c r="AJ35" s="783"/>
      <c r="AK35" s="850">
        <v>44</v>
      </c>
      <c r="AL35" s="851"/>
      <c r="AM35" s="851"/>
      <c r="AN35" s="851"/>
      <c r="AO35" s="851"/>
      <c r="AP35" s="851" t="s">
        <v>565</v>
      </c>
      <c r="AQ35" s="851"/>
      <c r="AR35" s="851"/>
      <c r="AS35" s="851"/>
      <c r="AT35" s="851"/>
      <c r="AU35" s="851" t="s">
        <v>563</v>
      </c>
      <c r="AV35" s="851"/>
      <c r="AW35" s="851"/>
      <c r="AX35" s="851"/>
      <c r="AY35" s="851"/>
      <c r="AZ35" s="852"/>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254</v>
      </c>
      <c r="AG63" s="862"/>
      <c r="AH63" s="862"/>
      <c r="AI63" s="862"/>
      <c r="AJ63" s="863"/>
      <c r="AK63" s="864"/>
      <c r="AL63" s="859"/>
      <c r="AM63" s="859"/>
      <c r="AN63" s="859"/>
      <c r="AO63" s="859"/>
      <c r="AP63" s="862">
        <v>18736</v>
      </c>
      <c r="AQ63" s="862"/>
      <c r="AR63" s="862"/>
      <c r="AS63" s="862"/>
      <c r="AT63" s="862"/>
      <c r="AU63" s="862" t="s">
        <v>566</v>
      </c>
      <c r="AV63" s="862"/>
      <c r="AW63" s="862"/>
      <c r="AX63" s="862"/>
      <c r="AY63" s="862"/>
      <c r="AZ63" s="866"/>
      <c r="BA63" s="866"/>
      <c r="BB63" s="866"/>
      <c r="BC63" s="866"/>
      <c r="BD63" s="866"/>
      <c r="BE63" s="867"/>
      <c r="BF63" s="867"/>
      <c r="BG63" s="867"/>
      <c r="BH63" s="867"/>
      <c r="BI63" s="868"/>
      <c r="BJ63" s="869" t="s">
        <v>388</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396</v>
      </c>
      <c r="R66" s="738"/>
      <c r="S66" s="738"/>
      <c r="T66" s="738"/>
      <c r="U66" s="739"/>
      <c r="V66" s="737" t="s">
        <v>397</v>
      </c>
      <c r="W66" s="738"/>
      <c r="X66" s="738"/>
      <c r="Y66" s="738"/>
      <c r="Z66" s="739"/>
      <c r="AA66" s="737" t="s">
        <v>398</v>
      </c>
      <c r="AB66" s="738"/>
      <c r="AC66" s="738"/>
      <c r="AD66" s="738"/>
      <c r="AE66" s="739"/>
      <c r="AF66" s="872" t="s">
        <v>399</v>
      </c>
      <c r="AG66" s="833"/>
      <c r="AH66" s="833"/>
      <c r="AI66" s="833"/>
      <c r="AJ66" s="873"/>
      <c r="AK66" s="737" t="s">
        <v>400</v>
      </c>
      <c r="AL66" s="761"/>
      <c r="AM66" s="761"/>
      <c r="AN66" s="761"/>
      <c r="AO66" s="762"/>
      <c r="AP66" s="737" t="s">
        <v>401</v>
      </c>
      <c r="AQ66" s="738"/>
      <c r="AR66" s="738"/>
      <c r="AS66" s="738"/>
      <c r="AT66" s="739"/>
      <c r="AU66" s="737" t="s">
        <v>402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560</v>
      </c>
      <c r="C68" s="890"/>
      <c r="D68" s="890"/>
      <c r="E68" s="890"/>
      <c r="F68" s="890"/>
      <c r="G68" s="890"/>
      <c r="H68" s="890"/>
      <c r="I68" s="890"/>
      <c r="J68" s="890"/>
      <c r="K68" s="890"/>
      <c r="L68" s="890"/>
      <c r="M68" s="890"/>
      <c r="N68" s="890"/>
      <c r="O68" s="890"/>
      <c r="P68" s="891"/>
      <c r="Q68" s="892">
        <v>676</v>
      </c>
      <c r="R68" s="886"/>
      <c r="S68" s="886"/>
      <c r="T68" s="886"/>
      <c r="U68" s="886"/>
      <c r="V68" s="886">
        <v>663</v>
      </c>
      <c r="W68" s="886"/>
      <c r="X68" s="886"/>
      <c r="Y68" s="886"/>
      <c r="Z68" s="886"/>
      <c r="AA68" s="886">
        <v>13</v>
      </c>
      <c r="AB68" s="886"/>
      <c r="AC68" s="886"/>
      <c r="AD68" s="886"/>
      <c r="AE68" s="886"/>
      <c r="AF68" s="886">
        <v>13</v>
      </c>
      <c r="AG68" s="886"/>
      <c r="AH68" s="886"/>
      <c r="AI68" s="886"/>
      <c r="AJ68" s="886"/>
      <c r="AK68" s="886" t="s">
        <v>563</v>
      </c>
      <c r="AL68" s="886"/>
      <c r="AM68" s="886"/>
      <c r="AN68" s="886"/>
      <c r="AO68" s="886"/>
      <c r="AP68" s="886">
        <v>1686</v>
      </c>
      <c r="AQ68" s="886"/>
      <c r="AR68" s="886"/>
      <c r="AS68" s="886"/>
      <c r="AT68" s="886"/>
      <c r="AU68" s="886">
        <v>1070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561</v>
      </c>
      <c r="C69" s="894"/>
      <c r="D69" s="894"/>
      <c r="E69" s="894"/>
      <c r="F69" s="894"/>
      <c r="G69" s="894"/>
      <c r="H69" s="894"/>
      <c r="I69" s="894"/>
      <c r="J69" s="894"/>
      <c r="K69" s="894"/>
      <c r="L69" s="894"/>
      <c r="M69" s="894"/>
      <c r="N69" s="894"/>
      <c r="O69" s="894"/>
      <c r="P69" s="895"/>
      <c r="Q69" s="896">
        <v>640</v>
      </c>
      <c r="R69" s="851"/>
      <c r="S69" s="851"/>
      <c r="T69" s="851"/>
      <c r="U69" s="851"/>
      <c r="V69" s="851">
        <v>634</v>
      </c>
      <c r="W69" s="851"/>
      <c r="X69" s="851"/>
      <c r="Y69" s="851"/>
      <c r="Z69" s="851"/>
      <c r="AA69" s="851">
        <v>6</v>
      </c>
      <c r="AB69" s="851"/>
      <c r="AC69" s="851"/>
      <c r="AD69" s="851"/>
      <c r="AE69" s="851"/>
      <c r="AF69" s="851">
        <v>6</v>
      </c>
      <c r="AG69" s="851"/>
      <c r="AH69" s="851"/>
      <c r="AI69" s="851"/>
      <c r="AJ69" s="851"/>
      <c r="AK69" s="851" t="s">
        <v>562</v>
      </c>
      <c r="AL69" s="851"/>
      <c r="AM69" s="851"/>
      <c r="AN69" s="851"/>
      <c r="AO69" s="851"/>
      <c r="AP69" s="851" t="s">
        <v>563</v>
      </c>
      <c r="AQ69" s="851"/>
      <c r="AR69" s="851"/>
      <c r="AS69" s="851"/>
      <c r="AT69" s="851"/>
      <c r="AU69" s="851" t="s">
        <v>563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19</v>
      </c>
      <c r="AG88" s="862"/>
      <c r="AH88" s="862"/>
      <c r="AI88" s="862"/>
      <c r="AJ88" s="862"/>
      <c r="AK88" s="859"/>
      <c r="AL88" s="859"/>
      <c r="AM88" s="859"/>
      <c r="AN88" s="859"/>
      <c r="AO88" s="859"/>
      <c r="AP88" s="862">
        <v>1686</v>
      </c>
      <c r="AQ88" s="862"/>
      <c r="AR88" s="862"/>
      <c r="AS88" s="862"/>
      <c r="AT88" s="862"/>
      <c r="AU88" s="862">
        <v>1070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567</v>
      </c>
      <c r="CX102" s="870"/>
      <c r="CY102" s="870"/>
      <c r="CZ102" s="870"/>
      <c r="DA102" s="913"/>
      <c r="DB102" s="912" t="s">
        <v>566</v>
      </c>
      <c r="DC102" s="870"/>
      <c r="DD102" s="870"/>
      <c r="DE102" s="870"/>
      <c r="DF102" s="913"/>
      <c r="DG102" s="912">
        <v>407</v>
      </c>
      <c r="DH102" s="870"/>
      <c r="DI102" s="870"/>
      <c r="DJ102" s="870"/>
      <c r="DK102" s="913"/>
      <c r="DL102" s="912" t="s">
        <v>566</v>
      </c>
      <c r="DM102" s="870"/>
      <c r="DN102" s="870"/>
      <c r="DO102" s="870"/>
      <c r="DP102" s="913"/>
      <c r="DQ102" s="912">
        <v>388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412</v>
      </c>
      <c r="AB109" s="915"/>
      <c r="AC109" s="915"/>
      <c r="AD109" s="915"/>
      <c r="AE109" s="916"/>
      <c r="AF109" s="914" t="s">
        <v>289</v>
      </c>
      <c r="AG109" s="915"/>
      <c r="AH109" s="915"/>
      <c r="AI109" s="915"/>
      <c r="AJ109" s="916"/>
      <c r="AK109" s="914" t="s">
        <v>288</v>
      </c>
      <c r="AL109" s="915"/>
      <c r="AM109" s="915"/>
      <c r="AN109" s="915"/>
      <c r="AO109" s="916"/>
      <c r="AP109" s="914" t="s">
        <v>413</v>
      </c>
      <c r="AQ109" s="915"/>
      <c r="AR109" s="915"/>
      <c r="AS109" s="915"/>
      <c r="AT109" s="917"/>
      <c r="AU109" s="934" t="s">
        <v>411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412</v>
      </c>
      <c r="BR109" s="915"/>
      <c r="BS109" s="915"/>
      <c r="BT109" s="915"/>
      <c r="BU109" s="916"/>
      <c r="BV109" s="914" t="s">
        <v>289</v>
      </c>
      <c r="BW109" s="915"/>
      <c r="BX109" s="915"/>
      <c r="BY109" s="915"/>
      <c r="BZ109" s="916"/>
      <c r="CA109" s="914" t="s">
        <v>288</v>
      </c>
      <c r="CB109" s="915"/>
      <c r="CC109" s="915"/>
      <c r="CD109" s="915"/>
      <c r="CE109" s="916"/>
      <c r="CF109" s="935" t="s">
        <v>413</v>
      </c>
      <c r="CG109" s="935"/>
      <c r="CH109" s="935"/>
      <c r="CI109" s="935"/>
      <c r="CJ109" s="935"/>
      <c r="CK109" s="914" t="s">
        <v>414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412</v>
      </c>
      <c r="DH109" s="915"/>
      <c r="DI109" s="915"/>
      <c r="DJ109" s="915"/>
      <c r="DK109" s="916"/>
      <c r="DL109" s="914" t="s">
        <v>289</v>
      </c>
      <c r="DM109" s="915"/>
      <c r="DN109" s="915"/>
      <c r="DO109" s="915"/>
      <c r="DP109" s="916"/>
      <c r="DQ109" s="914" t="s">
        <v>288</v>
      </c>
      <c r="DR109" s="915"/>
      <c r="DS109" s="915"/>
      <c r="DT109" s="915"/>
      <c r="DU109" s="916"/>
      <c r="DV109" s="914" t="s">
        <v>413</v>
      </c>
      <c r="DW109" s="915"/>
      <c r="DX109" s="915"/>
      <c r="DY109" s="915"/>
      <c r="DZ109" s="917"/>
    </row>
    <row r="110" spans="1:131" s="199" customFormat="1" ht="26.25" customHeight="1" x14ac:dyDescent="0.15">
      <c r="A110" s="918" t="s">
        <v>415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2029408</v>
      </c>
      <c r="AB110" s="922"/>
      <c r="AC110" s="922"/>
      <c r="AD110" s="922"/>
      <c r="AE110" s="923"/>
      <c r="AF110" s="924">
        <v>1877265</v>
      </c>
      <c r="AG110" s="922"/>
      <c r="AH110" s="922"/>
      <c r="AI110" s="922"/>
      <c r="AJ110" s="923"/>
      <c r="AK110" s="924">
        <v>1850826</v>
      </c>
      <c r="AL110" s="922"/>
      <c r="AM110" s="922"/>
      <c r="AN110" s="922"/>
      <c r="AO110" s="923"/>
      <c r="AP110" s="925">
        <v>30</v>
      </c>
      <c r="AQ110" s="926"/>
      <c r="AR110" s="926"/>
      <c r="AS110" s="926"/>
      <c r="AT110" s="927"/>
      <c r="AU110" s="928" t="s">
        <v>60</v>
      </c>
      <c r="AV110" s="929"/>
      <c r="AW110" s="929"/>
      <c r="AX110" s="929"/>
      <c r="AY110" s="929"/>
      <c r="AZ110" s="970" t="s">
        <v>416</v>
      </c>
      <c r="BA110" s="919"/>
      <c r="BB110" s="919"/>
      <c r="BC110" s="919"/>
      <c r="BD110" s="919"/>
      <c r="BE110" s="919"/>
      <c r="BF110" s="919"/>
      <c r="BG110" s="919"/>
      <c r="BH110" s="919"/>
      <c r="BI110" s="919"/>
      <c r="BJ110" s="919"/>
      <c r="BK110" s="919"/>
      <c r="BL110" s="919"/>
      <c r="BM110" s="919"/>
      <c r="BN110" s="919"/>
      <c r="BO110" s="919"/>
      <c r="BP110" s="920"/>
      <c r="BQ110" s="956">
        <v>14376811</v>
      </c>
      <c r="BR110" s="957"/>
      <c r="BS110" s="957"/>
      <c r="BT110" s="957"/>
      <c r="BU110" s="957"/>
      <c r="BV110" s="957">
        <v>14259886</v>
      </c>
      <c r="BW110" s="957"/>
      <c r="BX110" s="957"/>
      <c r="BY110" s="957"/>
      <c r="BZ110" s="957"/>
      <c r="CA110" s="957">
        <v>13767206</v>
      </c>
      <c r="CB110" s="957"/>
      <c r="CC110" s="957"/>
      <c r="CD110" s="957"/>
      <c r="CE110" s="957"/>
      <c r="CF110" s="971">
        <v>223.5</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388</v>
      </c>
      <c r="DH110" s="957"/>
      <c r="DI110" s="957"/>
      <c r="DJ110" s="957"/>
      <c r="DK110" s="957"/>
      <c r="DL110" s="957" t="s">
        <v>388</v>
      </c>
      <c r="DM110" s="957"/>
      <c r="DN110" s="957"/>
      <c r="DO110" s="957"/>
      <c r="DP110" s="957"/>
      <c r="DQ110" s="957" t="s">
        <v>388</v>
      </c>
      <c r="DR110" s="957"/>
      <c r="DS110" s="957"/>
      <c r="DT110" s="957"/>
      <c r="DU110" s="957"/>
      <c r="DV110" s="958" t="s">
        <v>388</v>
      </c>
      <c r="DW110" s="958"/>
      <c r="DX110" s="958"/>
      <c r="DY110" s="958"/>
      <c r="DZ110" s="959"/>
    </row>
    <row r="111" spans="1:131" s="199" customFormat="1" ht="26.25" customHeight="1" x14ac:dyDescent="0.15">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388</v>
      </c>
      <c r="AB111" s="964"/>
      <c r="AC111" s="964"/>
      <c r="AD111" s="964"/>
      <c r="AE111" s="965"/>
      <c r="AF111" s="966" t="s">
        <v>388</v>
      </c>
      <c r="AG111" s="964"/>
      <c r="AH111" s="964"/>
      <c r="AI111" s="964"/>
      <c r="AJ111" s="965"/>
      <c r="AK111" s="966" t="s">
        <v>388</v>
      </c>
      <c r="AL111" s="964"/>
      <c r="AM111" s="964"/>
      <c r="AN111" s="964"/>
      <c r="AO111" s="965"/>
      <c r="AP111" s="967" t="s">
        <v>388</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v>51414</v>
      </c>
      <c r="BR111" s="950"/>
      <c r="BS111" s="950"/>
      <c r="BT111" s="950"/>
      <c r="BU111" s="950"/>
      <c r="BV111" s="950" t="s">
        <v>421</v>
      </c>
      <c r="BW111" s="950"/>
      <c r="BX111" s="950"/>
      <c r="BY111" s="950"/>
      <c r="BZ111" s="950"/>
      <c r="CA111" s="950" t="s">
        <v>421</v>
      </c>
      <c r="CB111" s="950"/>
      <c r="CC111" s="950"/>
      <c r="CD111" s="950"/>
      <c r="CE111" s="950"/>
      <c r="CF111" s="944" t="s">
        <v>421</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421</v>
      </c>
      <c r="DH111" s="950"/>
      <c r="DI111" s="950"/>
      <c r="DJ111" s="950"/>
      <c r="DK111" s="950"/>
      <c r="DL111" s="950" t="s">
        <v>421</v>
      </c>
      <c r="DM111" s="950"/>
      <c r="DN111" s="950"/>
      <c r="DO111" s="950"/>
      <c r="DP111" s="950"/>
      <c r="DQ111" s="950" t="s">
        <v>421</v>
      </c>
      <c r="DR111" s="950"/>
      <c r="DS111" s="950"/>
      <c r="DT111" s="950"/>
      <c r="DU111" s="950"/>
      <c r="DV111" s="951" t="s">
        <v>421</v>
      </c>
      <c r="DW111" s="951"/>
      <c r="DX111" s="951"/>
      <c r="DY111" s="951"/>
      <c r="DZ111" s="952"/>
    </row>
    <row r="112" spans="1:131" s="199" customFormat="1" ht="26.25" customHeight="1" x14ac:dyDescent="0.15">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388</v>
      </c>
      <c r="AB112" s="989"/>
      <c r="AC112" s="989"/>
      <c r="AD112" s="989"/>
      <c r="AE112" s="990"/>
      <c r="AF112" s="991" t="s">
        <v>388</v>
      </c>
      <c r="AG112" s="989"/>
      <c r="AH112" s="989"/>
      <c r="AI112" s="989"/>
      <c r="AJ112" s="990"/>
      <c r="AK112" s="991" t="s">
        <v>388</v>
      </c>
      <c r="AL112" s="989"/>
      <c r="AM112" s="989"/>
      <c r="AN112" s="989"/>
      <c r="AO112" s="990"/>
      <c r="AP112" s="992" t="s">
        <v>388</v>
      </c>
      <c r="AQ112" s="993"/>
      <c r="AR112" s="993"/>
      <c r="AS112" s="993"/>
      <c r="AT112" s="994"/>
      <c r="AU112" s="930"/>
      <c r="AV112" s="931"/>
      <c r="AW112" s="931"/>
      <c r="AX112" s="931"/>
      <c r="AY112" s="931"/>
      <c r="AZ112" s="979" t="s">
        <v>425</v>
      </c>
      <c r="BA112" s="980"/>
      <c r="BB112" s="980"/>
      <c r="BC112" s="980"/>
      <c r="BD112" s="980"/>
      <c r="BE112" s="980"/>
      <c r="BF112" s="980"/>
      <c r="BG112" s="980"/>
      <c r="BH112" s="980"/>
      <c r="BI112" s="980"/>
      <c r="BJ112" s="980"/>
      <c r="BK112" s="980"/>
      <c r="BL112" s="980"/>
      <c r="BM112" s="980"/>
      <c r="BN112" s="980"/>
      <c r="BO112" s="980"/>
      <c r="BP112" s="981"/>
      <c r="BQ112" s="949">
        <v>11575910</v>
      </c>
      <c r="BR112" s="950"/>
      <c r="BS112" s="950"/>
      <c r="BT112" s="950"/>
      <c r="BU112" s="950"/>
      <c r="BV112" s="950">
        <v>11026365</v>
      </c>
      <c r="BW112" s="950"/>
      <c r="BX112" s="950"/>
      <c r="BY112" s="950"/>
      <c r="BZ112" s="950"/>
      <c r="CA112" s="950">
        <v>10670602</v>
      </c>
      <c r="CB112" s="950"/>
      <c r="CC112" s="950"/>
      <c r="CD112" s="950"/>
      <c r="CE112" s="950"/>
      <c r="CF112" s="944">
        <v>173.2</v>
      </c>
      <c r="CG112" s="945"/>
      <c r="CH112" s="945"/>
      <c r="CI112" s="945"/>
      <c r="CJ112" s="945"/>
      <c r="CK112" s="975"/>
      <c r="CL112" s="976"/>
      <c r="CM112" s="946" t="s">
        <v>426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388</v>
      </c>
      <c r="DH112" s="950"/>
      <c r="DI112" s="950"/>
      <c r="DJ112" s="950"/>
      <c r="DK112" s="950"/>
      <c r="DL112" s="950" t="s">
        <v>388</v>
      </c>
      <c r="DM112" s="950"/>
      <c r="DN112" s="950"/>
      <c r="DO112" s="950"/>
      <c r="DP112" s="950"/>
      <c r="DQ112" s="950" t="s">
        <v>388</v>
      </c>
      <c r="DR112" s="950"/>
      <c r="DS112" s="950"/>
      <c r="DT112" s="950"/>
      <c r="DU112" s="950"/>
      <c r="DV112" s="951" t="s">
        <v>388</v>
      </c>
      <c r="DW112" s="951"/>
      <c r="DX112" s="951"/>
      <c r="DY112" s="951"/>
      <c r="DZ112" s="952"/>
    </row>
    <row r="113" spans="1:130" s="199" customFormat="1" ht="26.25" customHeight="1" x14ac:dyDescent="0.15">
      <c r="A113" s="984"/>
      <c r="B113" s="985"/>
      <c r="C113" s="980" t="s">
        <v>427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1052369</v>
      </c>
      <c r="AB113" s="964"/>
      <c r="AC113" s="964"/>
      <c r="AD113" s="964"/>
      <c r="AE113" s="965"/>
      <c r="AF113" s="966">
        <v>1058920</v>
      </c>
      <c r="AG113" s="964"/>
      <c r="AH113" s="964"/>
      <c r="AI113" s="964"/>
      <c r="AJ113" s="965"/>
      <c r="AK113" s="966">
        <v>791979</v>
      </c>
      <c r="AL113" s="964"/>
      <c r="AM113" s="964"/>
      <c r="AN113" s="964"/>
      <c r="AO113" s="965"/>
      <c r="AP113" s="967">
        <v>12.9</v>
      </c>
      <c r="AQ113" s="968"/>
      <c r="AR113" s="968"/>
      <c r="AS113" s="968"/>
      <c r="AT113" s="969"/>
      <c r="AU113" s="930"/>
      <c r="AV113" s="931"/>
      <c r="AW113" s="931"/>
      <c r="AX113" s="931"/>
      <c r="AY113" s="931"/>
      <c r="AZ113" s="979" t="s">
        <v>428</v>
      </c>
      <c r="BA113" s="980"/>
      <c r="BB113" s="980"/>
      <c r="BC113" s="980"/>
      <c r="BD113" s="980"/>
      <c r="BE113" s="980"/>
      <c r="BF113" s="980"/>
      <c r="BG113" s="980"/>
      <c r="BH113" s="980"/>
      <c r="BI113" s="980"/>
      <c r="BJ113" s="980"/>
      <c r="BK113" s="980"/>
      <c r="BL113" s="980"/>
      <c r="BM113" s="980"/>
      <c r="BN113" s="980"/>
      <c r="BO113" s="980"/>
      <c r="BP113" s="981"/>
      <c r="BQ113" s="949">
        <v>1176157</v>
      </c>
      <c r="BR113" s="950"/>
      <c r="BS113" s="950"/>
      <c r="BT113" s="950"/>
      <c r="BU113" s="950"/>
      <c r="BV113" s="950">
        <v>1123284</v>
      </c>
      <c r="BW113" s="950"/>
      <c r="BX113" s="950"/>
      <c r="BY113" s="950"/>
      <c r="BZ113" s="950"/>
      <c r="CA113" s="950">
        <v>1070315</v>
      </c>
      <c r="CB113" s="950"/>
      <c r="CC113" s="950"/>
      <c r="CD113" s="950"/>
      <c r="CE113" s="950"/>
      <c r="CF113" s="944">
        <v>17.399999999999999</v>
      </c>
      <c r="CG113" s="945"/>
      <c r="CH113" s="945"/>
      <c r="CI113" s="945"/>
      <c r="CJ113" s="945"/>
      <c r="CK113" s="975"/>
      <c r="CL113" s="976"/>
      <c r="CM113" s="946" t="s">
        <v>429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388</v>
      </c>
      <c r="DH113" s="989"/>
      <c r="DI113" s="989"/>
      <c r="DJ113" s="989"/>
      <c r="DK113" s="990"/>
      <c r="DL113" s="991" t="s">
        <v>388</v>
      </c>
      <c r="DM113" s="989"/>
      <c r="DN113" s="989"/>
      <c r="DO113" s="989"/>
      <c r="DP113" s="990"/>
      <c r="DQ113" s="991" t="s">
        <v>388</v>
      </c>
      <c r="DR113" s="989"/>
      <c r="DS113" s="989"/>
      <c r="DT113" s="989"/>
      <c r="DU113" s="990"/>
      <c r="DV113" s="992" t="s">
        <v>388</v>
      </c>
      <c r="DW113" s="993"/>
      <c r="DX113" s="993"/>
      <c r="DY113" s="993"/>
      <c r="DZ113" s="994"/>
    </row>
    <row r="114" spans="1:130" s="199" customFormat="1" ht="26.25" customHeight="1" x14ac:dyDescent="0.15">
      <c r="A114" s="984"/>
      <c r="B114" s="985"/>
      <c r="C114" s="980" t="s">
        <v>430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26732</v>
      </c>
      <c r="AB114" s="989"/>
      <c r="AC114" s="989"/>
      <c r="AD114" s="989"/>
      <c r="AE114" s="990"/>
      <c r="AF114" s="991">
        <v>55471</v>
      </c>
      <c r="AG114" s="989"/>
      <c r="AH114" s="989"/>
      <c r="AI114" s="989"/>
      <c r="AJ114" s="990"/>
      <c r="AK114" s="991">
        <v>55697</v>
      </c>
      <c r="AL114" s="989"/>
      <c r="AM114" s="989"/>
      <c r="AN114" s="989"/>
      <c r="AO114" s="990"/>
      <c r="AP114" s="992">
        <v>0.9</v>
      </c>
      <c r="AQ114" s="993"/>
      <c r="AR114" s="993"/>
      <c r="AS114" s="993"/>
      <c r="AT114" s="994"/>
      <c r="AU114" s="930"/>
      <c r="AV114" s="931"/>
      <c r="AW114" s="931"/>
      <c r="AX114" s="931"/>
      <c r="AY114" s="931"/>
      <c r="AZ114" s="979" t="s">
        <v>431</v>
      </c>
      <c r="BA114" s="980"/>
      <c r="BB114" s="980"/>
      <c r="BC114" s="980"/>
      <c r="BD114" s="980"/>
      <c r="BE114" s="980"/>
      <c r="BF114" s="980"/>
      <c r="BG114" s="980"/>
      <c r="BH114" s="980"/>
      <c r="BI114" s="980"/>
      <c r="BJ114" s="980"/>
      <c r="BK114" s="980"/>
      <c r="BL114" s="980"/>
      <c r="BM114" s="980"/>
      <c r="BN114" s="980"/>
      <c r="BO114" s="980"/>
      <c r="BP114" s="981"/>
      <c r="BQ114" s="949">
        <v>2211462</v>
      </c>
      <c r="BR114" s="950"/>
      <c r="BS114" s="950"/>
      <c r="BT114" s="950"/>
      <c r="BU114" s="950"/>
      <c r="BV114" s="950">
        <v>2154863</v>
      </c>
      <c r="BW114" s="950"/>
      <c r="BX114" s="950"/>
      <c r="BY114" s="950"/>
      <c r="BZ114" s="950"/>
      <c r="CA114" s="950">
        <v>2049156</v>
      </c>
      <c r="CB114" s="950"/>
      <c r="CC114" s="950"/>
      <c r="CD114" s="950"/>
      <c r="CE114" s="950"/>
      <c r="CF114" s="944">
        <v>33.299999999999997</v>
      </c>
      <c r="CG114" s="945"/>
      <c r="CH114" s="945"/>
      <c r="CI114" s="945"/>
      <c r="CJ114" s="945"/>
      <c r="CK114" s="975"/>
      <c r="CL114" s="976"/>
      <c r="CM114" s="946" t="s">
        <v>432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388</v>
      </c>
      <c r="DH114" s="989"/>
      <c r="DI114" s="989"/>
      <c r="DJ114" s="989"/>
      <c r="DK114" s="990"/>
      <c r="DL114" s="991" t="s">
        <v>388</v>
      </c>
      <c r="DM114" s="989"/>
      <c r="DN114" s="989"/>
      <c r="DO114" s="989"/>
      <c r="DP114" s="990"/>
      <c r="DQ114" s="991" t="s">
        <v>388</v>
      </c>
      <c r="DR114" s="989"/>
      <c r="DS114" s="989"/>
      <c r="DT114" s="989"/>
      <c r="DU114" s="990"/>
      <c r="DV114" s="992" t="s">
        <v>388</v>
      </c>
      <c r="DW114" s="993"/>
      <c r="DX114" s="993"/>
      <c r="DY114" s="993"/>
      <c r="DZ114" s="994"/>
    </row>
    <row r="115" spans="1:130" s="199" customFormat="1" ht="26.25" customHeight="1" x14ac:dyDescent="0.15">
      <c r="A115" s="984"/>
      <c r="B115" s="985"/>
      <c r="C115" s="980" t="s">
        <v>433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105</v>
      </c>
      <c r="AB115" s="964"/>
      <c r="AC115" s="964"/>
      <c r="AD115" s="964"/>
      <c r="AE115" s="965"/>
      <c r="AF115" s="966">
        <v>59</v>
      </c>
      <c r="AG115" s="964"/>
      <c r="AH115" s="964"/>
      <c r="AI115" s="964"/>
      <c r="AJ115" s="965"/>
      <c r="AK115" s="966">
        <v>41</v>
      </c>
      <c r="AL115" s="964"/>
      <c r="AM115" s="964"/>
      <c r="AN115" s="964"/>
      <c r="AO115" s="965"/>
      <c r="AP115" s="967">
        <v>0</v>
      </c>
      <c r="AQ115" s="968"/>
      <c r="AR115" s="968"/>
      <c r="AS115" s="968"/>
      <c r="AT115" s="969"/>
      <c r="AU115" s="930"/>
      <c r="AV115" s="931"/>
      <c r="AW115" s="931"/>
      <c r="AX115" s="931"/>
      <c r="AY115" s="931"/>
      <c r="AZ115" s="979" t="s">
        <v>434</v>
      </c>
      <c r="BA115" s="980"/>
      <c r="BB115" s="980"/>
      <c r="BC115" s="980"/>
      <c r="BD115" s="980"/>
      <c r="BE115" s="980"/>
      <c r="BF115" s="980"/>
      <c r="BG115" s="980"/>
      <c r="BH115" s="980"/>
      <c r="BI115" s="980"/>
      <c r="BJ115" s="980"/>
      <c r="BK115" s="980"/>
      <c r="BL115" s="980"/>
      <c r="BM115" s="980"/>
      <c r="BN115" s="980"/>
      <c r="BO115" s="980"/>
      <c r="BP115" s="981"/>
      <c r="BQ115" s="949">
        <v>384117</v>
      </c>
      <c r="BR115" s="950"/>
      <c r="BS115" s="950"/>
      <c r="BT115" s="950"/>
      <c r="BU115" s="950"/>
      <c r="BV115" s="950">
        <v>386094</v>
      </c>
      <c r="BW115" s="950"/>
      <c r="BX115" s="950"/>
      <c r="BY115" s="950"/>
      <c r="BZ115" s="950"/>
      <c r="CA115" s="950">
        <v>388367</v>
      </c>
      <c r="CB115" s="950"/>
      <c r="CC115" s="950"/>
      <c r="CD115" s="950"/>
      <c r="CE115" s="950"/>
      <c r="CF115" s="944">
        <v>6.3</v>
      </c>
      <c r="CG115" s="945"/>
      <c r="CH115" s="945"/>
      <c r="CI115" s="945"/>
      <c r="CJ115" s="945"/>
      <c r="CK115" s="975"/>
      <c r="CL115" s="976"/>
      <c r="CM115" s="979" t="s">
        <v>435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51414</v>
      </c>
      <c r="DH115" s="989"/>
      <c r="DI115" s="989"/>
      <c r="DJ115" s="989"/>
      <c r="DK115" s="990"/>
      <c r="DL115" s="991" t="s">
        <v>388</v>
      </c>
      <c r="DM115" s="989"/>
      <c r="DN115" s="989"/>
      <c r="DO115" s="989"/>
      <c r="DP115" s="990"/>
      <c r="DQ115" s="991" t="s">
        <v>388</v>
      </c>
      <c r="DR115" s="989"/>
      <c r="DS115" s="989"/>
      <c r="DT115" s="989"/>
      <c r="DU115" s="990"/>
      <c r="DV115" s="992" t="s">
        <v>388</v>
      </c>
      <c r="DW115" s="993"/>
      <c r="DX115" s="993"/>
      <c r="DY115" s="993"/>
      <c r="DZ115" s="994"/>
    </row>
    <row r="116" spans="1:130" s="199" customFormat="1" ht="26.25" customHeight="1" x14ac:dyDescent="0.15">
      <c r="A116" s="986"/>
      <c r="B116" s="987"/>
      <c r="C116" s="995" t="s">
        <v>436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388</v>
      </c>
      <c r="AB116" s="989"/>
      <c r="AC116" s="989"/>
      <c r="AD116" s="989"/>
      <c r="AE116" s="990"/>
      <c r="AF116" s="991" t="s">
        <v>388</v>
      </c>
      <c r="AG116" s="989"/>
      <c r="AH116" s="989"/>
      <c r="AI116" s="989"/>
      <c r="AJ116" s="990"/>
      <c r="AK116" s="991" t="s">
        <v>388</v>
      </c>
      <c r="AL116" s="989"/>
      <c r="AM116" s="989"/>
      <c r="AN116" s="989"/>
      <c r="AO116" s="990"/>
      <c r="AP116" s="992" t="s">
        <v>388</v>
      </c>
      <c r="AQ116" s="993"/>
      <c r="AR116" s="993"/>
      <c r="AS116" s="993"/>
      <c r="AT116" s="994"/>
      <c r="AU116" s="930"/>
      <c r="AV116" s="931"/>
      <c r="AW116" s="931"/>
      <c r="AX116" s="931"/>
      <c r="AY116" s="931"/>
      <c r="AZ116" s="997" t="s">
        <v>437</v>
      </c>
      <c r="BA116" s="998"/>
      <c r="BB116" s="998"/>
      <c r="BC116" s="998"/>
      <c r="BD116" s="998"/>
      <c r="BE116" s="998"/>
      <c r="BF116" s="998"/>
      <c r="BG116" s="998"/>
      <c r="BH116" s="998"/>
      <c r="BI116" s="998"/>
      <c r="BJ116" s="998"/>
      <c r="BK116" s="998"/>
      <c r="BL116" s="998"/>
      <c r="BM116" s="998"/>
      <c r="BN116" s="998"/>
      <c r="BO116" s="998"/>
      <c r="BP116" s="999"/>
      <c r="BQ116" s="949" t="s">
        <v>388</v>
      </c>
      <c r="BR116" s="950"/>
      <c r="BS116" s="950"/>
      <c r="BT116" s="950"/>
      <c r="BU116" s="950"/>
      <c r="BV116" s="950" t="s">
        <v>388</v>
      </c>
      <c r="BW116" s="950"/>
      <c r="BX116" s="950"/>
      <c r="BY116" s="950"/>
      <c r="BZ116" s="950"/>
      <c r="CA116" s="950" t="s">
        <v>388</v>
      </c>
      <c r="CB116" s="950"/>
      <c r="CC116" s="950"/>
      <c r="CD116" s="950"/>
      <c r="CE116" s="950"/>
      <c r="CF116" s="944" t="s">
        <v>388</v>
      </c>
      <c r="CG116" s="945"/>
      <c r="CH116" s="945"/>
      <c r="CI116" s="945"/>
      <c r="CJ116" s="945"/>
      <c r="CK116" s="975"/>
      <c r="CL116" s="976"/>
      <c r="CM116" s="946" t="s">
        <v>438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388</v>
      </c>
      <c r="DH116" s="989"/>
      <c r="DI116" s="989"/>
      <c r="DJ116" s="989"/>
      <c r="DK116" s="990"/>
      <c r="DL116" s="991" t="s">
        <v>388</v>
      </c>
      <c r="DM116" s="989"/>
      <c r="DN116" s="989"/>
      <c r="DO116" s="989"/>
      <c r="DP116" s="990"/>
      <c r="DQ116" s="991" t="s">
        <v>388</v>
      </c>
      <c r="DR116" s="989"/>
      <c r="DS116" s="989"/>
      <c r="DT116" s="989"/>
      <c r="DU116" s="990"/>
      <c r="DV116" s="992" t="s">
        <v>388</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439</v>
      </c>
      <c r="Z117" s="916"/>
      <c r="AA117" s="1006">
        <v>3108614</v>
      </c>
      <c r="AB117" s="1007"/>
      <c r="AC117" s="1007"/>
      <c r="AD117" s="1007"/>
      <c r="AE117" s="1008"/>
      <c r="AF117" s="1009">
        <v>2991715</v>
      </c>
      <c r="AG117" s="1007"/>
      <c r="AH117" s="1007"/>
      <c r="AI117" s="1007"/>
      <c r="AJ117" s="1008"/>
      <c r="AK117" s="1009">
        <v>2698543</v>
      </c>
      <c r="AL117" s="1007"/>
      <c r="AM117" s="1007"/>
      <c r="AN117" s="1007"/>
      <c r="AO117" s="1008"/>
      <c r="AP117" s="1010"/>
      <c r="AQ117" s="1011"/>
      <c r="AR117" s="1011"/>
      <c r="AS117" s="1011"/>
      <c r="AT117" s="1012"/>
      <c r="AU117" s="930"/>
      <c r="AV117" s="931"/>
      <c r="AW117" s="931"/>
      <c r="AX117" s="931"/>
      <c r="AY117" s="931"/>
      <c r="AZ117" s="997" t="s">
        <v>440</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414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412</v>
      </c>
      <c r="AB118" s="915"/>
      <c r="AC118" s="915"/>
      <c r="AD118" s="915"/>
      <c r="AE118" s="916"/>
      <c r="AF118" s="914" t="s">
        <v>289</v>
      </c>
      <c r="AG118" s="915"/>
      <c r="AH118" s="915"/>
      <c r="AI118" s="915"/>
      <c r="AJ118" s="916"/>
      <c r="AK118" s="914" t="s">
        <v>288</v>
      </c>
      <c r="AL118" s="915"/>
      <c r="AM118" s="915"/>
      <c r="AN118" s="915"/>
      <c r="AO118" s="916"/>
      <c r="AP118" s="1001" t="s">
        <v>413</v>
      </c>
      <c r="AQ118" s="1002"/>
      <c r="AR118" s="1002"/>
      <c r="AS118" s="1002"/>
      <c r="AT118" s="1003"/>
      <c r="AU118" s="930"/>
      <c r="AV118" s="931"/>
      <c r="AW118" s="931"/>
      <c r="AX118" s="931"/>
      <c r="AY118" s="931"/>
      <c r="AZ118" s="1004" t="s">
        <v>442</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444</v>
      </c>
      <c r="BP119" s="1036"/>
      <c r="BQ119" s="1027">
        <v>29775871</v>
      </c>
      <c r="BR119" s="1028"/>
      <c r="BS119" s="1028"/>
      <c r="BT119" s="1028"/>
      <c r="BU119" s="1028"/>
      <c r="BV119" s="1028">
        <v>28950492</v>
      </c>
      <c r="BW119" s="1028"/>
      <c r="BX119" s="1028"/>
      <c r="BY119" s="1028"/>
      <c r="BZ119" s="1028"/>
      <c r="CA119" s="1028">
        <v>27945646</v>
      </c>
      <c r="CB119" s="1028"/>
      <c r="CC119" s="1028"/>
      <c r="CD119" s="1028"/>
      <c r="CE119" s="1028"/>
      <c r="CF119" s="1029"/>
      <c r="CG119" s="1030"/>
      <c r="CH119" s="1030"/>
      <c r="CI119" s="1030"/>
      <c r="CJ119" s="1031"/>
      <c r="CK119" s="977"/>
      <c r="CL119" s="978"/>
      <c r="CM119" s="1032" t="s">
        <v>445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x14ac:dyDescent="0.15">
      <c r="A120" s="1089"/>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446</v>
      </c>
      <c r="AV120" s="1020"/>
      <c r="AW120" s="1020"/>
      <c r="AX120" s="1020"/>
      <c r="AY120" s="1021"/>
      <c r="AZ120" s="970" t="s">
        <v>447</v>
      </c>
      <c r="BA120" s="919"/>
      <c r="BB120" s="919"/>
      <c r="BC120" s="919"/>
      <c r="BD120" s="919"/>
      <c r="BE120" s="919"/>
      <c r="BF120" s="919"/>
      <c r="BG120" s="919"/>
      <c r="BH120" s="919"/>
      <c r="BI120" s="919"/>
      <c r="BJ120" s="919"/>
      <c r="BK120" s="919"/>
      <c r="BL120" s="919"/>
      <c r="BM120" s="919"/>
      <c r="BN120" s="919"/>
      <c r="BO120" s="919"/>
      <c r="BP120" s="920"/>
      <c r="BQ120" s="956">
        <v>3596953</v>
      </c>
      <c r="BR120" s="957"/>
      <c r="BS120" s="957"/>
      <c r="BT120" s="957"/>
      <c r="BU120" s="957"/>
      <c r="BV120" s="957">
        <v>3636566</v>
      </c>
      <c r="BW120" s="957"/>
      <c r="BX120" s="957"/>
      <c r="BY120" s="957"/>
      <c r="BZ120" s="957"/>
      <c r="CA120" s="957">
        <v>3978110</v>
      </c>
      <c r="CB120" s="957"/>
      <c r="CC120" s="957"/>
      <c r="CD120" s="957"/>
      <c r="CE120" s="957"/>
      <c r="CF120" s="971">
        <v>64.599999999999994</v>
      </c>
      <c r="CG120" s="972"/>
      <c r="CH120" s="972"/>
      <c r="CI120" s="972"/>
      <c r="CJ120" s="972"/>
      <c r="CK120" s="1037" t="s">
        <v>448</v>
      </c>
      <c r="CL120" s="1038"/>
      <c r="CM120" s="1038"/>
      <c r="CN120" s="1038"/>
      <c r="CO120" s="1039"/>
      <c r="CP120" s="1045" t="s">
        <v>449</v>
      </c>
      <c r="CQ120" s="1046"/>
      <c r="CR120" s="1046"/>
      <c r="CS120" s="1046"/>
      <c r="CT120" s="1046"/>
      <c r="CU120" s="1046"/>
      <c r="CV120" s="1046"/>
      <c r="CW120" s="1046"/>
      <c r="CX120" s="1046"/>
      <c r="CY120" s="1046"/>
      <c r="CZ120" s="1046"/>
      <c r="DA120" s="1046"/>
      <c r="DB120" s="1046"/>
      <c r="DC120" s="1046"/>
      <c r="DD120" s="1046"/>
      <c r="DE120" s="1046"/>
      <c r="DF120" s="1047"/>
      <c r="DG120" s="956">
        <v>6481386</v>
      </c>
      <c r="DH120" s="957"/>
      <c r="DI120" s="957"/>
      <c r="DJ120" s="957"/>
      <c r="DK120" s="957"/>
      <c r="DL120" s="957">
        <v>6401698</v>
      </c>
      <c r="DM120" s="957"/>
      <c r="DN120" s="957"/>
      <c r="DO120" s="957"/>
      <c r="DP120" s="957"/>
      <c r="DQ120" s="957">
        <v>6277502</v>
      </c>
      <c r="DR120" s="957"/>
      <c r="DS120" s="957"/>
      <c r="DT120" s="957"/>
      <c r="DU120" s="957"/>
      <c r="DV120" s="958">
        <v>101.9</v>
      </c>
      <c r="DW120" s="958"/>
      <c r="DX120" s="958"/>
      <c r="DY120" s="958"/>
      <c r="DZ120" s="959"/>
    </row>
    <row r="121" spans="1:130" s="199" customFormat="1" ht="26.25" customHeight="1" x14ac:dyDescent="0.15">
      <c r="A121" s="1089"/>
      <c r="B121" s="976"/>
      <c r="C121" s="997" t="s">
        <v>450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451</v>
      </c>
      <c r="BA121" s="980"/>
      <c r="BB121" s="980"/>
      <c r="BC121" s="980"/>
      <c r="BD121" s="980"/>
      <c r="BE121" s="980"/>
      <c r="BF121" s="980"/>
      <c r="BG121" s="980"/>
      <c r="BH121" s="980"/>
      <c r="BI121" s="980"/>
      <c r="BJ121" s="980"/>
      <c r="BK121" s="980"/>
      <c r="BL121" s="980"/>
      <c r="BM121" s="980"/>
      <c r="BN121" s="980"/>
      <c r="BO121" s="980"/>
      <c r="BP121" s="981"/>
      <c r="BQ121" s="949">
        <v>2955462</v>
      </c>
      <c r="BR121" s="950"/>
      <c r="BS121" s="950"/>
      <c r="BT121" s="950"/>
      <c r="BU121" s="950"/>
      <c r="BV121" s="950">
        <v>2760163</v>
      </c>
      <c r="BW121" s="950"/>
      <c r="BX121" s="950"/>
      <c r="BY121" s="950"/>
      <c r="BZ121" s="950"/>
      <c r="CA121" s="950">
        <v>2542701</v>
      </c>
      <c r="CB121" s="950"/>
      <c r="CC121" s="950"/>
      <c r="CD121" s="950"/>
      <c r="CE121" s="950"/>
      <c r="CF121" s="944">
        <v>41.3</v>
      </c>
      <c r="CG121" s="945"/>
      <c r="CH121" s="945"/>
      <c r="CI121" s="945"/>
      <c r="CJ121" s="945"/>
      <c r="CK121" s="1040"/>
      <c r="CL121" s="1041"/>
      <c r="CM121" s="1041"/>
      <c r="CN121" s="1041"/>
      <c r="CO121" s="1042"/>
      <c r="CP121" s="1050" t="s">
        <v>452</v>
      </c>
      <c r="CQ121" s="1051"/>
      <c r="CR121" s="1051"/>
      <c r="CS121" s="1051"/>
      <c r="CT121" s="1051"/>
      <c r="CU121" s="1051"/>
      <c r="CV121" s="1051"/>
      <c r="CW121" s="1051"/>
      <c r="CX121" s="1051"/>
      <c r="CY121" s="1051"/>
      <c r="CZ121" s="1051"/>
      <c r="DA121" s="1051"/>
      <c r="DB121" s="1051"/>
      <c r="DC121" s="1051"/>
      <c r="DD121" s="1051"/>
      <c r="DE121" s="1051"/>
      <c r="DF121" s="1052"/>
      <c r="DG121" s="949">
        <v>4685987</v>
      </c>
      <c r="DH121" s="950"/>
      <c r="DI121" s="950"/>
      <c r="DJ121" s="950"/>
      <c r="DK121" s="950"/>
      <c r="DL121" s="950">
        <v>4178875</v>
      </c>
      <c r="DM121" s="950"/>
      <c r="DN121" s="950"/>
      <c r="DO121" s="950"/>
      <c r="DP121" s="950"/>
      <c r="DQ121" s="950">
        <v>3940893</v>
      </c>
      <c r="DR121" s="950"/>
      <c r="DS121" s="950"/>
      <c r="DT121" s="950"/>
      <c r="DU121" s="950"/>
      <c r="DV121" s="951">
        <v>64</v>
      </c>
      <c r="DW121" s="951"/>
      <c r="DX121" s="951"/>
      <c r="DY121" s="951"/>
      <c r="DZ121" s="952"/>
    </row>
    <row r="122" spans="1:130" s="199" customFormat="1" ht="26.25" customHeight="1" x14ac:dyDescent="0.15">
      <c r="A122" s="1089"/>
      <c r="B122" s="976"/>
      <c r="C122" s="946" t="s">
        <v>432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453</v>
      </c>
      <c r="BA122" s="995"/>
      <c r="BB122" s="995"/>
      <c r="BC122" s="995"/>
      <c r="BD122" s="995"/>
      <c r="BE122" s="995"/>
      <c r="BF122" s="995"/>
      <c r="BG122" s="995"/>
      <c r="BH122" s="995"/>
      <c r="BI122" s="995"/>
      <c r="BJ122" s="995"/>
      <c r="BK122" s="995"/>
      <c r="BL122" s="995"/>
      <c r="BM122" s="995"/>
      <c r="BN122" s="995"/>
      <c r="BO122" s="995"/>
      <c r="BP122" s="996"/>
      <c r="BQ122" s="1027">
        <v>16515832</v>
      </c>
      <c r="BR122" s="1028"/>
      <c r="BS122" s="1028"/>
      <c r="BT122" s="1028"/>
      <c r="BU122" s="1028"/>
      <c r="BV122" s="1028">
        <v>16516170</v>
      </c>
      <c r="BW122" s="1028"/>
      <c r="BX122" s="1028"/>
      <c r="BY122" s="1028"/>
      <c r="BZ122" s="1028"/>
      <c r="CA122" s="1028">
        <v>16108316</v>
      </c>
      <c r="CB122" s="1028"/>
      <c r="CC122" s="1028"/>
      <c r="CD122" s="1028"/>
      <c r="CE122" s="1028"/>
      <c r="CF122" s="1048">
        <v>261.5</v>
      </c>
      <c r="CG122" s="1049"/>
      <c r="CH122" s="1049"/>
      <c r="CI122" s="1049"/>
      <c r="CJ122" s="1049"/>
      <c r="CK122" s="1040"/>
      <c r="CL122" s="1041"/>
      <c r="CM122" s="1041"/>
      <c r="CN122" s="1041"/>
      <c r="CO122" s="1042"/>
      <c r="CP122" s="1050" t="s">
        <v>454</v>
      </c>
      <c r="CQ122" s="1051"/>
      <c r="CR122" s="1051"/>
      <c r="CS122" s="1051"/>
      <c r="CT122" s="1051"/>
      <c r="CU122" s="1051"/>
      <c r="CV122" s="1051"/>
      <c r="CW122" s="1051"/>
      <c r="CX122" s="1051"/>
      <c r="CY122" s="1051"/>
      <c r="CZ122" s="1051"/>
      <c r="DA122" s="1051"/>
      <c r="DB122" s="1051"/>
      <c r="DC122" s="1051"/>
      <c r="DD122" s="1051"/>
      <c r="DE122" s="1051"/>
      <c r="DF122" s="1052"/>
      <c r="DG122" s="949">
        <v>294074</v>
      </c>
      <c r="DH122" s="950"/>
      <c r="DI122" s="950"/>
      <c r="DJ122" s="950"/>
      <c r="DK122" s="950"/>
      <c r="DL122" s="950">
        <v>287893</v>
      </c>
      <c r="DM122" s="950"/>
      <c r="DN122" s="950"/>
      <c r="DO122" s="950"/>
      <c r="DP122" s="950"/>
      <c r="DQ122" s="950">
        <v>271884</v>
      </c>
      <c r="DR122" s="950"/>
      <c r="DS122" s="950"/>
      <c r="DT122" s="950"/>
      <c r="DU122" s="950"/>
      <c r="DV122" s="951">
        <v>4.4000000000000004</v>
      </c>
      <c r="DW122" s="951"/>
      <c r="DX122" s="951"/>
      <c r="DY122" s="951"/>
      <c r="DZ122" s="952"/>
    </row>
    <row r="123" spans="1:130" s="199" customFormat="1" ht="26.25" customHeight="1" x14ac:dyDescent="0.15">
      <c r="A123" s="1089"/>
      <c r="B123" s="976"/>
      <c r="C123" s="946" t="s">
        <v>438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455</v>
      </c>
      <c r="AB123" s="989"/>
      <c r="AC123" s="989"/>
      <c r="AD123" s="989"/>
      <c r="AE123" s="990"/>
      <c r="AF123" s="991" t="s">
        <v>455</v>
      </c>
      <c r="AG123" s="989"/>
      <c r="AH123" s="989"/>
      <c r="AI123" s="989"/>
      <c r="AJ123" s="990"/>
      <c r="AK123" s="991" t="s">
        <v>455</v>
      </c>
      <c r="AL123" s="989"/>
      <c r="AM123" s="989"/>
      <c r="AN123" s="989"/>
      <c r="AO123" s="990"/>
      <c r="AP123" s="992" t="s">
        <v>455</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456</v>
      </c>
      <c r="BP123" s="1036"/>
      <c r="BQ123" s="1095">
        <v>23068247</v>
      </c>
      <c r="BR123" s="1096"/>
      <c r="BS123" s="1096"/>
      <c r="BT123" s="1096"/>
      <c r="BU123" s="1096"/>
      <c r="BV123" s="1096">
        <v>22912899</v>
      </c>
      <c r="BW123" s="1096"/>
      <c r="BX123" s="1096"/>
      <c r="BY123" s="1096"/>
      <c r="BZ123" s="1096"/>
      <c r="CA123" s="1096">
        <v>22629127</v>
      </c>
      <c r="CB123" s="1096"/>
      <c r="CC123" s="1096"/>
      <c r="CD123" s="1096"/>
      <c r="CE123" s="1096"/>
      <c r="CF123" s="1029"/>
      <c r="CG123" s="1030"/>
      <c r="CH123" s="1030"/>
      <c r="CI123" s="1030"/>
      <c r="CJ123" s="1031"/>
      <c r="CK123" s="1040"/>
      <c r="CL123" s="1041"/>
      <c r="CM123" s="1041"/>
      <c r="CN123" s="1041"/>
      <c r="CO123" s="1042"/>
      <c r="CP123" s="1050" t="s">
        <v>457</v>
      </c>
      <c r="CQ123" s="1051"/>
      <c r="CR123" s="1051"/>
      <c r="CS123" s="1051"/>
      <c r="CT123" s="1051"/>
      <c r="CU123" s="1051"/>
      <c r="CV123" s="1051"/>
      <c r="CW123" s="1051"/>
      <c r="CX123" s="1051"/>
      <c r="CY123" s="1051"/>
      <c r="CZ123" s="1051"/>
      <c r="DA123" s="1051"/>
      <c r="DB123" s="1051"/>
      <c r="DC123" s="1051"/>
      <c r="DD123" s="1051"/>
      <c r="DE123" s="1051"/>
      <c r="DF123" s="1052"/>
      <c r="DG123" s="988">
        <v>114463</v>
      </c>
      <c r="DH123" s="989"/>
      <c r="DI123" s="989"/>
      <c r="DJ123" s="989"/>
      <c r="DK123" s="990"/>
      <c r="DL123" s="991">
        <v>157899</v>
      </c>
      <c r="DM123" s="989"/>
      <c r="DN123" s="989"/>
      <c r="DO123" s="989"/>
      <c r="DP123" s="990"/>
      <c r="DQ123" s="991">
        <v>180323</v>
      </c>
      <c r="DR123" s="989"/>
      <c r="DS123" s="989"/>
      <c r="DT123" s="989"/>
      <c r="DU123" s="990"/>
      <c r="DV123" s="992">
        <v>2.9</v>
      </c>
      <c r="DW123" s="993"/>
      <c r="DX123" s="993"/>
      <c r="DY123" s="993"/>
      <c r="DZ123" s="994"/>
    </row>
    <row r="124" spans="1:130" s="199" customFormat="1" ht="26.25" customHeight="1" thickBot="1" x14ac:dyDescent="0.2">
      <c r="A124" s="1089"/>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458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109.2</v>
      </c>
      <c r="BR124" s="1058"/>
      <c r="BS124" s="1058"/>
      <c r="BT124" s="1058"/>
      <c r="BU124" s="1058"/>
      <c r="BV124" s="1058">
        <v>96.2</v>
      </c>
      <c r="BW124" s="1058"/>
      <c r="BX124" s="1058"/>
      <c r="BY124" s="1058"/>
      <c r="BZ124" s="1058"/>
      <c r="CA124" s="1058">
        <v>86.3</v>
      </c>
      <c r="CB124" s="1058"/>
      <c r="CC124" s="1058"/>
      <c r="CD124" s="1058"/>
      <c r="CE124" s="1058"/>
      <c r="CF124" s="1059"/>
      <c r="CG124" s="1060"/>
      <c r="CH124" s="1060"/>
      <c r="CI124" s="1060"/>
      <c r="CJ124" s="1061"/>
      <c r="CK124" s="1043"/>
      <c r="CL124" s="1043"/>
      <c r="CM124" s="1043"/>
      <c r="CN124" s="1043"/>
      <c r="CO124" s="1044"/>
      <c r="CP124" s="1050" t="s">
        <v>459</v>
      </c>
      <c r="CQ124" s="1051"/>
      <c r="CR124" s="1051"/>
      <c r="CS124" s="1051"/>
      <c r="CT124" s="1051"/>
      <c r="CU124" s="1051"/>
      <c r="CV124" s="1051"/>
      <c r="CW124" s="1051"/>
      <c r="CX124" s="1051"/>
      <c r="CY124" s="1051"/>
      <c r="CZ124" s="1051"/>
      <c r="DA124" s="1051"/>
      <c r="DB124" s="1051"/>
      <c r="DC124" s="1051"/>
      <c r="DD124" s="1051"/>
      <c r="DE124" s="1051"/>
      <c r="DF124" s="1052"/>
      <c r="DG124" s="1035" t="s">
        <v>388</v>
      </c>
      <c r="DH124" s="1014"/>
      <c r="DI124" s="1014"/>
      <c r="DJ124" s="1014"/>
      <c r="DK124" s="1015"/>
      <c r="DL124" s="1013" t="s">
        <v>388</v>
      </c>
      <c r="DM124" s="1014"/>
      <c r="DN124" s="1014"/>
      <c r="DO124" s="1014"/>
      <c r="DP124" s="1015"/>
      <c r="DQ124" s="1013" t="s">
        <v>388</v>
      </c>
      <c r="DR124" s="1014"/>
      <c r="DS124" s="1014"/>
      <c r="DT124" s="1014"/>
      <c r="DU124" s="1015"/>
      <c r="DV124" s="1016" t="s">
        <v>388</v>
      </c>
      <c r="DW124" s="1017"/>
      <c r="DX124" s="1017"/>
      <c r="DY124" s="1017"/>
      <c r="DZ124" s="1018"/>
    </row>
    <row r="125" spans="1:130" s="199" customFormat="1" ht="26.25" customHeight="1" x14ac:dyDescent="0.15">
      <c r="A125" s="1089"/>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388</v>
      </c>
      <c r="AB125" s="989"/>
      <c r="AC125" s="989"/>
      <c r="AD125" s="989"/>
      <c r="AE125" s="990"/>
      <c r="AF125" s="991" t="s">
        <v>388</v>
      </c>
      <c r="AG125" s="989"/>
      <c r="AH125" s="989"/>
      <c r="AI125" s="989"/>
      <c r="AJ125" s="990"/>
      <c r="AK125" s="991" t="s">
        <v>388</v>
      </c>
      <c r="AL125" s="989"/>
      <c r="AM125" s="989"/>
      <c r="AN125" s="989"/>
      <c r="AO125" s="990"/>
      <c r="AP125" s="992" t="s">
        <v>388</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460</v>
      </c>
      <c r="CL125" s="1038"/>
      <c r="CM125" s="1038"/>
      <c r="CN125" s="1038"/>
      <c r="CO125" s="1039"/>
      <c r="CP125" s="970" t="s">
        <v>461</v>
      </c>
      <c r="CQ125" s="919"/>
      <c r="CR125" s="919"/>
      <c r="CS125" s="919"/>
      <c r="CT125" s="919"/>
      <c r="CU125" s="919"/>
      <c r="CV125" s="919"/>
      <c r="CW125" s="919"/>
      <c r="CX125" s="919"/>
      <c r="CY125" s="919"/>
      <c r="CZ125" s="919"/>
      <c r="DA125" s="919"/>
      <c r="DB125" s="919"/>
      <c r="DC125" s="919"/>
      <c r="DD125" s="919"/>
      <c r="DE125" s="919"/>
      <c r="DF125" s="920"/>
      <c r="DG125" s="956" t="s">
        <v>388</v>
      </c>
      <c r="DH125" s="957"/>
      <c r="DI125" s="957"/>
      <c r="DJ125" s="957"/>
      <c r="DK125" s="957"/>
      <c r="DL125" s="957" t="s">
        <v>388</v>
      </c>
      <c r="DM125" s="957"/>
      <c r="DN125" s="957"/>
      <c r="DO125" s="957"/>
      <c r="DP125" s="957"/>
      <c r="DQ125" s="957" t="s">
        <v>388</v>
      </c>
      <c r="DR125" s="957"/>
      <c r="DS125" s="957"/>
      <c r="DT125" s="957"/>
      <c r="DU125" s="957"/>
      <c r="DV125" s="958" t="s">
        <v>388</v>
      </c>
      <c r="DW125" s="958"/>
      <c r="DX125" s="958"/>
      <c r="DY125" s="958"/>
      <c r="DZ125" s="959"/>
    </row>
    <row r="126" spans="1:130" s="199" customFormat="1" ht="26.25" customHeight="1" thickBot="1" x14ac:dyDescent="0.2">
      <c r="A126" s="1089"/>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388</v>
      </c>
      <c r="AB126" s="989"/>
      <c r="AC126" s="989"/>
      <c r="AD126" s="989"/>
      <c r="AE126" s="990"/>
      <c r="AF126" s="991" t="s">
        <v>388</v>
      </c>
      <c r="AG126" s="989"/>
      <c r="AH126" s="989"/>
      <c r="AI126" s="989"/>
      <c r="AJ126" s="990"/>
      <c r="AK126" s="991" t="s">
        <v>388</v>
      </c>
      <c r="AL126" s="989"/>
      <c r="AM126" s="989"/>
      <c r="AN126" s="989"/>
      <c r="AO126" s="990"/>
      <c r="AP126" s="992" t="s">
        <v>388</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462</v>
      </c>
      <c r="CQ126" s="980"/>
      <c r="CR126" s="980"/>
      <c r="CS126" s="980"/>
      <c r="CT126" s="980"/>
      <c r="CU126" s="980"/>
      <c r="CV126" s="980"/>
      <c r="CW126" s="980"/>
      <c r="CX126" s="980"/>
      <c r="CY126" s="980"/>
      <c r="CZ126" s="980"/>
      <c r="DA126" s="980"/>
      <c r="DB126" s="980"/>
      <c r="DC126" s="980"/>
      <c r="DD126" s="980"/>
      <c r="DE126" s="980"/>
      <c r="DF126" s="981"/>
      <c r="DG126" s="949">
        <v>384117</v>
      </c>
      <c r="DH126" s="950"/>
      <c r="DI126" s="950"/>
      <c r="DJ126" s="950"/>
      <c r="DK126" s="950"/>
      <c r="DL126" s="950">
        <v>386094</v>
      </c>
      <c r="DM126" s="950"/>
      <c r="DN126" s="950"/>
      <c r="DO126" s="950"/>
      <c r="DP126" s="950"/>
      <c r="DQ126" s="950">
        <v>388367</v>
      </c>
      <c r="DR126" s="950"/>
      <c r="DS126" s="950"/>
      <c r="DT126" s="950"/>
      <c r="DU126" s="950"/>
      <c r="DV126" s="951">
        <v>6.3</v>
      </c>
      <c r="DW126" s="951"/>
      <c r="DX126" s="951"/>
      <c r="DY126" s="951"/>
      <c r="DZ126" s="952"/>
    </row>
    <row r="127" spans="1:130" s="199" customFormat="1" ht="26.25" customHeight="1" x14ac:dyDescent="0.15">
      <c r="A127" s="1090"/>
      <c r="B127" s="978"/>
      <c r="C127" s="1032" t="s">
        <v>463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105</v>
      </c>
      <c r="AB127" s="989"/>
      <c r="AC127" s="989"/>
      <c r="AD127" s="989"/>
      <c r="AE127" s="990"/>
      <c r="AF127" s="991">
        <v>59</v>
      </c>
      <c r="AG127" s="989"/>
      <c r="AH127" s="989"/>
      <c r="AI127" s="989"/>
      <c r="AJ127" s="990"/>
      <c r="AK127" s="991">
        <v>41</v>
      </c>
      <c r="AL127" s="989"/>
      <c r="AM127" s="989"/>
      <c r="AN127" s="989"/>
      <c r="AO127" s="990"/>
      <c r="AP127" s="992">
        <v>0</v>
      </c>
      <c r="AQ127" s="993"/>
      <c r="AR127" s="993"/>
      <c r="AS127" s="993"/>
      <c r="AT127" s="994"/>
      <c r="AU127" s="235"/>
      <c r="AV127" s="235"/>
      <c r="AW127" s="235"/>
      <c r="AX127" s="1062" t="s">
        <v>464</v>
      </c>
      <c r="AY127" s="1063"/>
      <c r="AZ127" s="1063"/>
      <c r="BA127" s="1063"/>
      <c r="BB127" s="1063"/>
      <c r="BC127" s="1063"/>
      <c r="BD127" s="1063"/>
      <c r="BE127" s="1064"/>
      <c r="BF127" s="1065" t="s">
        <v>465</v>
      </c>
      <c r="BG127" s="1063"/>
      <c r="BH127" s="1063"/>
      <c r="BI127" s="1063"/>
      <c r="BJ127" s="1063"/>
      <c r="BK127" s="1063"/>
      <c r="BL127" s="1064"/>
      <c r="BM127" s="1065" t="s">
        <v>466</v>
      </c>
      <c r="BN127" s="1063"/>
      <c r="BO127" s="1063"/>
      <c r="BP127" s="1063"/>
      <c r="BQ127" s="1063"/>
      <c r="BR127" s="1063"/>
      <c r="BS127" s="1064"/>
      <c r="BT127" s="1065" t="s">
        <v>467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468</v>
      </c>
      <c r="CQ127" s="980"/>
      <c r="CR127" s="980"/>
      <c r="CS127" s="980"/>
      <c r="CT127" s="980"/>
      <c r="CU127" s="980"/>
      <c r="CV127" s="980"/>
      <c r="CW127" s="980"/>
      <c r="CX127" s="980"/>
      <c r="CY127" s="980"/>
      <c r="CZ127" s="980"/>
      <c r="DA127" s="980"/>
      <c r="DB127" s="980"/>
      <c r="DC127" s="980"/>
      <c r="DD127" s="980"/>
      <c r="DE127" s="980"/>
      <c r="DF127" s="981"/>
      <c r="DG127" s="949" t="s">
        <v>388</v>
      </c>
      <c r="DH127" s="950"/>
      <c r="DI127" s="950"/>
      <c r="DJ127" s="950"/>
      <c r="DK127" s="950"/>
      <c r="DL127" s="950" t="s">
        <v>388</v>
      </c>
      <c r="DM127" s="950"/>
      <c r="DN127" s="950"/>
      <c r="DO127" s="950"/>
      <c r="DP127" s="950"/>
      <c r="DQ127" s="950" t="s">
        <v>388</v>
      </c>
      <c r="DR127" s="950"/>
      <c r="DS127" s="950"/>
      <c r="DT127" s="950"/>
      <c r="DU127" s="950"/>
      <c r="DV127" s="951" t="s">
        <v>388</v>
      </c>
      <c r="DW127" s="951"/>
      <c r="DX127" s="951"/>
      <c r="DY127" s="951"/>
      <c r="DZ127" s="952"/>
    </row>
    <row r="128" spans="1:130" s="199" customFormat="1" ht="26.25" customHeight="1" thickBot="1" x14ac:dyDescent="0.2">
      <c r="A128" s="1073" t="s">
        <v>469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470</v>
      </c>
      <c r="X128" s="1075"/>
      <c r="Y128" s="1075"/>
      <c r="Z128" s="1076"/>
      <c r="AA128" s="1077">
        <v>271915</v>
      </c>
      <c r="AB128" s="1078"/>
      <c r="AC128" s="1078"/>
      <c r="AD128" s="1078"/>
      <c r="AE128" s="1079"/>
      <c r="AF128" s="1080">
        <v>259862</v>
      </c>
      <c r="AG128" s="1078"/>
      <c r="AH128" s="1078"/>
      <c r="AI128" s="1078"/>
      <c r="AJ128" s="1079"/>
      <c r="AK128" s="1080">
        <v>253772</v>
      </c>
      <c r="AL128" s="1078"/>
      <c r="AM128" s="1078"/>
      <c r="AN128" s="1078"/>
      <c r="AO128" s="1079"/>
      <c r="AP128" s="1081"/>
      <c r="AQ128" s="1082"/>
      <c r="AR128" s="1082"/>
      <c r="AS128" s="1082"/>
      <c r="AT128" s="1083"/>
      <c r="AU128" s="235"/>
      <c r="AV128" s="235"/>
      <c r="AW128" s="235"/>
      <c r="AX128" s="918" t="s">
        <v>471</v>
      </c>
      <c r="AY128" s="919"/>
      <c r="AZ128" s="919"/>
      <c r="BA128" s="919"/>
      <c r="BB128" s="919"/>
      <c r="BC128" s="919"/>
      <c r="BD128" s="919"/>
      <c r="BE128" s="920"/>
      <c r="BF128" s="1084" t="s">
        <v>388</v>
      </c>
      <c r="BG128" s="1085"/>
      <c r="BH128" s="1085"/>
      <c r="BI128" s="1085"/>
      <c r="BJ128" s="1085"/>
      <c r="BK128" s="1085"/>
      <c r="BL128" s="1086"/>
      <c r="BM128" s="1084">
        <v>13.81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472</v>
      </c>
      <c r="CQ128" s="1067"/>
      <c r="CR128" s="1067"/>
      <c r="CS128" s="1067"/>
      <c r="CT128" s="1067"/>
      <c r="CU128" s="1067"/>
      <c r="CV128" s="1067"/>
      <c r="CW128" s="1067"/>
      <c r="CX128" s="1067"/>
      <c r="CY128" s="1067"/>
      <c r="CZ128" s="1067"/>
      <c r="DA128" s="1067"/>
      <c r="DB128" s="1067"/>
      <c r="DC128" s="1067"/>
      <c r="DD128" s="1067"/>
      <c r="DE128" s="1067"/>
      <c r="DF128" s="1068"/>
      <c r="DG128" s="1069" t="s">
        <v>388</v>
      </c>
      <c r="DH128" s="1070"/>
      <c r="DI128" s="1070"/>
      <c r="DJ128" s="1070"/>
      <c r="DK128" s="1070"/>
      <c r="DL128" s="1070" t="s">
        <v>473</v>
      </c>
      <c r="DM128" s="1070"/>
      <c r="DN128" s="1070"/>
      <c r="DO128" s="1070"/>
      <c r="DP128" s="1070"/>
      <c r="DQ128" s="1070" t="s">
        <v>473</v>
      </c>
      <c r="DR128" s="1070"/>
      <c r="DS128" s="1070"/>
      <c r="DT128" s="1070"/>
      <c r="DU128" s="1070"/>
      <c r="DV128" s="1071" t="s">
        <v>473</v>
      </c>
      <c r="DW128" s="1071"/>
      <c r="DX128" s="1071"/>
      <c r="DY128" s="1071"/>
      <c r="DZ128" s="1072"/>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474</v>
      </c>
      <c r="X129" s="1104"/>
      <c r="Y129" s="1104"/>
      <c r="Z129" s="1105"/>
      <c r="AA129" s="988">
        <v>7852761</v>
      </c>
      <c r="AB129" s="989"/>
      <c r="AC129" s="989"/>
      <c r="AD129" s="989"/>
      <c r="AE129" s="990"/>
      <c r="AF129" s="991">
        <v>7881863</v>
      </c>
      <c r="AG129" s="989"/>
      <c r="AH129" s="989"/>
      <c r="AI129" s="989"/>
      <c r="AJ129" s="990"/>
      <c r="AK129" s="991">
        <v>7775795</v>
      </c>
      <c r="AL129" s="989"/>
      <c r="AM129" s="989"/>
      <c r="AN129" s="989"/>
      <c r="AO129" s="990"/>
      <c r="AP129" s="1106"/>
      <c r="AQ129" s="1107"/>
      <c r="AR129" s="1107"/>
      <c r="AS129" s="1107"/>
      <c r="AT129" s="1108"/>
      <c r="AU129" s="237"/>
      <c r="AV129" s="237"/>
      <c r="AW129" s="237"/>
      <c r="AX129" s="1097" t="s">
        <v>475</v>
      </c>
      <c r="AY129" s="980"/>
      <c r="AZ129" s="980"/>
      <c r="BA129" s="980"/>
      <c r="BB129" s="980"/>
      <c r="BC129" s="980"/>
      <c r="BD129" s="980"/>
      <c r="BE129" s="981"/>
      <c r="BF129" s="1098" t="s">
        <v>476</v>
      </c>
      <c r="BG129" s="1099"/>
      <c r="BH129" s="1099"/>
      <c r="BI129" s="1099"/>
      <c r="BJ129" s="1099"/>
      <c r="BK129" s="1099"/>
      <c r="BL129" s="1100"/>
      <c r="BM129" s="1098">
        <v>18.809999999999999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478</v>
      </c>
      <c r="X130" s="1104"/>
      <c r="Y130" s="1104"/>
      <c r="Z130" s="1105"/>
      <c r="AA130" s="988">
        <v>1714636</v>
      </c>
      <c r="AB130" s="989"/>
      <c r="AC130" s="989"/>
      <c r="AD130" s="989"/>
      <c r="AE130" s="990"/>
      <c r="AF130" s="991">
        <v>1610114</v>
      </c>
      <c r="AG130" s="989"/>
      <c r="AH130" s="989"/>
      <c r="AI130" s="989"/>
      <c r="AJ130" s="990"/>
      <c r="AK130" s="991">
        <v>1615649</v>
      </c>
      <c r="AL130" s="989"/>
      <c r="AM130" s="989"/>
      <c r="AN130" s="989"/>
      <c r="AO130" s="990"/>
      <c r="AP130" s="1106"/>
      <c r="AQ130" s="1107"/>
      <c r="AR130" s="1107"/>
      <c r="AS130" s="1107"/>
      <c r="AT130" s="1108"/>
      <c r="AU130" s="237"/>
      <c r="AV130" s="237"/>
      <c r="AW130" s="237"/>
      <c r="AX130" s="1097" t="s">
        <v>479</v>
      </c>
      <c r="AY130" s="980"/>
      <c r="AZ130" s="980"/>
      <c r="BA130" s="980"/>
      <c r="BB130" s="980"/>
      <c r="BC130" s="980"/>
      <c r="BD130" s="980"/>
      <c r="BE130" s="981"/>
      <c r="BF130" s="1134">
        <v>16.5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480</v>
      </c>
      <c r="X131" s="1142"/>
      <c r="Y131" s="1142"/>
      <c r="Z131" s="1143"/>
      <c r="AA131" s="1035">
        <v>6138125</v>
      </c>
      <c r="AB131" s="1014"/>
      <c r="AC131" s="1014"/>
      <c r="AD131" s="1014"/>
      <c r="AE131" s="1015"/>
      <c r="AF131" s="1013">
        <v>6271749</v>
      </c>
      <c r="AG131" s="1014"/>
      <c r="AH131" s="1014"/>
      <c r="AI131" s="1014"/>
      <c r="AJ131" s="1015"/>
      <c r="AK131" s="1013">
        <v>6160146</v>
      </c>
      <c r="AL131" s="1014"/>
      <c r="AM131" s="1014"/>
      <c r="AN131" s="1014"/>
      <c r="AO131" s="1015"/>
      <c r="AP131" s="1144"/>
      <c r="AQ131" s="1145"/>
      <c r="AR131" s="1145"/>
      <c r="AS131" s="1145"/>
      <c r="AT131" s="1146"/>
      <c r="AU131" s="237"/>
      <c r="AV131" s="237"/>
      <c r="AW131" s="237"/>
      <c r="AX131" s="1116" t="s">
        <v>481</v>
      </c>
      <c r="AY131" s="1067"/>
      <c r="AZ131" s="1067"/>
      <c r="BA131" s="1067"/>
      <c r="BB131" s="1067"/>
      <c r="BC131" s="1067"/>
      <c r="BD131" s="1067"/>
      <c r="BE131" s="1068"/>
      <c r="BF131" s="1117">
        <v>86.3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482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483</v>
      </c>
      <c r="W132" s="1127"/>
      <c r="X132" s="1127"/>
      <c r="Y132" s="1127"/>
      <c r="Z132" s="1128"/>
      <c r="AA132" s="1129">
        <v>18.280224010000001</v>
      </c>
      <c r="AB132" s="1130"/>
      <c r="AC132" s="1130"/>
      <c r="AD132" s="1130"/>
      <c r="AE132" s="1131"/>
      <c r="AF132" s="1132">
        <v>17.885585750000001</v>
      </c>
      <c r="AG132" s="1130"/>
      <c r="AH132" s="1130"/>
      <c r="AI132" s="1130"/>
      <c r="AJ132" s="1131"/>
      <c r="AK132" s="1132">
        <v>13.459453720000001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484</v>
      </c>
      <c r="W133" s="1110"/>
      <c r="X133" s="1110"/>
      <c r="Y133" s="1110"/>
      <c r="Z133" s="1111"/>
      <c r="AA133" s="1112">
        <v>17.8</v>
      </c>
      <c r="AB133" s="1113"/>
      <c r="AC133" s="1113"/>
      <c r="AD133" s="1113"/>
      <c r="AE133" s="1114"/>
      <c r="AF133" s="1112">
        <v>17.600000000000001</v>
      </c>
      <c r="AG133" s="1113"/>
      <c r="AH133" s="1113"/>
      <c r="AI133" s="1113"/>
      <c r="AJ133" s="1114"/>
      <c r="AK133" s="1112">
        <v>16.5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485</v>
      </c>
      <c r="B5" s="248"/>
      <c r="C5" s="248"/>
      <c r="D5" s="248"/>
      <c r="E5" s="248"/>
      <c r="F5" s="248"/>
      <c r="G5" s="248"/>
      <c r="H5" s="248"/>
      <c r="I5" s="248"/>
      <c r="J5" s="248"/>
      <c r="K5" s="248"/>
      <c r="L5" s="248"/>
      <c r="M5" s="248"/>
      <c r="N5" s="248"/>
      <c r="O5" s="249"/>
    </row>
    <row r="6" spans="1:16" x14ac:dyDescent="0.15">
      <c r="A6" s="250"/>
      <c r="B6" s="246"/>
      <c r="C6" s="246"/>
      <c r="D6" s="246"/>
      <c r="E6" s="246"/>
      <c r="F6" s="246"/>
      <c r="G6" s="251" t="s">
        <v>486</v>
      </c>
      <c r="H6" s="251"/>
      <c r="I6" s="251"/>
      <c r="J6" s="251"/>
      <c r="K6" s="246"/>
      <c r="L6" s="246"/>
      <c r="M6" s="246"/>
      <c r="N6" s="246"/>
    </row>
    <row r="7" spans="1:16" x14ac:dyDescent="0.15">
      <c r="A7" s="250"/>
      <c r="B7" s="246"/>
      <c r="C7" s="246"/>
      <c r="D7" s="246"/>
      <c r="E7" s="246"/>
      <c r="F7" s="246"/>
      <c r="G7" s="253"/>
      <c r="H7" s="254"/>
      <c r="I7" s="254"/>
      <c r="J7" s="255"/>
      <c r="K7" s="1150" t="s">
        <v>487</v>
      </c>
      <c r="L7" s="256"/>
      <c r="M7" s="257" t="s">
        <v>488</v>
      </c>
      <c r="N7" s="258"/>
    </row>
    <row r="8" spans="1:16" x14ac:dyDescent="0.15">
      <c r="A8" s="250"/>
      <c r="B8" s="246"/>
      <c r="C8" s="246"/>
      <c r="D8" s="246"/>
      <c r="E8" s="246"/>
      <c r="F8" s="246"/>
      <c r="G8" s="259"/>
      <c r="H8" s="260"/>
      <c r="I8" s="260"/>
      <c r="J8" s="261"/>
      <c r="K8" s="1151"/>
      <c r="L8" s="262" t="s">
        <v>489</v>
      </c>
      <c r="M8" s="263" t="s">
        <v>490</v>
      </c>
      <c r="N8" s="264" t="s">
        <v>491</v>
      </c>
    </row>
    <row r="9" spans="1:16" x14ac:dyDescent="0.15">
      <c r="A9" s="250"/>
      <c r="B9" s="246"/>
      <c r="C9" s="246"/>
      <c r="D9" s="246"/>
      <c r="E9" s="246"/>
      <c r="F9" s="246"/>
      <c r="G9" s="1152" t="s">
        <v>492</v>
      </c>
      <c r="H9" s="1153"/>
      <c r="I9" s="1153"/>
      <c r="J9" s="1154"/>
      <c r="K9" s="265">
        <v>1762140</v>
      </c>
      <c r="L9" s="266">
        <v>79602</v>
      </c>
      <c r="M9" s="267">
        <v>82785</v>
      </c>
      <c r="N9" s="268">
        <v>-3.8</v>
      </c>
    </row>
    <row r="10" spans="1:16" x14ac:dyDescent="0.15">
      <c r="A10" s="250"/>
      <c r="B10" s="246"/>
      <c r="C10" s="246"/>
      <c r="D10" s="246"/>
      <c r="E10" s="246"/>
      <c r="F10" s="246"/>
      <c r="G10" s="1152" t="s">
        <v>493</v>
      </c>
      <c r="H10" s="1153"/>
      <c r="I10" s="1153"/>
      <c r="J10" s="1154"/>
      <c r="K10" s="269">
        <v>93635</v>
      </c>
      <c r="L10" s="270">
        <v>4230</v>
      </c>
      <c r="M10" s="271">
        <v>6632</v>
      </c>
      <c r="N10" s="272">
        <v>-36.200000000000003</v>
      </c>
    </row>
    <row r="11" spans="1:16" ht="13.5" customHeight="1" x14ac:dyDescent="0.15">
      <c r="A11" s="250"/>
      <c r="B11" s="246"/>
      <c r="C11" s="246"/>
      <c r="D11" s="246"/>
      <c r="E11" s="246"/>
      <c r="F11" s="246"/>
      <c r="G11" s="1152" t="s">
        <v>494</v>
      </c>
      <c r="H11" s="1153"/>
      <c r="I11" s="1153"/>
      <c r="J11" s="1154"/>
      <c r="K11" s="269">
        <v>292713</v>
      </c>
      <c r="L11" s="270">
        <v>13223</v>
      </c>
      <c r="M11" s="271">
        <v>9575</v>
      </c>
      <c r="N11" s="272">
        <v>38.1</v>
      </c>
    </row>
    <row r="12" spans="1:16" ht="13.5" customHeight="1" x14ac:dyDescent="0.15">
      <c r="A12" s="250"/>
      <c r="B12" s="246"/>
      <c r="C12" s="246"/>
      <c r="D12" s="246"/>
      <c r="E12" s="246"/>
      <c r="F12" s="246"/>
      <c r="G12" s="1152" t="s">
        <v>495</v>
      </c>
      <c r="H12" s="1153"/>
      <c r="I12" s="1153"/>
      <c r="J12" s="1154"/>
      <c r="K12" s="269">
        <v>180590</v>
      </c>
      <c r="L12" s="270">
        <v>8158</v>
      </c>
      <c r="M12" s="271">
        <v>961</v>
      </c>
      <c r="N12" s="272">
        <v>748.9</v>
      </c>
    </row>
    <row r="13" spans="1:16" ht="13.5" customHeight="1" x14ac:dyDescent="0.15">
      <c r="A13" s="250"/>
      <c r="B13" s="246"/>
      <c r="C13" s="246"/>
      <c r="D13" s="246"/>
      <c r="E13" s="246"/>
      <c r="F13" s="246"/>
      <c r="G13" s="1152" t="s">
        <v>496</v>
      </c>
      <c r="H13" s="1153"/>
      <c r="I13" s="1153"/>
      <c r="J13" s="1154"/>
      <c r="K13" s="269" t="s">
        <v>497</v>
      </c>
      <c r="L13" s="270" t="s">
        <v>497</v>
      </c>
      <c r="M13" s="271" t="s">
        <v>497</v>
      </c>
      <c r="N13" s="272" t="s">
        <v>497</v>
      </c>
    </row>
    <row r="14" spans="1:16" ht="13.5" customHeight="1" x14ac:dyDescent="0.15">
      <c r="A14" s="250"/>
      <c r="B14" s="246"/>
      <c r="C14" s="246"/>
      <c r="D14" s="246"/>
      <c r="E14" s="246"/>
      <c r="F14" s="246"/>
      <c r="G14" s="1152" t="s">
        <v>498</v>
      </c>
      <c r="H14" s="1153"/>
      <c r="I14" s="1153"/>
      <c r="J14" s="1154"/>
      <c r="K14" s="269">
        <v>90562</v>
      </c>
      <c r="L14" s="270">
        <v>4091</v>
      </c>
      <c r="M14" s="271">
        <v>3403</v>
      </c>
      <c r="N14" s="272">
        <v>20.2</v>
      </c>
    </row>
    <row r="15" spans="1:16" ht="13.5" customHeight="1" x14ac:dyDescent="0.15">
      <c r="A15" s="250"/>
      <c r="B15" s="246"/>
      <c r="C15" s="246"/>
      <c r="D15" s="246"/>
      <c r="E15" s="246"/>
      <c r="F15" s="246"/>
      <c r="G15" s="1152" t="s">
        <v>499</v>
      </c>
      <c r="H15" s="1153"/>
      <c r="I15" s="1153"/>
      <c r="J15" s="1154"/>
      <c r="K15" s="269">
        <v>22648</v>
      </c>
      <c r="L15" s="270">
        <v>1023</v>
      </c>
      <c r="M15" s="271">
        <v>1693</v>
      </c>
      <c r="N15" s="272">
        <v>-39.6</v>
      </c>
    </row>
    <row r="16" spans="1:16" x14ac:dyDescent="0.15">
      <c r="A16" s="250"/>
      <c r="B16" s="246"/>
      <c r="C16" s="246"/>
      <c r="D16" s="246"/>
      <c r="E16" s="246"/>
      <c r="F16" s="246"/>
      <c r="G16" s="1155" t="s">
        <v>500</v>
      </c>
      <c r="H16" s="1156"/>
      <c r="I16" s="1156"/>
      <c r="J16" s="1157"/>
      <c r="K16" s="270">
        <v>-244236</v>
      </c>
      <c r="L16" s="270">
        <v>-11033</v>
      </c>
      <c r="M16" s="271">
        <v>-7791</v>
      </c>
      <c r="N16" s="272">
        <v>41.6</v>
      </c>
    </row>
    <row r="17" spans="1:16" x14ac:dyDescent="0.15">
      <c r="A17" s="250"/>
      <c r="B17" s="246"/>
      <c r="C17" s="246"/>
      <c r="D17" s="246"/>
      <c r="E17" s="246"/>
      <c r="F17" s="246"/>
      <c r="G17" s="1155" t="s">
        <v>171</v>
      </c>
      <c r="H17" s="1156"/>
      <c r="I17" s="1156"/>
      <c r="J17" s="1157"/>
      <c r="K17" s="270">
        <v>2198052</v>
      </c>
      <c r="L17" s="270">
        <v>99293</v>
      </c>
      <c r="M17" s="271">
        <v>97258</v>
      </c>
      <c r="N17" s="272">
        <v>2.1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501</v>
      </c>
      <c r="H19" s="246"/>
      <c r="I19" s="246"/>
      <c r="J19" s="246"/>
      <c r="K19" s="246"/>
      <c r="L19" s="246"/>
      <c r="M19" s="246"/>
      <c r="N19" s="246"/>
    </row>
    <row r="20" spans="1:16" x14ac:dyDescent="0.15">
      <c r="A20" s="250"/>
      <c r="B20" s="246"/>
      <c r="C20" s="246"/>
      <c r="D20" s="246"/>
      <c r="E20" s="246"/>
      <c r="F20" s="246"/>
      <c r="G20" s="274"/>
      <c r="H20" s="275"/>
      <c r="I20" s="275"/>
      <c r="J20" s="276"/>
      <c r="K20" s="277" t="s">
        <v>502</v>
      </c>
      <c r="L20" s="278" t="s">
        <v>503</v>
      </c>
      <c r="M20" s="279" t="s">
        <v>504</v>
      </c>
      <c r="N20" s="280"/>
    </row>
    <row r="21" spans="1:16" s="286" customFormat="1" x14ac:dyDescent="0.15">
      <c r="A21" s="281"/>
      <c r="B21" s="251"/>
      <c r="C21" s="251"/>
      <c r="D21" s="251"/>
      <c r="E21" s="251"/>
      <c r="F21" s="251"/>
      <c r="G21" s="1147" t="s">
        <v>505</v>
      </c>
      <c r="H21" s="1148"/>
      <c r="I21" s="1148"/>
      <c r="J21" s="1149"/>
      <c r="K21" s="282">
        <v>8.27</v>
      </c>
      <c r="L21" s="283">
        <v>9.18</v>
      </c>
      <c r="M21" s="284">
        <v>-0.91</v>
      </c>
      <c r="N21" s="251"/>
      <c r="O21" s="285"/>
      <c r="P21" s="281"/>
    </row>
    <row r="22" spans="1:16" s="286" customFormat="1" x14ac:dyDescent="0.15">
      <c r="A22" s="281"/>
      <c r="B22" s="251"/>
      <c r="C22" s="251"/>
      <c r="D22" s="251"/>
      <c r="E22" s="251"/>
      <c r="F22" s="251"/>
      <c r="G22" s="1147" t="s">
        <v>506</v>
      </c>
      <c r="H22" s="1148"/>
      <c r="I22" s="1148"/>
      <c r="J22" s="1149"/>
      <c r="K22" s="287">
        <v>93.6</v>
      </c>
      <c r="L22" s="288">
        <v>97.2</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509</v>
      </c>
      <c r="H29" s="251"/>
      <c r="I29" s="251"/>
      <c r="J29" s="251"/>
      <c r="K29" s="246"/>
      <c r="L29" s="246"/>
      <c r="M29" s="246"/>
      <c r="N29" s="246"/>
      <c r="O29" s="295"/>
    </row>
    <row r="30" spans="1:16" x14ac:dyDescent="0.15">
      <c r="A30" s="250"/>
      <c r="B30" s="246"/>
      <c r="C30" s="246"/>
      <c r="D30" s="246"/>
      <c r="E30" s="246"/>
      <c r="F30" s="246"/>
      <c r="G30" s="253"/>
      <c r="H30" s="254"/>
      <c r="I30" s="254"/>
      <c r="J30" s="255"/>
      <c r="K30" s="1150" t="s">
        <v>487</v>
      </c>
      <c r="L30" s="256"/>
      <c r="M30" s="257" t="s">
        <v>488</v>
      </c>
      <c r="N30" s="258"/>
    </row>
    <row r="31" spans="1:16" x14ac:dyDescent="0.15">
      <c r="A31" s="250"/>
      <c r="B31" s="246"/>
      <c r="C31" s="246"/>
      <c r="D31" s="246"/>
      <c r="E31" s="246"/>
      <c r="F31" s="246"/>
      <c r="G31" s="259"/>
      <c r="H31" s="260"/>
      <c r="I31" s="260"/>
      <c r="J31" s="261"/>
      <c r="K31" s="1151"/>
      <c r="L31" s="262" t="s">
        <v>489</v>
      </c>
      <c r="M31" s="263" t="s">
        <v>490</v>
      </c>
      <c r="N31" s="264" t="s">
        <v>491</v>
      </c>
    </row>
    <row r="32" spans="1:16" ht="27" customHeight="1" x14ac:dyDescent="0.15">
      <c r="A32" s="250"/>
      <c r="B32" s="246"/>
      <c r="C32" s="246"/>
      <c r="D32" s="246"/>
      <c r="E32" s="246"/>
      <c r="F32" s="246"/>
      <c r="G32" s="1163" t="s">
        <v>510</v>
      </c>
      <c r="H32" s="1164"/>
      <c r="I32" s="1164"/>
      <c r="J32" s="1165"/>
      <c r="K32" s="296">
        <v>1850826</v>
      </c>
      <c r="L32" s="296">
        <v>83608</v>
      </c>
      <c r="M32" s="297">
        <v>59261</v>
      </c>
      <c r="N32" s="298">
        <v>41.1</v>
      </c>
    </row>
    <row r="33" spans="1:16" ht="13.5" customHeight="1" x14ac:dyDescent="0.15">
      <c r="A33" s="250"/>
      <c r="B33" s="246"/>
      <c r="C33" s="246"/>
      <c r="D33" s="246"/>
      <c r="E33" s="246"/>
      <c r="F33" s="246"/>
      <c r="G33" s="1163" t="s">
        <v>511</v>
      </c>
      <c r="H33" s="1164"/>
      <c r="I33" s="1164"/>
      <c r="J33" s="1165"/>
      <c r="K33" s="296" t="s">
        <v>497</v>
      </c>
      <c r="L33" s="296" t="s">
        <v>497</v>
      </c>
      <c r="M33" s="297" t="s">
        <v>497</v>
      </c>
      <c r="N33" s="298" t="s">
        <v>497</v>
      </c>
    </row>
    <row r="34" spans="1:16" ht="27" customHeight="1" x14ac:dyDescent="0.15">
      <c r="A34" s="250"/>
      <c r="B34" s="246"/>
      <c r="C34" s="246"/>
      <c r="D34" s="246"/>
      <c r="E34" s="246"/>
      <c r="F34" s="246"/>
      <c r="G34" s="1163" t="s">
        <v>512</v>
      </c>
      <c r="H34" s="1164"/>
      <c r="I34" s="1164"/>
      <c r="J34" s="1165"/>
      <c r="K34" s="296" t="s">
        <v>497</v>
      </c>
      <c r="L34" s="296" t="s">
        <v>497</v>
      </c>
      <c r="M34" s="297">
        <v>53</v>
      </c>
      <c r="N34" s="298" t="s">
        <v>497</v>
      </c>
    </row>
    <row r="35" spans="1:16" ht="27" customHeight="1" x14ac:dyDescent="0.15">
      <c r="A35" s="250"/>
      <c r="B35" s="246"/>
      <c r="C35" s="246"/>
      <c r="D35" s="246"/>
      <c r="E35" s="246"/>
      <c r="F35" s="246"/>
      <c r="G35" s="1163" t="s">
        <v>513</v>
      </c>
      <c r="H35" s="1164"/>
      <c r="I35" s="1164"/>
      <c r="J35" s="1165"/>
      <c r="K35" s="296">
        <v>791979</v>
      </c>
      <c r="L35" s="296">
        <v>35776</v>
      </c>
      <c r="M35" s="297">
        <v>16703</v>
      </c>
      <c r="N35" s="298">
        <v>114.2</v>
      </c>
    </row>
    <row r="36" spans="1:16" ht="27" customHeight="1" x14ac:dyDescent="0.15">
      <c r="A36" s="250"/>
      <c r="B36" s="246"/>
      <c r="C36" s="246"/>
      <c r="D36" s="246"/>
      <c r="E36" s="246"/>
      <c r="F36" s="246"/>
      <c r="G36" s="1163" t="s">
        <v>514</v>
      </c>
      <c r="H36" s="1164"/>
      <c r="I36" s="1164"/>
      <c r="J36" s="1165"/>
      <c r="K36" s="296">
        <v>55697</v>
      </c>
      <c r="L36" s="296">
        <v>2516</v>
      </c>
      <c r="M36" s="297">
        <v>2887</v>
      </c>
      <c r="N36" s="298">
        <v>-12.9</v>
      </c>
    </row>
    <row r="37" spans="1:16" ht="13.5" customHeight="1" x14ac:dyDescent="0.15">
      <c r="A37" s="250"/>
      <c r="B37" s="246"/>
      <c r="C37" s="246"/>
      <c r="D37" s="246"/>
      <c r="E37" s="246"/>
      <c r="F37" s="246"/>
      <c r="G37" s="1163" t="s">
        <v>515</v>
      </c>
      <c r="H37" s="1164"/>
      <c r="I37" s="1164"/>
      <c r="J37" s="1165"/>
      <c r="K37" s="296">
        <v>41</v>
      </c>
      <c r="L37" s="296">
        <v>2</v>
      </c>
      <c r="M37" s="297">
        <v>465</v>
      </c>
      <c r="N37" s="298">
        <v>-99.6</v>
      </c>
    </row>
    <row r="38" spans="1:16" ht="27" customHeight="1" x14ac:dyDescent="0.15">
      <c r="A38" s="250"/>
      <c r="B38" s="246"/>
      <c r="C38" s="246"/>
      <c r="D38" s="246"/>
      <c r="E38" s="246"/>
      <c r="F38" s="246"/>
      <c r="G38" s="1166" t="s">
        <v>516</v>
      </c>
      <c r="H38" s="1167"/>
      <c r="I38" s="1167"/>
      <c r="J38" s="1168"/>
      <c r="K38" s="299" t="s">
        <v>497</v>
      </c>
      <c r="L38" s="299" t="s">
        <v>497</v>
      </c>
      <c r="M38" s="300">
        <v>4</v>
      </c>
      <c r="N38" s="301" t="s">
        <v>497</v>
      </c>
      <c r="O38" s="295"/>
    </row>
    <row r="39" spans="1:16" x14ac:dyDescent="0.15">
      <c r="A39" s="250"/>
      <c r="B39" s="246"/>
      <c r="C39" s="246"/>
      <c r="D39" s="246"/>
      <c r="E39" s="246"/>
      <c r="F39" s="246"/>
      <c r="G39" s="1166" t="s">
        <v>517</v>
      </c>
      <c r="H39" s="1167"/>
      <c r="I39" s="1167"/>
      <c r="J39" s="1168"/>
      <c r="K39" s="302">
        <v>-253772</v>
      </c>
      <c r="L39" s="302">
        <v>-11464</v>
      </c>
      <c r="M39" s="303">
        <v>-5840</v>
      </c>
      <c r="N39" s="304">
        <v>96.3</v>
      </c>
      <c r="O39" s="295"/>
    </row>
    <row r="40" spans="1:16" ht="27" customHeight="1" x14ac:dyDescent="0.15">
      <c r="A40" s="250"/>
      <c r="B40" s="246"/>
      <c r="C40" s="246"/>
      <c r="D40" s="246"/>
      <c r="E40" s="246"/>
      <c r="F40" s="246"/>
      <c r="G40" s="1163" t="s">
        <v>518</v>
      </c>
      <c r="H40" s="1164"/>
      <c r="I40" s="1164"/>
      <c r="J40" s="1165"/>
      <c r="K40" s="302">
        <v>-1615649</v>
      </c>
      <c r="L40" s="302">
        <v>-72984</v>
      </c>
      <c r="M40" s="303">
        <v>-50828</v>
      </c>
      <c r="N40" s="304">
        <v>43.6</v>
      </c>
      <c r="O40" s="295"/>
    </row>
    <row r="41" spans="1:16" x14ac:dyDescent="0.15">
      <c r="A41" s="250"/>
      <c r="B41" s="246"/>
      <c r="C41" s="246"/>
      <c r="D41" s="246"/>
      <c r="E41" s="246"/>
      <c r="F41" s="246"/>
      <c r="G41" s="1169" t="s">
        <v>283</v>
      </c>
      <c r="H41" s="1170"/>
      <c r="I41" s="1170"/>
      <c r="J41" s="1171"/>
      <c r="K41" s="296">
        <v>829122</v>
      </c>
      <c r="L41" s="302">
        <v>37454</v>
      </c>
      <c r="M41" s="303">
        <v>22704</v>
      </c>
      <c r="N41" s="304">
        <v>65</v>
      </c>
      <c r="O41" s="295"/>
    </row>
    <row r="42" spans="1:16" x14ac:dyDescent="0.15">
      <c r="A42" s="250"/>
      <c r="B42" s="246"/>
      <c r="C42" s="246"/>
      <c r="D42" s="246"/>
      <c r="E42" s="246"/>
      <c r="F42" s="246"/>
      <c r="G42" s="305" t="s">
        <v>519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521</v>
      </c>
      <c r="H48" s="310"/>
      <c r="I48" s="310"/>
      <c r="J48" s="310"/>
      <c r="K48" s="310"/>
      <c r="L48" s="310"/>
      <c r="M48" s="311"/>
      <c r="N48" s="310"/>
    </row>
    <row r="49" spans="1:14" ht="13.5" customHeight="1" x14ac:dyDescent="0.15">
      <c r="A49" s="250"/>
      <c r="B49" s="246"/>
      <c r="C49" s="246"/>
      <c r="D49" s="246"/>
      <c r="E49" s="246"/>
      <c r="F49" s="246"/>
      <c r="G49" s="312"/>
      <c r="H49" s="313"/>
      <c r="I49" s="1158" t="s">
        <v>487</v>
      </c>
      <c r="J49" s="1160" t="s">
        <v>522</v>
      </c>
      <c r="K49" s="1161"/>
      <c r="L49" s="1161"/>
      <c r="M49" s="1161"/>
      <c r="N49" s="1162"/>
    </row>
    <row r="50" spans="1:14" x14ac:dyDescent="0.15">
      <c r="A50" s="250"/>
      <c r="B50" s="246"/>
      <c r="C50" s="246"/>
      <c r="D50" s="246"/>
      <c r="E50" s="246"/>
      <c r="F50" s="246"/>
      <c r="G50" s="314"/>
      <c r="H50" s="315"/>
      <c r="I50" s="1159"/>
      <c r="J50" s="316" t="s">
        <v>523</v>
      </c>
      <c r="K50" s="317" t="s">
        <v>524</v>
      </c>
      <c r="L50" s="318" t="s">
        <v>525</v>
      </c>
      <c r="M50" s="319" t="s">
        <v>526</v>
      </c>
      <c r="N50" s="320" t="s">
        <v>527</v>
      </c>
    </row>
    <row r="51" spans="1:14" x14ac:dyDescent="0.15">
      <c r="A51" s="250"/>
      <c r="B51" s="246"/>
      <c r="C51" s="246"/>
      <c r="D51" s="246"/>
      <c r="E51" s="246"/>
      <c r="F51" s="246"/>
      <c r="G51" s="312" t="s">
        <v>528</v>
      </c>
      <c r="H51" s="313"/>
      <c r="I51" s="321">
        <v>720902</v>
      </c>
      <c r="J51" s="322">
        <v>30494</v>
      </c>
      <c r="K51" s="323">
        <v>1.4</v>
      </c>
      <c r="L51" s="324">
        <v>62524</v>
      </c>
      <c r="M51" s="325">
        <v>19.399999999999999</v>
      </c>
      <c r="N51" s="326">
        <v>-18</v>
      </c>
    </row>
    <row r="52" spans="1:14" x14ac:dyDescent="0.15">
      <c r="A52" s="250"/>
      <c r="B52" s="246"/>
      <c r="C52" s="246"/>
      <c r="D52" s="246"/>
      <c r="E52" s="246"/>
      <c r="F52" s="246"/>
      <c r="G52" s="327"/>
      <c r="H52" s="328" t="s">
        <v>529</v>
      </c>
      <c r="I52" s="329">
        <v>378671</v>
      </c>
      <c r="J52" s="330">
        <v>16018</v>
      </c>
      <c r="K52" s="331">
        <v>38.1</v>
      </c>
      <c r="L52" s="332">
        <v>27569</v>
      </c>
      <c r="M52" s="333">
        <v>17.5</v>
      </c>
      <c r="N52" s="334">
        <v>20.6</v>
      </c>
    </row>
    <row r="53" spans="1:14" x14ac:dyDescent="0.15">
      <c r="A53" s="250"/>
      <c r="B53" s="246"/>
      <c r="C53" s="246"/>
      <c r="D53" s="246"/>
      <c r="E53" s="246"/>
      <c r="F53" s="246"/>
      <c r="G53" s="312" t="s">
        <v>530</v>
      </c>
      <c r="H53" s="313"/>
      <c r="I53" s="321">
        <v>1321096</v>
      </c>
      <c r="J53" s="322">
        <v>56334</v>
      </c>
      <c r="K53" s="323">
        <v>84.7</v>
      </c>
      <c r="L53" s="324">
        <v>80149</v>
      </c>
      <c r="M53" s="325">
        <v>28.2</v>
      </c>
      <c r="N53" s="326">
        <v>56.5</v>
      </c>
    </row>
    <row r="54" spans="1:14" x14ac:dyDescent="0.15">
      <c r="A54" s="250"/>
      <c r="B54" s="246"/>
      <c r="C54" s="246"/>
      <c r="D54" s="246"/>
      <c r="E54" s="246"/>
      <c r="F54" s="246"/>
      <c r="G54" s="327"/>
      <c r="H54" s="328" t="s">
        <v>529</v>
      </c>
      <c r="I54" s="329">
        <v>395081</v>
      </c>
      <c r="J54" s="330">
        <v>16847</v>
      </c>
      <c r="K54" s="331">
        <v>5.2</v>
      </c>
      <c r="L54" s="332">
        <v>38398</v>
      </c>
      <c r="M54" s="333">
        <v>39.299999999999997</v>
      </c>
      <c r="N54" s="334">
        <v>-34.1</v>
      </c>
    </row>
    <row r="55" spans="1:14" x14ac:dyDescent="0.15">
      <c r="A55" s="250"/>
      <c r="B55" s="246"/>
      <c r="C55" s="246"/>
      <c r="D55" s="246"/>
      <c r="E55" s="246"/>
      <c r="F55" s="246"/>
      <c r="G55" s="312" t="s">
        <v>531</v>
      </c>
      <c r="H55" s="313"/>
      <c r="I55" s="321">
        <v>1812517</v>
      </c>
      <c r="J55" s="322">
        <v>78953</v>
      </c>
      <c r="K55" s="323">
        <v>40.200000000000003</v>
      </c>
      <c r="L55" s="324">
        <v>57697</v>
      </c>
      <c r="M55" s="325">
        <v>-28</v>
      </c>
      <c r="N55" s="326">
        <v>68.2</v>
      </c>
    </row>
    <row r="56" spans="1:14" x14ac:dyDescent="0.15">
      <c r="A56" s="250"/>
      <c r="B56" s="246"/>
      <c r="C56" s="246"/>
      <c r="D56" s="246"/>
      <c r="E56" s="246"/>
      <c r="F56" s="246"/>
      <c r="G56" s="327"/>
      <c r="H56" s="328" t="s">
        <v>529</v>
      </c>
      <c r="I56" s="329">
        <v>404715</v>
      </c>
      <c r="J56" s="330">
        <v>17629</v>
      </c>
      <c r="K56" s="331">
        <v>4.5999999999999996</v>
      </c>
      <c r="L56" s="332">
        <v>26743</v>
      </c>
      <c r="M56" s="333">
        <v>-30.4</v>
      </c>
      <c r="N56" s="334">
        <v>35</v>
      </c>
    </row>
    <row r="57" spans="1:14" x14ac:dyDescent="0.15">
      <c r="A57" s="250"/>
      <c r="B57" s="246"/>
      <c r="C57" s="246"/>
      <c r="D57" s="246"/>
      <c r="E57" s="246"/>
      <c r="F57" s="246"/>
      <c r="G57" s="312" t="s">
        <v>532</v>
      </c>
      <c r="H57" s="313"/>
      <c r="I57" s="321">
        <v>986600</v>
      </c>
      <c r="J57" s="322">
        <v>43843</v>
      </c>
      <c r="K57" s="323">
        <v>-44.5</v>
      </c>
      <c r="L57" s="324">
        <v>63727</v>
      </c>
      <c r="M57" s="325">
        <v>10.5</v>
      </c>
      <c r="N57" s="326">
        <v>-55</v>
      </c>
    </row>
    <row r="58" spans="1:14" x14ac:dyDescent="0.15">
      <c r="A58" s="250"/>
      <c r="B58" s="246"/>
      <c r="C58" s="246"/>
      <c r="D58" s="246"/>
      <c r="E58" s="246"/>
      <c r="F58" s="246"/>
      <c r="G58" s="327"/>
      <c r="H58" s="328" t="s">
        <v>529</v>
      </c>
      <c r="I58" s="329">
        <v>375997</v>
      </c>
      <c r="J58" s="330">
        <v>16709</v>
      </c>
      <c r="K58" s="331">
        <v>-5.2</v>
      </c>
      <c r="L58" s="332">
        <v>34577</v>
      </c>
      <c r="M58" s="333">
        <v>29.3</v>
      </c>
      <c r="N58" s="334">
        <v>-34.5</v>
      </c>
    </row>
    <row r="59" spans="1:14" x14ac:dyDescent="0.15">
      <c r="A59" s="250"/>
      <c r="B59" s="246"/>
      <c r="C59" s="246"/>
      <c r="D59" s="246"/>
      <c r="E59" s="246"/>
      <c r="F59" s="246"/>
      <c r="G59" s="312" t="s">
        <v>533</v>
      </c>
      <c r="H59" s="313"/>
      <c r="I59" s="321">
        <v>1159669</v>
      </c>
      <c r="J59" s="322">
        <v>52386</v>
      </c>
      <c r="K59" s="323">
        <v>19.5</v>
      </c>
      <c r="L59" s="324">
        <v>66954</v>
      </c>
      <c r="M59" s="325">
        <v>5.0999999999999996</v>
      </c>
      <c r="N59" s="326">
        <v>14.4</v>
      </c>
    </row>
    <row r="60" spans="1:14" x14ac:dyDescent="0.15">
      <c r="A60" s="250"/>
      <c r="B60" s="246"/>
      <c r="C60" s="246"/>
      <c r="D60" s="246"/>
      <c r="E60" s="246"/>
      <c r="F60" s="246"/>
      <c r="G60" s="327"/>
      <c r="H60" s="328" t="s">
        <v>529</v>
      </c>
      <c r="I60" s="335">
        <v>725234</v>
      </c>
      <c r="J60" s="330">
        <v>32761</v>
      </c>
      <c r="K60" s="331">
        <v>96.1</v>
      </c>
      <c r="L60" s="332">
        <v>37305</v>
      </c>
      <c r="M60" s="333">
        <v>7.9</v>
      </c>
      <c r="N60" s="334">
        <v>88.2</v>
      </c>
    </row>
    <row r="61" spans="1:14" x14ac:dyDescent="0.15">
      <c r="A61" s="250"/>
      <c r="B61" s="246"/>
      <c r="C61" s="246"/>
      <c r="D61" s="246"/>
      <c r="E61" s="246"/>
      <c r="F61" s="246"/>
      <c r="G61" s="312" t="s">
        <v>534</v>
      </c>
      <c r="H61" s="336"/>
      <c r="I61" s="337">
        <v>1200157</v>
      </c>
      <c r="J61" s="338">
        <v>52402</v>
      </c>
      <c r="K61" s="339">
        <v>20.3</v>
      </c>
      <c r="L61" s="340">
        <v>66210</v>
      </c>
      <c r="M61" s="341">
        <v>7</v>
      </c>
      <c r="N61" s="326">
        <v>13.3</v>
      </c>
    </row>
    <row r="62" spans="1:14" x14ac:dyDescent="0.15">
      <c r="A62" s="250"/>
      <c r="B62" s="246"/>
      <c r="C62" s="246"/>
      <c r="D62" s="246"/>
      <c r="E62" s="246"/>
      <c r="F62" s="246"/>
      <c r="G62" s="327"/>
      <c r="H62" s="328" t="s">
        <v>529</v>
      </c>
      <c r="I62" s="329">
        <v>455940</v>
      </c>
      <c r="J62" s="330">
        <v>19993</v>
      </c>
      <c r="K62" s="331">
        <v>27.8</v>
      </c>
      <c r="L62" s="332">
        <v>32918</v>
      </c>
      <c r="M62" s="333">
        <v>12.7</v>
      </c>
      <c r="N62" s="334">
        <v>15.1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172" t="s">
        <v>3</v>
      </c>
      <c r="D47" s="1172"/>
      <c r="E47" s="1173"/>
      <c r="F47" s="11">
        <v>17.98</v>
      </c>
      <c r="G47" s="12">
        <v>20</v>
      </c>
      <c r="H47" s="12">
        <v>22.52</v>
      </c>
      <c r="I47" s="12">
        <v>23.18</v>
      </c>
      <c r="J47" s="13">
        <v>25.8</v>
      </c>
    </row>
    <row r="48" spans="2:10" ht="57.75" customHeight="1" x14ac:dyDescent="0.15">
      <c r="B48" s="14"/>
      <c r="C48" s="1174" t="s">
        <v>4</v>
      </c>
      <c r="D48" s="1174"/>
      <c r="E48" s="1175"/>
      <c r="F48" s="15">
        <v>3.46</v>
      </c>
      <c r="G48" s="16">
        <v>7.1</v>
      </c>
      <c r="H48" s="16">
        <v>1.48</v>
      </c>
      <c r="I48" s="16">
        <v>4.54</v>
      </c>
      <c r="J48" s="17">
        <v>3.87</v>
      </c>
    </row>
    <row r="49" spans="2:10" ht="57.75" customHeight="1" thickBot="1" x14ac:dyDescent="0.2">
      <c r="B49" s="18"/>
      <c r="C49" s="1176" t="s">
        <v>5</v>
      </c>
      <c r="D49" s="1176"/>
      <c r="E49" s="1177"/>
      <c r="F49" s="19">
        <v>8.4600000000000009</v>
      </c>
      <c r="G49" s="20">
        <v>7.4</v>
      </c>
      <c r="H49" s="20" t="s">
        <v>541</v>
      </c>
      <c r="I49" s="20">
        <v>3.8</v>
      </c>
      <c r="J49" s="21">
        <v>1.57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2018-11-01T01:22:24Z</cp:lastPrinted>
  <dcterms:created xsi:type="dcterms:W3CDTF">2018-01-24T03:10:02Z</dcterms:created>
  <dcterms:modified xsi:type="dcterms:W3CDTF">2018-11-01T03:07:37Z</dcterms:modified>
</cp:coreProperties>
</file>