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90" windowWidth="14940" windowHeight="7845" tabRatio="8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C35" i="9"/>
  <c r="CO34" i="9"/>
  <c r="BW34" i="9"/>
  <c r="U34" i="9"/>
  <c r="U35" i="9" s="1"/>
  <c r="U36" i="9" s="1"/>
  <c r="C34" i="9"/>
  <c r="BE34" i="9" l="1"/>
  <c r="BE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<sst xmlns="http://schemas.openxmlformats.org/spreadsheetml/2006/main" count="945" uniqueCount="552">
  <si>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</si>
  <si>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</si>
  <si>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</si>
  <si>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</si>
  <si>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</si>
  <si>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</si>
  <si>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</si>
  <si>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</si>
  <si>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</si>
  <si>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</si>
  <si>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</si>
  <si>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</si>
  <si>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</si>
  <si>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</si>
  <si>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</si>
  <si>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</si>
  <si>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</si>
  <si>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</si>
  <si>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</si>
  <si>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</si>
  <si>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</si>
  <si>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</si>
  <si>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</si>
  <si>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</si>
  <si>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</si>
  <si>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</si>
  <si>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</si>
  <si>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</si>
  <si>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</si>
  <si>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</si>
  <si>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</si>
  <si>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</si>
  <si>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</si>
  <si>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</si>
  <si>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</si>
  <si>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</si>
  <si>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</si>
  <si>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</si>
  <si>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</si>
  <si>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</si>
  <si>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</si>
  <si>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</si>
  <si>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</si>
  <si>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</si>
  <si>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</si>
  <si>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</si>
  <si>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</si>
  <si>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</si>
  <si>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</si>
  <si>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</si>
  <si>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</si>
  <si>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</si>
  <si>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</si>
  <si>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</si>
  <si>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</si>
  <si>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</si>
  <si>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</si>
  <si>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</si>
  <si>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</si>
  <si>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</si>
  <si>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</si>
  <si>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</si>
  <si>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</si>
  <si>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</si>
  <si>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</si>
  <si>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</si>
  <si>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</si>
  <si>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</si>
  <si>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</si>
  <si>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</si>
  <si>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</si>
  <si>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</si>
  <si>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</si>
  <si>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</si>
  <si>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</si>
  <si>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</si>
  <si>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</si>
  <si>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</si>
  <si>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</si>
  <si>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</si>
  <si>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</si>
  <si>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</si>
  <si>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</si>
  <si>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</si>
  <si>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</si>
  <si>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</si>
  <si>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</si>
  <si>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</si>
  <si>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</si>
  <si>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</si>
  <si>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</si>
  <si>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</si>
  <si>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</si>
  <si>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</si>
  <si>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</si>
  <si>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</si>
  <si>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</si>
  <si>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</si>
  <si>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</si>
  <si>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</si>
  <si>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</si>
  <si>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</si>
  <si>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</si>
  <si>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</si>
  <si>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</si>
  <si>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</si>
  <si>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</si>
  <si>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</si>
  <si>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</si>
  <si>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</si>
  <si>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</si>
  <si>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</si>
  <si>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</si>
  <si>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</si>
  <si>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</si>
  <si>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</si>
  <si>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</si>
  <si>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</si>
  <si>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</si>
  <si>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</si>
  <si>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</si>
  <si>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</si>
  <si>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</si>
  <si>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</si>
  <si>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</si>
  <si>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</si>
  <si>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</si>
  <si>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</si>
  <si>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</si>
  <si>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</si>
  <si>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</si>
  <si>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</si>
  <si>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</si>
  <si>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</si>
  <si>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</si>
  <si>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</si>
  <si>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</si>
  <si>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</si>
  <si>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</si>
  <si>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</si>
  <si>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</si>
  <si>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</si>
  <si>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</si>
  <si>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</si>
  <si>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</si>
  <si>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</si>
  <si>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</si>
  <si>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</si>
  <si>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</si>
  <si>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</si>
  <si>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</si>
  <si>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</si>
  <si>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</si>
  <si>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</si>
  <si>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</si>
  <si>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</si>
  <si>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</si>
  <si>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</si>
  <si>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</si>
  <si>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</si>
  <si>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</si>
  <si>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</si>
  <si>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</si>
  <si>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</si>
  <si>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</si>
  <si>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</si>
  <si>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</si>
  <si>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</si>
  <si>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</si>
  <si>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</si>
  <si>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</si>
  <si>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</si>
  <si>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</si>
  <si>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</si>
  <si>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</si>
  <si>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</si>
  <si>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</si>
  <si>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</si>
  <si>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</si>
  <si>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</si>
  <si>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</si>
  <si>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</si>
  <si>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</si>
  <si>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</si>
  <si>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</si>
  <si>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</si>
  <si>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</si>
  <si>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</si>
  <si>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</si>
  <si>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</si>
  <si>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</si>
  <si>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</si>
  <si>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</si>
  <si>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北海道留萌市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</si>
  <si>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</si>
  <si>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</si>
  <si>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</si>
  <si>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</si>
  <si>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</si>
  <si>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</si>
  <si>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</si>
  <si>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</si>
  <si>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</si>
  <si>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</si>
  <si>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</si>
  <si>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</si>
  <si>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</si>
  <si>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</si>
  <si>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</si>
  <si>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</si>
  <si>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</si>
  <si>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</si>
  <si>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</si>
  <si>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</si>
  <si>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</si>
  <si>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</si>
  <si>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</si>
  <si>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</si>
  <si>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</si>
  <si>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</si>
  <si>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</si>
  <si>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</si>
  <si>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</si>
  <si>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</si>
  <si>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</si>
  <si>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</si>
  <si>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</si>
  <si>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</si>
  <si>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</si>
  <si>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</si>
  <si>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</si>
  <si>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</si>
  <si>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</si>
  <si>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</si>
  <si>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</si>
  <si>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</si>
  <si>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</si>
  <si>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</si>
  <si>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</si>
  <si>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</si>
  <si>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</si>
  <si>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</si>
  <si>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</si>
  <si>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</si>
  <si>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</si>
  <si>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</si>
  <si>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</si>
  <si>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</si>
  <si>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</si>
  <si>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</si>
  <si>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</si>
  <si>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</si>
  <si>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</si>
  <si>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</si>
  <si>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</si>
  <si>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</si>
  <si>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</si>
  <si>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</si>
  <si>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</si>
  <si>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</si>
  <si>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</si>
  <si>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</si>
  <si>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</si>
  <si>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</si>
  <si>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</si>
  <si>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</si>
  <si>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</si>
  <si>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</si>
  <si>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</si>
  <si>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</si>
  <si>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</si>
  <si>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</si>
  <si>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</si>
  <si>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</si>
  <si>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</si>
  <si>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</si>
  <si>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</si>
  <si>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</si>
  <si>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</si>
  <si>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</si>
  <si>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</si>
  <si>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</si>
  <si>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</si>
  <si>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</si>
  <si>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</si>
  <si>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</si>
  <si>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</si>
  <si>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</si>
  <si>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</si>
  <si>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</si>
  <si>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</si>
  <si>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</si>
  <si>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</si>
  <si>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</si>
  <si>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</si>
  <si>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</si>
  <si>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</si>
  <si>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</si>
  <si>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</si>
  <si>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</si>
  <si>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</si>
  <si>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</si>
  <si>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</si>
  <si>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</si>
  <si>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</si>
  <si>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</si>
  <si>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</si>
  <si>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</si>
  <si>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</si>
  <si>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</si>
  <si>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</si>
  <si>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</si>
  <si>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</si>
  <si>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</si>
  <si>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</si>
  <si>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</si>
  <si>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</si>
  <si>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</si>
  <si>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</si>
  <si>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</si>
  <si>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</si>
  <si>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</si>
  <si>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</si>
  <si>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</si>
  <si>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</si>
  <si>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</si>
  <si>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</si>
  <si>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</si>
  <si>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</si>
  <si>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</si>
  <si>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</si>
  <si>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</si>
  <si>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</si>
  <si>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</si>
  <si>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</si>
  <si>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</si>
  <si>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</si>
  <si>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</si>
  <si>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</si>
  <si>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</si>
  <si>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</si>
  <si>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</si>
  <si>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</si>
  <si>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北海道留萌市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</si>
  <si>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</si>
  <si>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</si>
  <si>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</si>
  <si>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</si>
  <si>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</si>
  <si>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</si>
  <si>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</si>
  <si>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</si>
  <si>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</si>
  <si>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</si>
  <si>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</si>
  <si>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</si>
  <si>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</si>
  <si>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</si>
  <si>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</si>
  <si>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</si>
  <si>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</si>
  <si>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</si>
  <si>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</si>
  <si>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</si>
  <si>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</si>
  <si>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</si>
  <si>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</si>
  <si>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</si>
  <si>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</si>
  <si>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</si>
  <si>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</si>
  <si>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</si>
  <si>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</si>
  <si>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</si>
  <si>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</si>
  <si>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</si>
  <si>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</si>
  <si>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</si>
  <si>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</si>
  <si>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</si>
  <si>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</si>
  <si>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</si>
  <si>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</si>
  <si>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下水道事業特別会計</t>
    <phoneticPr fontId="5"/>
  </si>
  <si>
    <t>法非適用企業</t>
    <phoneticPr fontId="5"/>
  </si>
  <si>
    <t>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</si>
  <si>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</si>
  <si>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</si>
  <si>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</si>
  <si>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</si>
  <si>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</si>
  <si>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</si>
  <si>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</si>
  <si>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</si>
  <si>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</si>
  <si>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</si>
  <si>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</si>
  <si>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</si>
  <si>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</si>
  <si>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</si>
  <si>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</si>
  <si>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</si>
  <si>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</si>
  <si>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</si>
  <si>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</si>
  <si>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</si>
  <si>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</si>
  <si>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</si>
  <si>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</si>
  <si>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</si>
  <si>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</si>
  <si>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</si>
  <si>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</si>
  <si>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</si>
  <si>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</si>
  <si>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</si>
  <si>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</si>
  <si>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</si>
  <si>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</si>
  <si>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</si>
  <si>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</si>
  <si>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</si>
  <si>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</si>
  <si>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</si>
  <si>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</si>
  <si>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</si>
  <si>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</si>
  <si>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</si>
  <si>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</si>
  <si>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</si>
  <si>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</si>
  <si>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</si>
  <si>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</si>
  <si>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</si>
  <si>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</si>
  <si>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</si>
  <si>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</si>
  <si>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</si>
  <si>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</si>
  <si>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</si>
  <si>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</si>
  <si>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</si>
  <si>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</si>
  <si>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</si>
  <si>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</si>
  <si>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</si>
  <si>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</si>
  <si>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</si>
  <si>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</si>
  <si>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</si>
  <si>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</si>
  <si>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</si>
  <si>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</si>
  <si>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</si>
  <si>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</si>
  <si>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</si>
  <si>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</si>
  <si>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</si>
  <si>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</si>
  <si>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</si>
  <si>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</si>
  <si>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</si>
  <si>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</si>
  <si>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</si>
  <si>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</si>
  <si>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</si>
  <si>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</si>
  <si>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</si>
  <si>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</si>
  <si>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</si>
  <si>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</si>
  <si>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</si>
  <si>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</si>
  <si>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</si>
  <si>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</si>
  <si>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</si>
  <si>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</si>
  <si>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</si>
  <si>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</si>
  <si>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</si>
  <si>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</si>
  <si>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</si>
  <si>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</si>
  <si>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</si>
  <si>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</si>
  <si>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</si>
  <si>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</si>
  <si>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</si>
  <si>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</si>
  <si>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</si>
  <si>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</si>
  <si>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</si>
  <si>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</si>
  <si>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</si>
  <si>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</si>
  <si>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</si>
  <si>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</si>
  <si>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</si>
  <si>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</si>
  <si>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</si>
  <si>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</si>
  <si>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</si>
  <si>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</si>
  <si>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</si>
  <si>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</si>
  <si>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</si>
  <si>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</si>
  <si>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</si>
  <si>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</si>
  <si>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</si>
  <si>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</si>
  <si>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</si>
  <si>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</si>
  <si>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</si>
  <si>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</si>
  <si>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</si>
  <si>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</si>
  <si>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</si>
  <si>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</si>
  <si>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</si>
  <si>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</si>
  <si>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</si>
  <si>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</si>
  <si>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</si>
  <si>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</si>
  <si>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</si>
  <si>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</si>
  <si>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国民健康保険事業特別会計</t>
  </si>
  <si>
    <t>▲ 3.98</t>
  </si>
  <si>
    <t>▲ 2.91</t>
  </si>
  <si>
    <t>▲ 3.25</t>
  </si>
  <si>
    <t>▲ 2.37</t>
  </si>
  <si>
    <t>▲ 2.25</t>
  </si>
  <si>
    <t>一般会計</t>
  </si>
  <si>
    <t>水道事業会計</t>
  </si>
  <si>
    <t>病院事業会計</t>
  </si>
  <si>
    <t>▲ 7.96</t>
  </si>
  <si>
    <t>▲ 1.32</t>
  </si>
  <si>
    <t>介護保険事業特別会計</t>
  </si>
  <si>
    <t>後期高齢者医療事業特別会計</t>
  </si>
  <si>
    <t>下水道事業特別会計</t>
  </si>
  <si>
    <t>港湾事業特別会計</t>
  </si>
  <si>
    <t>その他会計（赤字）</t>
  </si>
  <si>
    <t>その他会計（黒字）</t>
  </si>
  <si>
    <t>-</t>
    <phoneticPr fontId="2"/>
  </si>
  <si>
    <t>留萌南部衛生組合</t>
    <rPh sb="0" eb="2">
      <t>ルモイ</t>
    </rPh>
    <rPh sb="2" eb="4">
      <t>ナンブ</t>
    </rPh>
    <rPh sb="4" eb="6">
      <t>エイセイ</t>
    </rPh>
    <rPh sb="6" eb="8">
      <t>クミアイ</t>
    </rPh>
    <phoneticPr fontId="2"/>
  </si>
  <si>
    <t>留萌消防組合</t>
    <rPh sb="0" eb="2">
      <t>ルモイ</t>
    </rPh>
    <rPh sb="2" eb="4">
      <t>ショウボウ</t>
    </rPh>
    <rPh sb="4" eb="6">
      <t>クミアイ</t>
    </rPh>
    <phoneticPr fontId="2"/>
  </si>
  <si>
    <t>○</t>
    <phoneticPr fontId="2"/>
  </si>
  <si>
    <t>留萌市土地開発公社</t>
    <rPh sb="0" eb="3">
      <t>ルモイシ</t>
    </rPh>
    <rPh sb="3" eb="5">
      <t>トチ</t>
    </rPh>
    <rPh sb="5" eb="7">
      <t>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</si>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</sst>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42528</c:v>
                </c:pt>
                <c:pt idx="1">
                  <c:v>63360</c:v>
                </c:pt>
                <c:pt idx="2">
                  <c:v>52377</c:v>
                </c:pt>
                <c:pt idx="3">
                  <c:v>62524</c:v>
                </c:pt>
                <c:pt idx="4">
                  <c:v>80149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35890</c:v>
                </c:pt>
                <c:pt idx="1">
                  <c:v>34955</c:v>
                </c:pt>
                <c:pt idx="2">
                  <c:v>30066</c:v>
                </c:pt>
                <c:pt idx="3">
                  <c:v>30494</c:v>
                </c:pt>
                <c:pt idx="4">
                  <c:v>56334</c:v>
                </c:pt>
              </c:numCache>
            </c:numRef>
          </c:val>
          <c:smooth val="0"/>
        </c:ser>
        <c:dLbls>
          <c:showLegendKey val="0"/>
          <c:showVal val="0"/>
          <c:showCatName val="0"/>
          <c:showSerName val="0"/>
          <c:showPercent val="0"/>
          <c:showBubbleSize val="0"/>
        </c:dLbls>
        <c:marker val="1"/>
        <c:smooth val="0"/>
        <c:axId val="114184960"/>
        <c:axId val="114186880"/>
      </c:lineChart>
      <c:catAx>
        <c:axId val="114184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86880"/>
        <c:crosses val="autoZero"/>
        <c:auto val="1"/>
        <c:lblAlgn val="ctr"/>
        <c:lblOffset val="100"/>
        <c:tickLblSkip val="1"/>
        <c:tickMarkSkip val="1"/>
        <c:noMultiLvlLbl val="0"/>
      </c:catAx>
      <c:valAx>
        <c:axId val="1141868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8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1.25</c:v>
                </c:pt>
                <c:pt idx="1">
                  <c:v>2.62</c:v>
                </c:pt>
                <c:pt idx="2">
                  <c:v>2.0699999999999998</c:v>
                </c:pt>
                <c:pt idx="3">
                  <c:v>3.46</c:v>
                </c:pt>
                <c:pt idx="4">
                  <c:v>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9.41</c:v>
                </c:pt>
                <c:pt idx="1">
                  <c:v>10.87</c:v>
                </c:pt>
                <c:pt idx="2">
                  <c:v>14.62</c:v>
                </c:pt>
                <c:pt idx="3">
                  <c:v>17.98</c:v>
                </c:pt>
                <c:pt idx="4">
                  <c:v>20</c:v>
                </c:pt>
              </c:numCache>
            </c:numRef>
          </c:val>
        </c:ser>
        <c:dLbls>
          <c:showLegendKey val="0"/>
          <c:showVal val="0"/>
          <c:showCatName val="0"/>
          <c:showSerName val="0"/>
          <c:showPercent val="0"/>
          <c:showBubbleSize val="0"/>
        </c:dLbls>
        <c:gapWidth val="250"/>
        <c:overlap val="100"/>
        <c:axId val="118609408"/>
        <c:axId val="11861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6.95</c:v>
                </c:pt>
                <c:pt idx="1">
                  <c:v>8.06</c:v>
                </c:pt>
                <c:pt idx="2">
                  <c:v>8.7100000000000009</c:v>
                </c:pt>
                <c:pt idx="3">
                  <c:v>8.4600000000000009</c:v>
                </c:pt>
                <c:pt idx="4">
                  <c:v>7.4</c:v>
                </c:pt>
              </c:numCache>
            </c:numRef>
          </c:val>
          <c:smooth val="0"/>
        </c:ser>
        <c:dLbls>
          <c:showLegendKey val="0"/>
          <c:showVal val="0"/>
          <c:showCatName val="0"/>
          <c:showSerName val="0"/>
          <c:showPercent val="0"/>
          <c:showBubbleSize val="0"/>
        </c:dLbls>
        <c:marker val="1"/>
        <c:smooth val="0"/>
        <c:axId val="118609408"/>
        <c:axId val="118611328"/>
      </c:lineChart>
      <c:catAx>
        <c:axId val="11860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11328"/>
        <c:crosses val="autoZero"/>
        <c:auto val="1"/>
        <c:lblAlgn val="ctr"/>
        <c:lblOffset val="100"/>
        <c:tickLblSkip val="1"/>
        <c:tickMarkSkip val="1"/>
        <c:noMultiLvlLbl val="0"/>
      </c:catAx>
      <c:valAx>
        <c:axId val="11861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0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0.32</c:v>
                </c:pt>
                <c:pt idx="2">
                  <c:v>#N/A</c:v>
                </c:pt>
                <c:pt idx="3">
                  <c:v>0.04</c:v>
                </c:pt>
                <c:pt idx="4">
                  <c:v>#N/A</c:v>
                </c:pt>
                <c:pt idx="5">
                  <c:v>0.03</c:v>
                </c:pt>
                <c:pt idx="6">
                  <c:v>#N/A</c:v>
                </c:pt>
                <c:pt idx="7">
                  <c:v>0.28000000000000003</c:v>
                </c:pt>
                <c:pt idx="8">
                  <c:v>#N/A</c:v>
                </c:pt>
                <c:pt idx="9">
                  <c:v>0.09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7.96</c:v>
                </c:pt>
                <c:pt idx="1">
                  <c:v>#N/A</c:v>
                </c:pt>
                <c:pt idx="2">
                  <c:v>1.32</c:v>
                </c:pt>
                <c:pt idx="3">
                  <c:v>#N/A</c:v>
                </c:pt>
                <c:pt idx="4">
                  <c:v>#N/A</c:v>
                </c:pt>
                <c:pt idx="5">
                  <c:v>0</c:v>
                </c:pt>
                <c:pt idx="6">
                  <c:v>#N/A</c:v>
                </c:pt>
                <c:pt idx="7">
                  <c:v>0</c:v>
                </c:pt>
                <c:pt idx="8">
                  <c:v>#N/A</c:v>
                </c:pt>
                <c:pt idx="9">
                  <c:v>1.57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3.64</c:v>
                </c:pt>
                <c:pt idx="2">
                  <c:v>#N/A</c:v>
                </c:pt>
                <c:pt idx="3">
                  <c:v>4.47</c:v>
                </c:pt>
                <c:pt idx="4">
                  <c:v>#N/A</c:v>
                </c:pt>
                <c:pt idx="5">
                  <c:v>4.4800000000000004</c:v>
                </c:pt>
                <c:pt idx="6">
                  <c:v>#N/A</c:v>
                </c:pt>
                <c:pt idx="7">
                  <c:v>4.2699999999999996</c:v>
                </c:pt>
                <c:pt idx="8">
                  <c:v>#N/A</c:v>
                </c:pt>
                <c:pt idx="9">
                  <c:v>4.62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1.25</c:v>
                </c:pt>
                <c:pt idx="2">
                  <c:v>#N/A</c:v>
                </c:pt>
                <c:pt idx="3">
                  <c:v>2.62</c:v>
                </c:pt>
                <c:pt idx="4">
                  <c:v>#N/A</c:v>
                </c:pt>
                <c:pt idx="5">
                  <c:v>2.0699999999999998</c:v>
                </c:pt>
                <c:pt idx="6">
                  <c:v>#N/A</c:v>
                </c:pt>
                <c:pt idx="7">
                  <c:v>3.46</c:v>
                </c:pt>
                <c:pt idx="8">
                  <c:v>#N/A</c:v>
                </c:pt>
                <c:pt idx="9">
                  <c:v>7.1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3.98</c:v>
                </c:pt>
                <c:pt idx="1">
                  <c:v>#N/A</c:v>
                </c:pt>
                <c:pt idx="2">
                  <c:v>2.91</c:v>
                </c:pt>
                <c:pt idx="3">
                  <c:v>#N/A</c:v>
                </c:pt>
                <c:pt idx="4">
                  <c:v>3.25</c:v>
                </c:pt>
                <c:pt idx="5">
                  <c:v>#N/A</c:v>
                </c:pt>
                <c:pt idx="6">
                  <c:v>2.37</c:v>
                </c:pt>
                <c:pt idx="7">
                  <c:v>#N/A</c:v>
                </c:pt>
                <c:pt idx="8">
                  <c:v>2.25</c:v>
                </c:pt>
                <c:pt idx="9">
                  <c:v>#N/A</c:v>
                </c:pt>
              </c:numCache>
            </c:numRef>
          </c:val>
        </c:ser>
        <c:dLbls>
          <c:showLegendKey val="0"/>
          <c:showVal val="0"/>
          <c:showCatName val="0"/>
          <c:showSerName val="0"/>
          <c:showPercent val="0"/>
          <c:showBubbleSize val="0"/>
        </c:dLbls>
        <c:gapWidth val="150"/>
        <c:overlap val="100"/>
        <c:axId val="119094656"/>
        <c:axId val="119112832"/>
      </c:barChart>
      <c:catAx>
        <c:axId val="1190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12832"/>
        <c:crosses val="autoZero"/>
        <c:auto val="1"/>
        <c:lblAlgn val="ctr"/>
        <c:lblOffset val="100"/>
        <c:tickLblSkip val="1"/>
        <c:tickMarkSkip val="1"/>
        <c:noMultiLvlLbl val="0"/>
      </c:catAx>
      <c:valAx>
        <c:axId val="11911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94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2424</c:v>
                </c:pt>
                <c:pt idx="5">
                  <c:v>2366</c:v>
                </c:pt>
                <c:pt idx="8">
                  <c:v>2312</c:v>
                </c:pt>
                <c:pt idx="11">
                  <c:v>2229</c:v>
                </c:pt>
                <c:pt idx="14">
                  <c:v>2131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17</c:v>
                </c:pt>
                <c:pt idx="3">
                  <c:v>17</c:v>
                </c:pt>
                <c:pt idx="6">
                  <c:v>13</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27</c:v>
                </c:pt>
                <c:pt idx="6">
                  <c:v>27</c:v>
                </c:pt>
                <c:pt idx="9">
                  <c:v>25</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1127</c:v>
                </c:pt>
                <c:pt idx="3">
                  <c:v>1136</c:v>
                </c:pt>
                <c:pt idx="6">
                  <c:v>1123</c:v>
                </c:pt>
                <c:pt idx="9">
                  <c:v>1088</c:v>
                </c:pt>
                <c:pt idx="12">
                  <c:v>1094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2920</c:v>
                </c:pt>
                <c:pt idx="3">
                  <c:v>2823</c:v>
                </c:pt>
                <c:pt idx="6">
                  <c:v>2410</c:v>
                </c:pt>
                <c:pt idx="9">
                  <c:v>2275</c:v>
                </c:pt>
                <c:pt idx="12">
                  <c:v>2055</c:v>
                </c:pt>
              </c:numCache>
            </c:numRef>
          </c:val>
        </c:ser>
        <c:dLbls>
          <c:showLegendKey val="0"/>
          <c:showVal val="0"/>
          <c:showCatName val="0"/>
          <c:showSerName val="0"/>
          <c:showPercent val="0"/>
          <c:showBubbleSize val="0"/>
        </c:dLbls>
        <c:gapWidth val="100"/>
        <c:overlap val="100"/>
        <c:axId val="117611136"/>
        <c:axId val="11762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1668</c:v>
                </c:pt>
                <c:pt idx="2">
                  <c:v>#N/A</c:v>
                </c:pt>
                <c:pt idx="3">
                  <c:v>#N/A</c:v>
                </c:pt>
                <c:pt idx="4">
                  <c:v>1637</c:v>
                </c:pt>
                <c:pt idx="5">
                  <c:v>#N/A</c:v>
                </c:pt>
                <c:pt idx="6">
                  <c:v>#N/A</c:v>
                </c:pt>
                <c:pt idx="7">
                  <c:v>1261</c:v>
                </c:pt>
                <c:pt idx="8">
                  <c:v>#N/A</c:v>
                </c:pt>
                <c:pt idx="9">
                  <c:v>#N/A</c:v>
                </c:pt>
                <c:pt idx="10">
                  <c:v>1171</c:v>
                </c:pt>
                <c:pt idx="11">
                  <c:v>#N/A</c:v>
                </c:pt>
                <c:pt idx="12">
                  <c:v>#N/A</c:v>
                </c:pt>
                <c:pt idx="13">
                  <c:v>1055</c:v>
                </c:pt>
                <c:pt idx="14">
                  <c:v>#N/A</c:v>
                </c:pt>
              </c:numCache>
            </c:numRef>
          </c:val>
          <c:smooth val="0"/>
        </c:ser>
        <c:dLbls>
          <c:showLegendKey val="0"/>
          <c:showVal val="0"/>
          <c:showCatName val="0"/>
          <c:showSerName val="0"/>
          <c:showPercent val="0"/>
          <c:showBubbleSize val="0"/>
        </c:dLbls>
        <c:marker val="1"/>
        <c:smooth val="0"/>
        <c:axId val="117611136"/>
        <c:axId val="117625600"/>
      </c:lineChart>
      <c:catAx>
        <c:axId val="1176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625600"/>
        <c:crosses val="autoZero"/>
        <c:auto val="1"/>
        <c:lblAlgn val="ctr"/>
        <c:lblOffset val="100"/>
        <c:tickLblSkip val="1"/>
        <c:tickMarkSkip val="1"/>
        <c:noMultiLvlLbl val="0"/>
      </c:catAx>
      <c:valAx>
        <c:axId val="11762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1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19653</c:v>
                </c:pt>
                <c:pt idx="5">
                  <c:v>18751</c:v>
                </c:pt>
                <c:pt idx="8">
                  <c:v>17946</c:v>
                </c:pt>
                <c:pt idx="11">
                  <c:v>17392</c:v>
                </c:pt>
                <c:pt idx="14">
                  <c:v>16846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5690</c:v>
                </c:pt>
                <c:pt idx="5">
                  <c:v>4262</c:v>
                </c:pt>
                <c:pt idx="8">
                  <c:v>3764</c:v>
                </c:pt>
                <c:pt idx="11">
                  <c:v>3508</c:v>
                </c:pt>
                <c:pt idx="14">
                  <c:v>3290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2055</c:v>
                </c:pt>
                <c:pt idx="5">
                  <c:v>2396</c:v>
                </c:pt>
                <c:pt idx="8">
                  <c:v>2647</c:v>
                </c:pt>
                <c:pt idx="11">
                  <c:v>2912</c:v>
                </c:pt>
                <c:pt idx="14">
                  <c:v>3319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553</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421</c:v>
                </c:pt>
                <c:pt idx="3">
                  <c:v>425</c:v>
                </c:pt>
                <c:pt idx="6">
                  <c:v>429</c:v>
                </c:pt>
                <c:pt idx="9">
                  <c:v>434</c:v>
                </c:pt>
                <c:pt idx="12">
                  <c:v>430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2786</c:v>
                </c:pt>
                <c:pt idx="3">
                  <c:v>2764</c:v>
                </c:pt>
                <c:pt idx="6">
                  <c:v>2700</c:v>
                </c:pt>
                <c:pt idx="9">
                  <c:v>2541</c:v>
                </c:pt>
                <c:pt idx="12">
                  <c:v>2458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202</c:v>
                </c:pt>
                <c:pt idx="3">
                  <c:v>193</c:v>
                </c:pt>
                <c:pt idx="6">
                  <c:v>422</c:v>
                </c:pt>
                <c:pt idx="9">
                  <c:v>820</c:v>
                </c:pt>
                <c:pt idx="12">
                  <c:v>1200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14318</c:v>
                </c:pt>
                <c:pt idx="3">
                  <c:v>14268</c:v>
                </c:pt>
                <c:pt idx="6">
                  <c:v>13697</c:v>
                </c:pt>
                <c:pt idx="9">
                  <c:v>13084</c:v>
                </c:pt>
                <c:pt idx="12">
                  <c:v>12210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136</c:v>
                </c:pt>
                <c:pt idx="3">
                  <c:v>121</c:v>
                </c:pt>
                <c:pt idx="6">
                  <c:v>109</c:v>
                </c:pt>
                <c:pt idx="9">
                  <c:v>97</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21456</c:v>
                </c:pt>
                <c:pt idx="3">
                  <c:v>19330</c:v>
                </c:pt>
                <c:pt idx="6">
                  <c:v>17476</c:v>
                </c:pt>
                <c:pt idx="9">
                  <c:v>15884</c:v>
                </c:pt>
                <c:pt idx="12">
                  <c:v>14943</c:v>
                </c:pt>
              </c:numCache>
            </c:numRef>
          </c:val>
        </c:ser>
        <c:dLbls>
          <c:showLegendKey val="0"/>
          <c:showVal val="0"/>
          <c:showCatName val="0"/>
          <c:showSerName val="0"/>
          <c:showPercent val="0"/>
          <c:showBubbleSize val="0"/>
        </c:dLbls>
        <c:gapWidth val="100"/>
        <c:overlap val="100"/>
        <c:axId val="117830400"/>
        <c:axId val="11783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12475</c:v>
                </c:pt>
                <c:pt idx="2">
                  <c:v>#N/A</c:v>
                </c:pt>
                <c:pt idx="3">
                  <c:v>#N/A</c:v>
                </c:pt>
                <c:pt idx="4">
                  <c:v>11692</c:v>
                </c:pt>
                <c:pt idx="5">
                  <c:v>#N/A</c:v>
                </c:pt>
                <c:pt idx="6">
                  <c:v>#N/A</c:v>
                </c:pt>
                <c:pt idx="7">
                  <c:v>10476</c:v>
                </c:pt>
                <c:pt idx="8">
                  <c:v>#N/A</c:v>
                </c:pt>
                <c:pt idx="9">
                  <c:v>#N/A</c:v>
                </c:pt>
                <c:pt idx="10">
                  <c:v>9049</c:v>
                </c:pt>
                <c:pt idx="11">
                  <c:v>#N/A</c:v>
                </c:pt>
                <c:pt idx="12">
                  <c:v>#N/A</c:v>
                </c:pt>
                <c:pt idx="13">
                  <c:v>7837</c:v>
                </c:pt>
                <c:pt idx="14">
                  <c:v>#N/A</c:v>
                </c:pt>
              </c:numCache>
            </c:numRef>
          </c:val>
          <c:smooth val="0"/>
        </c:ser>
        <c:dLbls>
          <c:showLegendKey val="0"/>
          <c:showVal val="0"/>
          <c:showCatName val="0"/>
          <c:showSerName val="0"/>
          <c:showPercent val="0"/>
          <c:showBubbleSize val="0"/>
        </c:dLbls>
        <c:marker val="1"/>
        <c:smooth val="0"/>
        <c:axId val="117830400"/>
        <c:axId val="117832320"/>
      </c:lineChart>
      <c:catAx>
        <c:axId val="1178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832320"/>
        <c:crosses val="autoZero"/>
        <c:auto val="1"/>
        <c:lblAlgn val="ctr"/>
        <c:lblOffset val="100"/>
        <c:tickLblSkip val="1"/>
        <c:tickMarkSkip val="1"/>
        <c:noMultiLvlLbl val="0"/>
      </c:catAx>
      <c:valAx>
        <c:axId val="11783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23,451
23,362
297.51
14,077,087
13,487,638
580,417
8,177,863
14,942,762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124.0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市税は、個人市民税の税制改正やたばこ税の税率改正により、平成１９年度以来の前年度比増となったものの、</a:t>
          </a:r>
          <a:r>
            <a:rPr lang="ja-JP" altLang="ja-JP" sz="1300" b="0" i="0" baseline="0">
              <a:solidFill>
                <a:schemeClr val="dk1"/>
              </a:solidFill>
              <a:effectLst/>
              <a:latin typeface="+mn-lt"/>
              <a:ea typeface="+mn-ea"/>
              <a:cs typeface="+mn-cs"/>
            </a:rPr>
            <a:t>長引く景気の低迷や市内の地価下落・人口減少などにより</a:t>
          </a:r>
          <a:r>
            <a:rPr lang="ja-JP" altLang="en-US" sz="1300" b="0" i="0" baseline="0">
              <a:solidFill>
                <a:schemeClr val="dk1"/>
              </a:solidFill>
              <a:effectLst/>
              <a:latin typeface="+mn-lt"/>
              <a:ea typeface="+mn-ea"/>
              <a:cs typeface="+mn-cs"/>
            </a:rPr>
            <a:t>、市税は減少傾向にあり、</a:t>
          </a:r>
          <a:r>
            <a:rPr lang="ja-JP" altLang="ja-JP" sz="1300" b="0" i="0" baseline="0">
              <a:solidFill>
                <a:schemeClr val="dk1"/>
              </a:solidFill>
              <a:effectLst/>
              <a:latin typeface="+mn-lt"/>
              <a:ea typeface="+mn-ea"/>
              <a:cs typeface="+mn-cs"/>
            </a:rPr>
            <a:t>類似団体平均と比較して下回っている。</a:t>
          </a:r>
          <a:endParaRPr lang="ja-JP" altLang="ja-JP" sz="1300">
            <a:effectLst/>
          </a:endParaRPr>
        </a:p>
        <a:p>
          <a:pPr rtl="0"/>
          <a:r>
            <a:rPr lang="ja-JP" altLang="ja-JP" sz="1300" b="0" i="0" baseline="0">
              <a:solidFill>
                <a:schemeClr val="dk1"/>
              </a:solidFill>
              <a:effectLst/>
              <a:latin typeface="+mn-lt"/>
              <a:ea typeface="+mn-ea"/>
              <a:cs typeface="+mn-cs"/>
            </a:rPr>
            <a:t>今後も、新・留萌市</a:t>
          </a:r>
          <a:r>
            <a:rPr lang="ja-JP" altLang="en-US" sz="1300" b="0" i="0" baseline="0">
              <a:solidFill>
                <a:schemeClr val="dk1"/>
              </a:solidFill>
              <a:effectLst/>
              <a:latin typeface="+mn-lt"/>
              <a:ea typeface="+mn-ea"/>
              <a:cs typeface="+mn-cs"/>
            </a:rPr>
            <a:t>財政</a:t>
          </a:r>
          <a:r>
            <a:rPr lang="ja-JP" altLang="ja-JP" sz="1300" b="0" i="0" baseline="0">
              <a:solidFill>
                <a:schemeClr val="dk1"/>
              </a:solidFill>
              <a:effectLst/>
              <a:latin typeface="+mn-lt"/>
              <a:ea typeface="+mn-ea"/>
              <a:cs typeface="+mn-cs"/>
            </a:rPr>
            <a:t>健全化計画に基づき</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引き続き歳出削減や増収策に取り組まなければならない。</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113393</xdr:rowOff>
    </xdr:to>
    <xdr:cxnSp macro="">
      <xdr:nvCxnSpPr>
        <xdr:cNvPr id="64" name="直線コネクタ 63"/>
        <xdr:cNvCxnSpPr/>
      </xdr:nvCxnSpPr>
      <xdr:spPr>
        <a:xfrm flipV="1">
          <a:off x="4953000" y="6278336"/>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0"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1" name="フローチャート : 判断 70"/>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146050</xdr:rowOff>
    </xdr:to>
    <xdr:cxnSp macro="">
      <xdr:nvCxnSpPr>
        <xdr:cNvPr id="72" name="直線コネクタ 71"/>
        <xdr:cNvCxnSpPr/>
      </xdr:nvCxnSpPr>
      <xdr:spPr>
        <a:xfrm>
          <a:off x="3225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4" name="テキスト ボックス 73"/>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111578</xdr:rowOff>
    </xdr:to>
    <xdr:cxnSp macro="">
      <xdr:nvCxnSpPr>
        <xdr:cNvPr id="75" name="直線コネクタ 74"/>
        <xdr:cNvCxnSpPr/>
      </xdr:nvCxnSpPr>
      <xdr:spPr>
        <a:xfrm>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6" name="フローチャート : 判断 75"/>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77" name="テキスト ボックス 76"/>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94343</xdr:rowOff>
    </xdr:to>
    <xdr:cxnSp macro="">
      <xdr:nvCxnSpPr>
        <xdr:cNvPr id="78" name="直線コネクタ 77"/>
        <xdr:cNvCxnSpPr/>
      </xdr:nvCxnSpPr>
      <xdr:spPr>
        <a:xfrm>
          <a:off x="1447800" y="72435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145143</xdr:rowOff>
    </xdr:from>
    <xdr:to>
      <xdr:col>3</xdr:col>
      <xdr:colOff>330200</xdr:colOff>
      <xdr:row>41</xdr:row>
      <xdr:rowOff>75293</xdr:rowOff>
    </xdr:to>
    <xdr:sp macro="" textlink="">
      <xdr:nvSpPr>
        <xdr:cNvPr id="79" name="フローチャート : 判断 78"/>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80" name="テキスト ボックス 79"/>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1" name="フローチャート : 判断 80"/>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2" name="テキスト ボックス 81"/>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2" name="円/楕円 91"/>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3" name="テキスト ボックス 92"/>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6" name="円/楕円 95"/>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78212</xdr:rowOff>
    </xdr:from>
    <xdr:ext cx="762000" cy="259045"/>
    <xdr:sp macro="" textlink="">
      <xdr:nvSpPr>
        <xdr:cNvPr id="97" name="テキスト ボックス 96"/>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除雪経費が昨年度よりも増加しているが、退職者数が昨年度よりも下回ったことで退職手当支給額が減少したことや、公債費などが減少したことにより、昨年度よりも</a:t>
          </a:r>
          <a:r>
            <a:rPr kumimoji="1" lang="en-US" altLang="ja-JP" sz="1300">
              <a:latin typeface="ＭＳ Ｐゴシック"/>
            </a:rPr>
            <a:t>0.1</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類似団体平均と比較して下回っているが、市税や交付税の減少により、さらに財政の硬直化が懸念されるため、引き続き経常経費の抑制に努めていく。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126093</xdr:rowOff>
    </xdr:from>
    <xdr:to>
      <xdr:col>7</xdr:col>
      <xdr:colOff>152400</xdr:colOff>
      <xdr:row>66</xdr:row>
      <xdr:rowOff>151493</xdr:rowOff>
    </xdr:to>
    <xdr:cxnSp macro="">
      <xdr:nvCxnSpPr>
        <xdr:cNvPr id="129" name="直線コネクタ 128"/>
        <xdr:cNvCxnSpPr/>
      </xdr:nvCxnSpPr>
      <xdr:spPr>
        <a:xfrm flipV="1">
          <a:off x="4953000" y="98987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123570</xdr:rowOff>
    </xdr:from>
    <xdr:ext cx="762000" cy="259045"/>
    <xdr:sp macro="" textlink="">
      <xdr:nvSpPr>
        <xdr:cNvPr id="130" name="財政構造の弾力性最小値テキスト"/>
        <xdr:cNvSpPr txBox="1"/>
      </xdr:nvSpPr>
      <xdr:spPr>
        <a:xfrm>
          <a:off x="5041900" y="114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7</xdr:col>
      <xdr:colOff>63500</xdr:colOff>
      <xdr:row>66</xdr:row>
      <xdr:rowOff>151493</xdr:rowOff>
    </xdr:from>
    <xdr:to>
      <xdr:col>7</xdr:col>
      <xdr:colOff>241300</xdr:colOff>
      <xdr:row>66</xdr:row>
      <xdr:rowOff>151493</xdr:rowOff>
    </xdr:to>
    <xdr:cxnSp macro="">
      <xdr:nvCxnSpPr>
        <xdr:cNvPr id="131" name="直線コネクタ 130"/>
        <xdr:cNvCxnSpPr/>
      </xdr:nvCxnSpPr>
      <xdr:spPr>
        <a:xfrm>
          <a:off x="4864100" y="1146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41020</xdr:rowOff>
    </xdr:from>
    <xdr:ext cx="762000" cy="259045"/>
    <xdr:sp macro="" textlink="">
      <xdr:nvSpPr>
        <xdr:cNvPr id="132" name="財政構造の弾力性最大値テキスト"/>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57</xdr:row>
      <xdr:rowOff>126093</xdr:rowOff>
    </xdr:from>
    <xdr:to>
      <xdr:col>7</xdr:col>
      <xdr:colOff>241300</xdr:colOff>
      <xdr:row>57</xdr:row>
      <xdr:rowOff>126093</xdr:rowOff>
    </xdr:to>
    <xdr:cxnSp macro="">
      <xdr:nvCxnSpPr>
        <xdr:cNvPr id="133" name="直線コネクタ 132"/>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92528</xdr:rowOff>
    </xdr:from>
    <xdr:to>
      <xdr:col>7</xdr:col>
      <xdr:colOff>152400</xdr:colOff>
      <xdr:row>58</xdr:row>
      <xdr:rowOff>109765</xdr:rowOff>
    </xdr:to>
    <xdr:cxnSp macro="">
      <xdr:nvCxnSpPr>
        <xdr:cNvPr id="134" name="直線コネクタ 133"/>
        <xdr:cNvCxnSpPr/>
      </xdr:nvCxnSpPr>
      <xdr:spPr>
        <a:xfrm flipV="1">
          <a:off x="4114800" y="100366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68234</xdr:rowOff>
    </xdr:from>
    <xdr:ext cx="762000" cy="259045"/>
    <xdr:sp macro="" textlink="">
      <xdr:nvSpPr>
        <xdr:cNvPr id="135" name="財政構造の弾力性平均値テキスト"/>
        <xdr:cNvSpPr txBox="1"/>
      </xdr:nvSpPr>
      <xdr:spPr>
        <a:xfrm>
          <a:off x="5041900" y="1052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96157</xdr:rowOff>
    </xdr:from>
    <xdr:to>
      <xdr:col>7</xdr:col>
      <xdr:colOff>203200</xdr:colOff>
      <xdr:row>62</xdr:row>
      <xdr:rowOff>26307</xdr:rowOff>
    </xdr:to>
    <xdr:sp macro="" textlink="">
      <xdr:nvSpPr>
        <xdr:cNvPr id="136" name="フローチャート : 判断 135"/>
        <xdr:cNvSpPr/>
      </xdr:nvSpPr>
      <xdr:spPr>
        <a:xfrm>
          <a:off x="49022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109765</xdr:rowOff>
    </xdr:from>
    <xdr:to>
      <xdr:col>6</xdr:col>
      <xdr:colOff>0</xdr:colOff>
      <xdr:row>59</xdr:row>
      <xdr:rowOff>162378</xdr:rowOff>
    </xdr:to>
    <xdr:cxnSp macro="">
      <xdr:nvCxnSpPr>
        <xdr:cNvPr id="137" name="直線コネクタ 136"/>
        <xdr:cNvCxnSpPr/>
      </xdr:nvCxnSpPr>
      <xdr:spPr>
        <a:xfrm flipV="1">
          <a:off x="3225800" y="10053865"/>
          <a:ext cx="889000" cy="2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113393</xdr:rowOff>
    </xdr:from>
    <xdr:to>
      <xdr:col>6</xdr:col>
      <xdr:colOff>50800</xdr:colOff>
      <xdr:row>62</xdr:row>
      <xdr:rowOff>43543</xdr:rowOff>
    </xdr:to>
    <xdr:sp macro="" textlink="">
      <xdr:nvSpPr>
        <xdr:cNvPr id="138" name="フローチャート : 判断 137"/>
        <xdr:cNvSpPr/>
      </xdr:nvSpPr>
      <xdr:spPr>
        <a:xfrm>
          <a:off x="4064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28320</xdr:rowOff>
    </xdr:from>
    <xdr:ext cx="736600" cy="259045"/>
    <xdr:sp macro="" textlink="">
      <xdr:nvSpPr>
        <xdr:cNvPr id="139" name="テキスト ボックス 138"/>
        <xdr:cNvSpPr txBox="1"/>
      </xdr:nvSpPr>
      <xdr:spPr>
        <a:xfrm>
          <a:off x="3733800" y="1065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127000</xdr:rowOff>
    </xdr:from>
    <xdr:to>
      <xdr:col>4</xdr:col>
      <xdr:colOff>482600</xdr:colOff>
      <xdr:row>59</xdr:row>
      <xdr:rowOff>162378</xdr:rowOff>
    </xdr:to>
    <xdr:cxnSp macro="">
      <xdr:nvCxnSpPr>
        <xdr:cNvPr id="140" name="直線コネクタ 139"/>
        <xdr:cNvCxnSpPr/>
      </xdr:nvCxnSpPr>
      <xdr:spPr>
        <a:xfrm>
          <a:off x="2336800" y="100711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113393</xdr:rowOff>
    </xdr:from>
    <xdr:to>
      <xdr:col>4</xdr:col>
      <xdr:colOff>533400</xdr:colOff>
      <xdr:row>62</xdr:row>
      <xdr:rowOff>43543</xdr:rowOff>
    </xdr:to>
    <xdr:sp macro="" textlink="">
      <xdr:nvSpPr>
        <xdr:cNvPr id="141" name="フローチャート : 判断 140"/>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28320</xdr:rowOff>
    </xdr:from>
    <xdr:ext cx="762000" cy="259045"/>
    <xdr:sp macro="" textlink="">
      <xdr:nvSpPr>
        <xdr:cNvPr id="142" name="テキスト ボックス 141"/>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64</xdr:row>
      <xdr:rowOff>46265</xdr:rowOff>
    </xdr:to>
    <xdr:cxnSp macro="">
      <xdr:nvCxnSpPr>
        <xdr:cNvPr id="143" name="直線コネクタ 142"/>
        <xdr:cNvCxnSpPr/>
      </xdr:nvCxnSpPr>
      <xdr:spPr>
        <a:xfrm flipV="1">
          <a:off x="1447800" y="10071100"/>
          <a:ext cx="889000" cy="9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112485</xdr:rowOff>
    </xdr:from>
    <xdr:to>
      <xdr:col>3</xdr:col>
      <xdr:colOff>330200</xdr:colOff>
      <xdr:row>61</xdr:row>
      <xdr:rowOff>42635</xdr:rowOff>
    </xdr:to>
    <xdr:sp macro="" textlink="">
      <xdr:nvSpPr>
        <xdr:cNvPr id="144" name="フローチャート : 判断 143"/>
        <xdr:cNvSpPr/>
      </xdr:nvSpPr>
      <xdr:spPr>
        <a:xfrm>
          <a:off x="2286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27412</xdr:rowOff>
    </xdr:from>
    <xdr:ext cx="762000" cy="259045"/>
    <xdr:sp macro="" textlink="">
      <xdr:nvSpPr>
        <xdr:cNvPr id="145" name="テキスト ボックス 144"/>
        <xdr:cNvSpPr txBox="1"/>
      </xdr:nvSpPr>
      <xdr:spPr>
        <a:xfrm>
          <a:off x="1955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6" name="フローチャート : 判断 145"/>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7" name="テキスト ボックス 146"/>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41728</xdr:rowOff>
    </xdr:from>
    <xdr:to>
      <xdr:col>7</xdr:col>
      <xdr:colOff>203200</xdr:colOff>
      <xdr:row>58</xdr:row>
      <xdr:rowOff>143328</xdr:rowOff>
    </xdr:to>
    <xdr:sp macro="" textlink="">
      <xdr:nvSpPr>
        <xdr:cNvPr id="153" name="円/楕円 152"/>
        <xdr:cNvSpPr/>
      </xdr:nvSpPr>
      <xdr:spPr>
        <a:xfrm>
          <a:off x="49022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58255</xdr:rowOff>
    </xdr:from>
    <xdr:ext cx="762000" cy="259045"/>
    <xdr:sp macro="" textlink="">
      <xdr:nvSpPr>
        <xdr:cNvPr id="154" name="財政構造の弾力性該当値テキスト"/>
        <xdr:cNvSpPr txBox="1"/>
      </xdr:nvSpPr>
      <xdr:spPr>
        <a:xfrm>
          <a:off x="5041900" y="98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58965</xdr:rowOff>
    </xdr:from>
    <xdr:to>
      <xdr:col>6</xdr:col>
      <xdr:colOff>50800</xdr:colOff>
      <xdr:row>58</xdr:row>
      <xdr:rowOff>160565</xdr:rowOff>
    </xdr:to>
    <xdr:sp macro="" textlink="">
      <xdr:nvSpPr>
        <xdr:cNvPr id="155" name="円/楕円 154"/>
        <xdr:cNvSpPr/>
      </xdr:nvSpPr>
      <xdr:spPr>
        <a:xfrm>
          <a:off x="4064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170742</xdr:rowOff>
    </xdr:from>
    <xdr:ext cx="736600" cy="259045"/>
    <xdr:sp macro="" textlink="">
      <xdr:nvSpPr>
        <xdr:cNvPr id="156" name="テキスト ボックス 155"/>
        <xdr:cNvSpPr txBox="1"/>
      </xdr:nvSpPr>
      <xdr:spPr>
        <a:xfrm>
          <a:off x="3733800" y="977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111578</xdr:rowOff>
    </xdr:from>
    <xdr:to>
      <xdr:col>4</xdr:col>
      <xdr:colOff>533400</xdr:colOff>
      <xdr:row>60</xdr:row>
      <xdr:rowOff>41728</xdr:rowOff>
    </xdr:to>
    <xdr:sp macro="" textlink="">
      <xdr:nvSpPr>
        <xdr:cNvPr id="157" name="円/楕円 156"/>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51905</xdr:rowOff>
    </xdr:from>
    <xdr:ext cx="762000" cy="259045"/>
    <xdr:sp macro="" textlink="">
      <xdr:nvSpPr>
        <xdr:cNvPr id="158" name="テキスト ボックス 157"/>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76200</xdr:rowOff>
    </xdr:from>
    <xdr:to>
      <xdr:col>3</xdr:col>
      <xdr:colOff>330200</xdr:colOff>
      <xdr:row>59</xdr:row>
      <xdr:rowOff>6350</xdr:rowOff>
    </xdr:to>
    <xdr:sp macro="" textlink="">
      <xdr:nvSpPr>
        <xdr:cNvPr id="159" name="円/楕円 158"/>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16527</xdr:rowOff>
    </xdr:from>
    <xdr:ext cx="762000" cy="259045"/>
    <xdr:sp macro="" textlink="">
      <xdr:nvSpPr>
        <xdr:cNvPr id="160" name="テキスト ボックス 159"/>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166915</xdr:rowOff>
    </xdr:from>
    <xdr:to>
      <xdr:col>2</xdr:col>
      <xdr:colOff>127000</xdr:colOff>
      <xdr:row>64</xdr:row>
      <xdr:rowOff>97065</xdr:rowOff>
    </xdr:to>
    <xdr:sp macro="" textlink="">
      <xdr:nvSpPr>
        <xdr:cNvPr id="161" name="円/楕円 160"/>
        <xdr:cNvSpPr/>
      </xdr:nvSpPr>
      <xdr:spPr>
        <a:xfrm>
          <a:off x="1397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81842</xdr:rowOff>
    </xdr:from>
    <xdr:ext cx="762000" cy="259045"/>
    <xdr:sp macro="" textlink="">
      <xdr:nvSpPr>
        <xdr:cNvPr id="162" name="テキスト ボックス 161"/>
        <xdr:cNvSpPr txBox="1"/>
      </xdr:nvSpPr>
      <xdr:spPr>
        <a:xfrm>
          <a:off x="1066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除雪経費が昨年度よりも増加しているが、</a:t>
          </a:r>
          <a:r>
            <a:rPr kumimoji="1" lang="ja-JP" altLang="ja-JP" sz="1300">
              <a:solidFill>
                <a:schemeClr val="dk1"/>
              </a:solidFill>
              <a:effectLst/>
              <a:latin typeface="+mn-lt"/>
              <a:ea typeface="+mn-ea"/>
              <a:cs typeface="+mn-cs"/>
            </a:rPr>
            <a:t>退職者数が昨年度よりも下回ったことで退職手当支給額が減少したこと</a:t>
          </a:r>
          <a:r>
            <a:rPr kumimoji="1" lang="ja-JP" altLang="en-US" sz="1300">
              <a:solidFill>
                <a:schemeClr val="dk1"/>
              </a:solidFill>
              <a:effectLst/>
              <a:latin typeface="+mn-lt"/>
              <a:ea typeface="+mn-ea"/>
              <a:cs typeface="+mn-cs"/>
            </a:rPr>
            <a:t>から</a:t>
          </a:r>
          <a:r>
            <a:rPr kumimoji="1" lang="ja-JP" altLang="en-US" sz="1300">
              <a:latin typeface="ＭＳ Ｐゴシック"/>
            </a:rPr>
            <a:t>、昨年度と比較して減少している。</a:t>
          </a:r>
          <a:endParaRPr kumimoji="1" lang="en-US" altLang="ja-JP" sz="1300">
            <a:latin typeface="ＭＳ Ｐゴシック"/>
          </a:endParaRPr>
        </a:p>
        <a:p>
          <a:r>
            <a:rPr kumimoji="1" lang="ja-JP" altLang="en-US" sz="1300">
              <a:latin typeface="ＭＳ Ｐゴシック"/>
            </a:rPr>
            <a:t>今後においても、定員適正化計画に基づき職員数を管理しながら、経常経費を中心とした支出の抑制に努めていく。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84207</xdr:rowOff>
    </xdr:from>
    <xdr:to>
      <xdr:col>7</xdr:col>
      <xdr:colOff>152400</xdr:colOff>
      <xdr:row>88</xdr:row>
      <xdr:rowOff>86052</xdr:rowOff>
    </xdr:to>
    <xdr:cxnSp macro="">
      <xdr:nvCxnSpPr>
        <xdr:cNvPr id="190" name="直線コネクタ 189"/>
        <xdr:cNvCxnSpPr/>
      </xdr:nvCxnSpPr>
      <xdr:spPr>
        <a:xfrm flipV="1">
          <a:off x="4953000" y="13800207"/>
          <a:ext cx="0" cy="1373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58129</xdr:rowOff>
    </xdr:from>
    <xdr:ext cx="762000" cy="259045"/>
    <xdr:sp macro="" textlink="">
      <xdr:nvSpPr>
        <xdr:cNvPr id="191" name="人件費・物件費等の状況最小値テキスト"/>
        <xdr:cNvSpPr txBox="1"/>
      </xdr:nvSpPr>
      <xdr:spPr>
        <a:xfrm>
          <a:off x="5041900" y="1514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367,831</a:t>
          </a:r>
          <a:endParaRPr kumimoji="1" lang="ja-JP" altLang="en-US" sz="1000" b="1">
            <a:latin typeface="ＭＳ Ｐゴシック"/>
          </a:endParaRPr>
        </a:p>
      </xdr:txBody>
    </xdr:sp>
    <xdr:clientData/>
  </xdr:oneCellAnchor>
  <xdr:twoCellAnchor>
    <xdr:from>
      <xdr:col>7</xdr:col>
      <xdr:colOff>63500</xdr:colOff>
      <xdr:row>88</xdr:row>
      <xdr:rowOff>86052</xdr:rowOff>
    </xdr:from>
    <xdr:to>
      <xdr:col>7</xdr:col>
      <xdr:colOff>241300</xdr:colOff>
      <xdr:row>88</xdr:row>
      <xdr:rowOff>86052</xdr:rowOff>
    </xdr:to>
    <xdr:cxnSp macro="">
      <xdr:nvCxnSpPr>
        <xdr:cNvPr id="192" name="直線コネクタ 191"/>
        <xdr:cNvCxnSpPr/>
      </xdr:nvCxnSpPr>
      <xdr:spPr>
        <a:xfrm>
          <a:off x="4864100" y="1517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170584</xdr:rowOff>
    </xdr:from>
    <xdr:ext cx="762000" cy="259045"/>
    <xdr:sp macro="" textlink="">
      <xdr:nvSpPr>
        <xdr:cNvPr id="193" name="人件費・物件費等の状況最大値テキスト"/>
        <xdr:cNvSpPr txBox="1"/>
      </xdr:nvSpPr>
      <xdr:spPr>
        <a:xfrm>
          <a:off x="5041900" y="1354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83,238</a:t>
          </a:r>
          <a:endParaRPr kumimoji="1" lang="ja-JP" altLang="en-US" sz="1000" b="1">
            <a:latin typeface="ＭＳ Ｐゴシック"/>
          </a:endParaRPr>
        </a:p>
      </xdr:txBody>
    </xdr:sp>
    <xdr:clientData/>
  </xdr:oneCellAnchor>
  <xdr:twoCellAnchor>
    <xdr:from>
      <xdr:col>7</xdr:col>
      <xdr:colOff>63500</xdr:colOff>
      <xdr:row>80</xdr:row>
      <xdr:rowOff>84207</xdr:rowOff>
    </xdr:from>
    <xdr:to>
      <xdr:col>7</xdr:col>
      <xdr:colOff>241300</xdr:colOff>
      <xdr:row>80</xdr:row>
      <xdr:rowOff>84207</xdr:rowOff>
    </xdr:to>
    <xdr:cxnSp macro="">
      <xdr:nvCxnSpPr>
        <xdr:cNvPr id="194" name="直線コネクタ 193"/>
        <xdr:cNvCxnSpPr/>
      </xdr:nvCxnSpPr>
      <xdr:spPr>
        <a:xfrm>
          <a:off x="4864100" y="138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140756</xdr:rowOff>
    </xdr:from>
    <xdr:to>
      <xdr:col>7</xdr:col>
      <xdr:colOff>152400</xdr:colOff>
      <xdr:row>81</xdr:row>
      <xdr:rowOff>158004</xdr:rowOff>
    </xdr:to>
    <xdr:cxnSp macro="">
      <xdr:nvCxnSpPr>
        <xdr:cNvPr id="195" name="直線コネクタ 194"/>
        <xdr:cNvCxnSpPr/>
      </xdr:nvCxnSpPr>
      <xdr:spPr>
        <a:xfrm flipV="1">
          <a:off x="4114800" y="14028206"/>
          <a:ext cx="838200" cy="1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146584</xdr:rowOff>
    </xdr:from>
    <xdr:ext cx="762000" cy="259045"/>
    <xdr:sp macro="" textlink="">
      <xdr:nvSpPr>
        <xdr:cNvPr id="196" name="人件費・物件費等の状況平均値テキスト"/>
        <xdr:cNvSpPr txBox="1"/>
      </xdr:nvSpPr>
      <xdr:spPr>
        <a:xfrm>
          <a:off x="5041900" y="1403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3057</xdr:rowOff>
    </xdr:from>
    <xdr:to>
      <xdr:col>7</xdr:col>
      <xdr:colOff>203200</xdr:colOff>
      <xdr:row>82</xdr:row>
      <xdr:rowOff>104657</xdr:rowOff>
    </xdr:to>
    <xdr:sp macro="" textlink="">
      <xdr:nvSpPr>
        <xdr:cNvPr id="197" name="フローチャート : 判断 196"/>
        <xdr:cNvSpPr/>
      </xdr:nvSpPr>
      <xdr:spPr>
        <a:xfrm>
          <a:off x="49022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129628</xdr:rowOff>
    </xdr:from>
    <xdr:to>
      <xdr:col>6</xdr:col>
      <xdr:colOff>0</xdr:colOff>
      <xdr:row>81</xdr:row>
      <xdr:rowOff>158004</xdr:rowOff>
    </xdr:to>
    <xdr:cxnSp macro="">
      <xdr:nvCxnSpPr>
        <xdr:cNvPr id="198" name="直線コネクタ 197"/>
        <xdr:cNvCxnSpPr/>
      </xdr:nvCxnSpPr>
      <xdr:spPr>
        <a:xfrm>
          <a:off x="3225800" y="14017078"/>
          <a:ext cx="889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1326</xdr:rowOff>
    </xdr:from>
    <xdr:to>
      <xdr:col>6</xdr:col>
      <xdr:colOff>50800</xdr:colOff>
      <xdr:row>82</xdr:row>
      <xdr:rowOff>102926</xdr:rowOff>
    </xdr:to>
    <xdr:sp macro="" textlink="">
      <xdr:nvSpPr>
        <xdr:cNvPr id="199" name="フローチャート : 判断 198"/>
        <xdr:cNvSpPr/>
      </xdr:nvSpPr>
      <xdr:spPr>
        <a:xfrm>
          <a:off x="4064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87703</xdr:rowOff>
    </xdr:from>
    <xdr:ext cx="736600" cy="259045"/>
    <xdr:sp macro="" textlink="">
      <xdr:nvSpPr>
        <xdr:cNvPr id="200" name="テキスト ボックス 199"/>
        <xdr:cNvSpPr txBox="1"/>
      </xdr:nvSpPr>
      <xdr:spPr>
        <a:xfrm>
          <a:off x="3733800" y="141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104209</xdr:rowOff>
    </xdr:from>
    <xdr:to>
      <xdr:col>4</xdr:col>
      <xdr:colOff>482600</xdr:colOff>
      <xdr:row>81</xdr:row>
      <xdr:rowOff>129628</xdr:rowOff>
    </xdr:to>
    <xdr:cxnSp macro="">
      <xdr:nvCxnSpPr>
        <xdr:cNvPr id="201" name="直線コネクタ 200"/>
        <xdr:cNvCxnSpPr/>
      </xdr:nvCxnSpPr>
      <xdr:spPr>
        <a:xfrm>
          <a:off x="2336800" y="13991659"/>
          <a:ext cx="889000" cy="2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22613</xdr:rowOff>
    </xdr:from>
    <xdr:to>
      <xdr:col>4</xdr:col>
      <xdr:colOff>533400</xdr:colOff>
      <xdr:row>82</xdr:row>
      <xdr:rowOff>124213</xdr:rowOff>
    </xdr:to>
    <xdr:sp macro="" textlink="">
      <xdr:nvSpPr>
        <xdr:cNvPr id="202" name="フローチャート : 判断 201"/>
        <xdr:cNvSpPr/>
      </xdr:nvSpPr>
      <xdr:spPr>
        <a:xfrm>
          <a:off x="3175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108990</xdr:rowOff>
    </xdr:from>
    <xdr:ext cx="762000" cy="259045"/>
    <xdr:sp macro="" textlink="">
      <xdr:nvSpPr>
        <xdr:cNvPr id="203" name="テキスト ボックス 202"/>
        <xdr:cNvSpPr txBox="1"/>
      </xdr:nvSpPr>
      <xdr:spPr>
        <a:xfrm>
          <a:off x="2844800" y="1416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62618</xdr:rowOff>
    </xdr:from>
    <xdr:to>
      <xdr:col>3</xdr:col>
      <xdr:colOff>279400</xdr:colOff>
      <xdr:row>81</xdr:row>
      <xdr:rowOff>104209</xdr:rowOff>
    </xdr:to>
    <xdr:cxnSp macro="">
      <xdr:nvCxnSpPr>
        <xdr:cNvPr id="204" name="直線コネクタ 203"/>
        <xdr:cNvCxnSpPr/>
      </xdr:nvCxnSpPr>
      <xdr:spPr>
        <a:xfrm>
          <a:off x="1447800" y="13950068"/>
          <a:ext cx="889000" cy="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104628</xdr:rowOff>
    </xdr:from>
    <xdr:to>
      <xdr:col>3</xdr:col>
      <xdr:colOff>330200</xdr:colOff>
      <xdr:row>82</xdr:row>
      <xdr:rowOff>34778</xdr:rowOff>
    </xdr:to>
    <xdr:sp macro="" textlink="">
      <xdr:nvSpPr>
        <xdr:cNvPr id="205" name="フローチャート : 判断 204"/>
        <xdr:cNvSpPr/>
      </xdr:nvSpPr>
      <xdr:spPr>
        <a:xfrm>
          <a:off x="2286000" y="1399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19555</xdr:rowOff>
    </xdr:from>
    <xdr:ext cx="762000" cy="259045"/>
    <xdr:sp macro="" textlink="">
      <xdr:nvSpPr>
        <xdr:cNvPr id="206" name="テキスト ボックス 205"/>
        <xdr:cNvSpPr txBox="1"/>
      </xdr:nvSpPr>
      <xdr:spPr>
        <a:xfrm>
          <a:off x="1955800" y="1407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84170</xdr:rowOff>
    </xdr:from>
    <xdr:to>
      <xdr:col>2</xdr:col>
      <xdr:colOff>127000</xdr:colOff>
      <xdr:row>82</xdr:row>
      <xdr:rowOff>14320</xdr:rowOff>
    </xdr:to>
    <xdr:sp macro="" textlink="">
      <xdr:nvSpPr>
        <xdr:cNvPr id="207" name="フローチャート : 判断 206"/>
        <xdr:cNvSpPr/>
      </xdr:nvSpPr>
      <xdr:spPr>
        <a:xfrm>
          <a:off x="1397000" y="139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170547</xdr:rowOff>
    </xdr:from>
    <xdr:ext cx="762000" cy="259045"/>
    <xdr:sp macro="" textlink="">
      <xdr:nvSpPr>
        <xdr:cNvPr id="208" name="テキスト ボックス 207"/>
        <xdr:cNvSpPr txBox="1"/>
      </xdr:nvSpPr>
      <xdr:spPr>
        <a:xfrm>
          <a:off x="1066800" y="1405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89956</xdr:rowOff>
    </xdr:from>
    <xdr:to>
      <xdr:col>7</xdr:col>
      <xdr:colOff>203200</xdr:colOff>
      <xdr:row>82</xdr:row>
      <xdr:rowOff>20106</xdr:rowOff>
    </xdr:to>
    <xdr:sp macro="" textlink="">
      <xdr:nvSpPr>
        <xdr:cNvPr id="214" name="円/楕円 213"/>
        <xdr:cNvSpPr/>
      </xdr:nvSpPr>
      <xdr:spPr>
        <a:xfrm>
          <a:off x="4902200" y="139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106483</xdr:rowOff>
    </xdr:from>
    <xdr:ext cx="762000" cy="259045"/>
    <xdr:sp macro="" textlink="">
      <xdr:nvSpPr>
        <xdr:cNvPr id="215" name="人件費・物件費等の状況該当値テキスト"/>
        <xdr:cNvSpPr txBox="1"/>
      </xdr:nvSpPr>
      <xdr:spPr>
        <a:xfrm>
          <a:off x="5041900" y="1382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107204</xdr:rowOff>
    </xdr:from>
    <xdr:to>
      <xdr:col>6</xdr:col>
      <xdr:colOff>50800</xdr:colOff>
      <xdr:row>82</xdr:row>
      <xdr:rowOff>37354</xdr:rowOff>
    </xdr:to>
    <xdr:sp macro="" textlink="">
      <xdr:nvSpPr>
        <xdr:cNvPr id="216" name="円/楕円 215"/>
        <xdr:cNvSpPr/>
      </xdr:nvSpPr>
      <xdr:spPr>
        <a:xfrm>
          <a:off x="40640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47531</xdr:rowOff>
    </xdr:from>
    <xdr:ext cx="736600" cy="259045"/>
    <xdr:sp macro="" textlink="">
      <xdr:nvSpPr>
        <xdr:cNvPr id="217" name="テキスト ボックス 216"/>
        <xdr:cNvSpPr txBox="1"/>
      </xdr:nvSpPr>
      <xdr:spPr>
        <a:xfrm>
          <a:off x="3733800" y="1376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78828</xdr:rowOff>
    </xdr:from>
    <xdr:to>
      <xdr:col>4</xdr:col>
      <xdr:colOff>533400</xdr:colOff>
      <xdr:row>82</xdr:row>
      <xdr:rowOff>8978</xdr:rowOff>
    </xdr:to>
    <xdr:sp macro="" textlink="">
      <xdr:nvSpPr>
        <xdr:cNvPr id="218" name="円/楕円 217"/>
        <xdr:cNvSpPr/>
      </xdr:nvSpPr>
      <xdr:spPr>
        <a:xfrm>
          <a:off x="3175000" y="13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19155</xdr:rowOff>
    </xdr:from>
    <xdr:ext cx="762000" cy="259045"/>
    <xdr:sp macro="" textlink="">
      <xdr:nvSpPr>
        <xdr:cNvPr id="219" name="テキスト ボックス 218"/>
        <xdr:cNvSpPr txBox="1"/>
      </xdr:nvSpPr>
      <xdr:spPr>
        <a:xfrm>
          <a:off x="2844800" y="1373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53409</xdr:rowOff>
    </xdr:from>
    <xdr:to>
      <xdr:col>3</xdr:col>
      <xdr:colOff>330200</xdr:colOff>
      <xdr:row>81</xdr:row>
      <xdr:rowOff>155009</xdr:rowOff>
    </xdr:to>
    <xdr:sp macro="" textlink="">
      <xdr:nvSpPr>
        <xdr:cNvPr id="220" name="円/楕円 219"/>
        <xdr:cNvSpPr/>
      </xdr:nvSpPr>
      <xdr:spPr>
        <a:xfrm>
          <a:off x="2286000" y="139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165186</xdr:rowOff>
    </xdr:from>
    <xdr:ext cx="762000" cy="259045"/>
    <xdr:sp macro="" textlink="">
      <xdr:nvSpPr>
        <xdr:cNvPr id="221" name="テキスト ボックス 220"/>
        <xdr:cNvSpPr txBox="1"/>
      </xdr:nvSpPr>
      <xdr:spPr>
        <a:xfrm>
          <a:off x="1955800" y="1370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11818</xdr:rowOff>
    </xdr:from>
    <xdr:to>
      <xdr:col>2</xdr:col>
      <xdr:colOff>127000</xdr:colOff>
      <xdr:row>81</xdr:row>
      <xdr:rowOff>113418</xdr:rowOff>
    </xdr:to>
    <xdr:sp macro="" textlink="">
      <xdr:nvSpPr>
        <xdr:cNvPr id="222" name="円/楕円 221"/>
        <xdr:cNvSpPr/>
      </xdr:nvSpPr>
      <xdr:spPr>
        <a:xfrm>
          <a:off x="1397000" y="138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123595</xdr:rowOff>
    </xdr:from>
    <xdr:ext cx="762000" cy="259045"/>
    <xdr:sp macro="" textlink="">
      <xdr:nvSpPr>
        <xdr:cNvPr id="223" name="テキスト ボックス 222"/>
        <xdr:cNvSpPr txBox="1"/>
      </xdr:nvSpPr>
      <xdr:spPr>
        <a:xfrm>
          <a:off x="1066800" y="1366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職員給与の独自削減を実施しているため、全国で下位から８番目に低い水準となっている。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84</xdr:row>
      <xdr:rowOff>169418</xdr:rowOff>
    </xdr:from>
    <xdr:to>
      <xdr:col>24</xdr:col>
      <xdr:colOff>558800</xdr:colOff>
      <xdr:row>90</xdr:row>
      <xdr:rowOff>14224</xdr:rowOff>
    </xdr:to>
    <xdr:cxnSp macro="">
      <xdr:nvCxnSpPr>
        <xdr:cNvPr id="250" name="直線コネクタ 249"/>
        <xdr:cNvCxnSpPr/>
      </xdr:nvCxnSpPr>
      <xdr:spPr>
        <a:xfrm flipV="1">
          <a:off x="17018000" y="14571218"/>
          <a:ext cx="0" cy="873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1"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2" name="直線コネクタ 251"/>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84345</xdr:rowOff>
    </xdr:from>
    <xdr:ext cx="762000" cy="259045"/>
    <xdr:sp macro="" textlink="">
      <xdr:nvSpPr>
        <xdr:cNvPr id="253" name="給与水準   （国との比較）最大値テキスト"/>
        <xdr:cNvSpPr txBox="1"/>
      </xdr:nvSpPr>
      <xdr:spPr>
        <a:xfrm>
          <a:off x="17106900" y="1431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24</xdr:col>
      <xdr:colOff>469900</xdr:colOff>
      <xdr:row>84</xdr:row>
      <xdr:rowOff>169418</xdr:rowOff>
    </xdr:from>
    <xdr:to>
      <xdr:col>24</xdr:col>
      <xdr:colOff>647700</xdr:colOff>
      <xdr:row>84</xdr:row>
      <xdr:rowOff>169418</xdr:rowOff>
    </xdr:to>
    <xdr:cxnSp macro="">
      <xdr:nvCxnSpPr>
        <xdr:cNvPr id="254" name="直線コネクタ 253"/>
        <xdr:cNvCxnSpPr/>
      </xdr:nvCxnSpPr>
      <xdr:spPr>
        <a:xfrm>
          <a:off x="16929100" y="14571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169418</xdr:rowOff>
    </xdr:from>
    <xdr:to>
      <xdr:col>24</xdr:col>
      <xdr:colOff>558800</xdr:colOff>
      <xdr:row>85</xdr:row>
      <xdr:rowOff>55880</xdr:rowOff>
    </xdr:to>
    <xdr:cxnSp macro="">
      <xdr:nvCxnSpPr>
        <xdr:cNvPr id="255" name="直線コネクタ 254"/>
        <xdr:cNvCxnSpPr/>
      </xdr:nvCxnSpPr>
      <xdr:spPr>
        <a:xfrm flipV="1">
          <a:off x="16179800" y="1457121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102379</xdr:rowOff>
    </xdr:from>
    <xdr:ext cx="762000" cy="259045"/>
    <xdr:sp macro="" textlink="">
      <xdr:nvSpPr>
        <xdr:cNvPr id="256" name="給与水準   （国との比較）平均値テキスト"/>
        <xdr:cNvSpPr txBox="1"/>
      </xdr:nvSpPr>
      <xdr:spPr>
        <a:xfrm>
          <a:off x="17106900" y="1501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130302</xdr:rowOff>
    </xdr:from>
    <xdr:to>
      <xdr:col>24</xdr:col>
      <xdr:colOff>609600</xdr:colOff>
      <xdr:row>88</xdr:row>
      <xdr:rowOff>60452</xdr:rowOff>
    </xdr:to>
    <xdr:sp macro="" textlink="">
      <xdr:nvSpPr>
        <xdr:cNvPr id="257" name="フローチャート : 判断 256"/>
        <xdr:cNvSpPr/>
      </xdr:nvSpPr>
      <xdr:spPr>
        <a:xfrm>
          <a:off x="169672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55880</xdr:rowOff>
    </xdr:to>
    <xdr:cxnSp macro="">
      <xdr:nvCxnSpPr>
        <xdr:cNvPr id="258" name="直線コネクタ 257"/>
        <xdr:cNvCxnSpPr/>
      </xdr:nvCxnSpPr>
      <xdr:spPr>
        <a:xfrm>
          <a:off x="15290800" y="1462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59" name="フローチャート : 判断 258"/>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0" name="テキスト ボックス 259"/>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68326</xdr:rowOff>
    </xdr:from>
    <xdr:to>
      <xdr:col>22</xdr:col>
      <xdr:colOff>203200</xdr:colOff>
      <xdr:row>85</xdr:row>
      <xdr:rowOff>55880</xdr:rowOff>
    </xdr:to>
    <xdr:cxnSp macro="">
      <xdr:nvCxnSpPr>
        <xdr:cNvPr id="261" name="直線コネクタ 260"/>
        <xdr:cNvCxnSpPr/>
      </xdr:nvCxnSpPr>
      <xdr:spPr>
        <a:xfrm>
          <a:off x="14401800" y="14127226"/>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81787</xdr:rowOff>
    </xdr:from>
    <xdr:to>
      <xdr:col>22</xdr:col>
      <xdr:colOff>254000</xdr:colOff>
      <xdr:row>90</xdr:row>
      <xdr:rowOff>11937</xdr:rowOff>
    </xdr:to>
    <xdr:sp macro="" textlink="">
      <xdr:nvSpPr>
        <xdr:cNvPr id="262" name="フローチャート : 判断 261"/>
        <xdr:cNvSpPr/>
      </xdr:nvSpPr>
      <xdr:spPr>
        <a:xfrm>
          <a:off x="15240000" y="153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168164</xdr:rowOff>
    </xdr:from>
    <xdr:ext cx="762000" cy="259045"/>
    <xdr:sp macro="" textlink="">
      <xdr:nvSpPr>
        <xdr:cNvPr id="263" name="テキスト ボックス 262"/>
        <xdr:cNvSpPr txBox="1"/>
      </xdr:nvSpPr>
      <xdr:spPr>
        <a:xfrm>
          <a:off x="14909800" y="1542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53848</xdr:rowOff>
    </xdr:from>
    <xdr:to>
      <xdr:col>21</xdr:col>
      <xdr:colOff>0</xdr:colOff>
      <xdr:row>82</xdr:row>
      <xdr:rowOff>68326</xdr:rowOff>
    </xdr:to>
    <xdr:cxnSp macro="">
      <xdr:nvCxnSpPr>
        <xdr:cNvPr id="264" name="直線コネクタ 263"/>
        <xdr:cNvCxnSpPr/>
      </xdr:nvCxnSpPr>
      <xdr:spPr>
        <a:xfrm>
          <a:off x="13512800" y="141127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5" name="フローチャート : 判断 264"/>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124985</xdr:rowOff>
    </xdr:from>
    <xdr:ext cx="762000" cy="259045"/>
    <xdr:sp macro="" textlink="">
      <xdr:nvSpPr>
        <xdr:cNvPr id="266" name="テキスト ボックス 265"/>
        <xdr:cNvSpPr txBox="1"/>
      </xdr:nvSpPr>
      <xdr:spPr>
        <a:xfrm>
          <a:off x="14020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7" name="フローチャート : 判断 26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86377</xdr:rowOff>
    </xdr:from>
    <xdr:ext cx="762000" cy="259045"/>
    <xdr:sp macro="" textlink="">
      <xdr:nvSpPr>
        <xdr:cNvPr id="268" name="テキスト ボックス 267"/>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118618</xdr:rowOff>
    </xdr:from>
    <xdr:to>
      <xdr:col>24</xdr:col>
      <xdr:colOff>609600</xdr:colOff>
      <xdr:row>85</xdr:row>
      <xdr:rowOff>48768</xdr:rowOff>
    </xdr:to>
    <xdr:sp macro="" textlink="">
      <xdr:nvSpPr>
        <xdr:cNvPr id="274" name="円/楕円 273"/>
        <xdr:cNvSpPr/>
      </xdr:nvSpPr>
      <xdr:spPr>
        <a:xfrm>
          <a:off x="169672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39895</xdr:rowOff>
    </xdr:from>
    <xdr:ext cx="762000" cy="259045"/>
    <xdr:sp macro="" textlink="">
      <xdr:nvSpPr>
        <xdr:cNvPr id="275" name="給与水準   （国との比較）該当値テキスト"/>
        <xdr:cNvSpPr txBox="1"/>
      </xdr:nvSpPr>
      <xdr:spPr>
        <a:xfrm>
          <a:off x="17106900" y="1444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6" name="円/楕円 275"/>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77" name="テキスト ボックス 276"/>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8" name="円/楕円 277"/>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116857</xdr:rowOff>
    </xdr:from>
    <xdr:ext cx="762000" cy="259045"/>
    <xdr:sp macro="" textlink="">
      <xdr:nvSpPr>
        <xdr:cNvPr id="279" name="テキスト ボックス 278"/>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17526</xdr:rowOff>
    </xdr:from>
    <xdr:to>
      <xdr:col>21</xdr:col>
      <xdr:colOff>50800</xdr:colOff>
      <xdr:row>82</xdr:row>
      <xdr:rowOff>119126</xdr:rowOff>
    </xdr:to>
    <xdr:sp macro="" textlink="">
      <xdr:nvSpPr>
        <xdr:cNvPr id="280" name="円/楕円 279"/>
        <xdr:cNvSpPr/>
      </xdr:nvSpPr>
      <xdr:spPr>
        <a:xfrm>
          <a:off x="14351000" y="140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129303</xdr:rowOff>
    </xdr:from>
    <xdr:ext cx="762000" cy="259045"/>
    <xdr:sp macro="" textlink="">
      <xdr:nvSpPr>
        <xdr:cNvPr id="281" name="テキスト ボックス 280"/>
        <xdr:cNvSpPr txBox="1"/>
      </xdr:nvSpPr>
      <xdr:spPr>
        <a:xfrm>
          <a:off x="14020800" y="1384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3048</xdr:rowOff>
    </xdr:from>
    <xdr:to>
      <xdr:col>19</xdr:col>
      <xdr:colOff>533400</xdr:colOff>
      <xdr:row>82</xdr:row>
      <xdr:rowOff>104648</xdr:rowOff>
    </xdr:to>
    <xdr:sp macro="" textlink="">
      <xdr:nvSpPr>
        <xdr:cNvPr id="282" name="円/楕円 281"/>
        <xdr:cNvSpPr/>
      </xdr:nvSpPr>
      <xdr:spPr>
        <a:xfrm>
          <a:off x="13462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114825</xdr:rowOff>
    </xdr:from>
    <xdr:ext cx="762000" cy="259045"/>
    <xdr:sp macro="" textlink="">
      <xdr:nvSpPr>
        <xdr:cNvPr id="283" name="テキスト ボックス 282"/>
        <xdr:cNvSpPr txBox="1"/>
      </xdr:nvSpPr>
      <xdr:spPr>
        <a:xfrm>
          <a:off x="13131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新・留萌市財政健全化計画に基づき、職員数を見直し削減を実施してきたところであるが、計画を上回る削減状況の中、市政運営に支障をきたしかねない状況となっている。</a:t>
          </a:r>
          <a:endParaRPr kumimoji="1" lang="en-US" altLang="ja-JP" sz="1300">
            <a:latin typeface="ＭＳ Ｐゴシック"/>
          </a:endParaRPr>
        </a:p>
        <a:p>
          <a:r>
            <a:rPr kumimoji="1" lang="ja-JP" altLang="en-US" sz="1300">
              <a:latin typeface="ＭＳ Ｐゴシック"/>
            </a:rPr>
            <a:t>類似団体の状況を参考にしながら、今後も適正な職員数の確保に努めていく。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24723</xdr:rowOff>
    </xdr:from>
    <xdr:to>
      <xdr:col>24</xdr:col>
      <xdr:colOff>558800</xdr:colOff>
      <xdr:row>67</xdr:row>
      <xdr:rowOff>55880</xdr:rowOff>
    </xdr:to>
    <xdr:cxnSp macro="">
      <xdr:nvCxnSpPr>
        <xdr:cNvPr id="313" name="直線コネクタ 312"/>
        <xdr:cNvCxnSpPr/>
      </xdr:nvCxnSpPr>
      <xdr:spPr>
        <a:xfrm flipV="1">
          <a:off x="17018000" y="10140273"/>
          <a:ext cx="0" cy="140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4"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24.30</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5" name="直線コネクタ 314"/>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111100</xdr:rowOff>
    </xdr:from>
    <xdr:ext cx="762000" cy="259045"/>
    <xdr:sp macro="" textlink="">
      <xdr:nvSpPr>
        <xdr:cNvPr id="316" name="定員管理の状況最大値テキスト"/>
        <xdr:cNvSpPr txBox="1"/>
      </xdr:nvSpPr>
      <xdr:spPr>
        <a:xfrm>
          <a:off x="17106900" y="98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24</xdr:col>
      <xdr:colOff>469900</xdr:colOff>
      <xdr:row>59</xdr:row>
      <xdr:rowOff>24723</xdr:rowOff>
    </xdr:from>
    <xdr:to>
      <xdr:col>24</xdr:col>
      <xdr:colOff>647700</xdr:colOff>
      <xdr:row>59</xdr:row>
      <xdr:rowOff>24723</xdr:rowOff>
    </xdr:to>
    <xdr:cxnSp macro="">
      <xdr:nvCxnSpPr>
        <xdr:cNvPr id="317" name="直線コネクタ 316"/>
        <xdr:cNvCxnSpPr/>
      </xdr:nvCxnSpPr>
      <xdr:spPr>
        <a:xfrm>
          <a:off x="16929100" y="1014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80221</xdr:rowOff>
    </xdr:from>
    <xdr:to>
      <xdr:col>24</xdr:col>
      <xdr:colOff>558800</xdr:colOff>
      <xdr:row>59</xdr:row>
      <xdr:rowOff>85048</xdr:rowOff>
    </xdr:to>
    <xdr:cxnSp macro="">
      <xdr:nvCxnSpPr>
        <xdr:cNvPr id="318" name="直線コネクタ 317"/>
        <xdr:cNvCxnSpPr/>
      </xdr:nvCxnSpPr>
      <xdr:spPr>
        <a:xfrm flipV="1">
          <a:off x="16179800" y="10195771"/>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67327</xdr:rowOff>
    </xdr:from>
    <xdr:ext cx="762000" cy="259045"/>
    <xdr:sp macro="" textlink="">
      <xdr:nvSpPr>
        <xdr:cNvPr id="319"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20" name="フローチャート : 判断 319"/>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85048</xdr:rowOff>
    </xdr:from>
    <xdr:to>
      <xdr:col>23</xdr:col>
      <xdr:colOff>406400</xdr:colOff>
      <xdr:row>59</xdr:row>
      <xdr:rowOff>92287</xdr:rowOff>
    </xdr:to>
    <xdr:cxnSp macro="">
      <xdr:nvCxnSpPr>
        <xdr:cNvPr id="321" name="直線コネクタ 320"/>
        <xdr:cNvCxnSpPr/>
      </xdr:nvCxnSpPr>
      <xdr:spPr>
        <a:xfrm flipV="1">
          <a:off x="15290800" y="1020059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106511</xdr:rowOff>
    </xdr:from>
    <xdr:to>
      <xdr:col>23</xdr:col>
      <xdr:colOff>457200</xdr:colOff>
      <xdr:row>61</xdr:row>
      <xdr:rowOff>36661</xdr:rowOff>
    </xdr:to>
    <xdr:sp macro="" textlink="">
      <xdr:nvSpPr>
        <xdr:cNvPr id="322" name="フローチャート : 判断 321"/>
        <xdr:cNvSpPr/>
      </xdr:nvSpPr>
      <xdr:spPr>
        <a:xfrm>
          <a:off x="16129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21438</xdr:rowOff>
    </xdr:from>
    <xdr:ext cx="736600" cy="259045"/>
    <xdr:sp macro="" textlink="">
      <xdr:nvSpPr>
        <xdr:cNvPr id="323" name="テキスト ボックス 322"/>
        <xdr:cNvSpPr txBox="1"/>
      </xdr:nvSpPr>
      <xdr:spPr>
        <a:xfrm>
          <a:off x="15798800" y="1047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77005</xdr:rowOff>
    </xdr:from>
    <xdr:to>
      <xdr:col>22</xdr:col>
      <xdr:colOff>203200</xdr:colOff>
      <xdr:row>59</xdr:row>
      <xdr:rowOff>92287</xdr:rowOff>
    </xdr:to>
    <xdr:cxnSp macro="">
      <xdr:nvCxnSpPr>
        <xdr:cNvPr id="324" name="直線コネクタ 323"/>
        <xdr:cNvCxnSpPr/>
      </xdr:nvCxnSpPr>
      <xdr:spPr>
        <a:xfrm>
          <a:off x="14401800" y="10192555"/>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116163</xdr:rowOff>
    </xdr:from>
    <xdr:to>
      <xdr:col>22</xdr:col>
      <xdr:colOff>254000</xdr:colOff>
      <xdr:row>61</xdr:row>
      <xdr:rowOff>46313</xdr:rowOff>
    </xdr:to>
    <xdr:sp macro="" textlink="">
      <xdr:nvSpPr>
        <xdr:cNvPr id="325" name="フローチャート : 判断 324"/>
        <xdr:cNvSpPr/>
      </xdr:nvSpPr>
      <xdr:spPr>
        <a:xfrm>
          <a:off x="15240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31090</xdr:rowOff>
    </xdr:from>
    <xdr:ext cx="762000" cy="259045"/>
    <xdr:sp macro="" textlink="">
      <xdr:nvSpPr>
        <xdr:cNvPr id="326" name="テキスト ボックス 325"/>
        <xdr:cNvSpPr txBox="1"/>
      </xdr:nvSpPr>
      <xdr:spPr>
        <a:xfrm>
          <a:off x="14909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77005</xdr:rowOff>
    </xdr:from>
    <xdr:to>
      <xdr:col>21</xdr:col>
      <xdr:colOff>0</xdr:colOff>
      <xdr:row>59</xdr:row>
      <xdr:rowOff>83439</xdr:rowOff>
    </xdr:to>
    <xdr:cxnSp macro="">
      <xdr:nvCxnSpPr>
        <xdr:cNvPr id="327" name="直線コネクタ 326"/>
        <xdr:cNvCxnSpPr/>
      </xdr:nvCxnSpPr>
      <xdr:spPr>
        <a:xfrm flipV="1">
          <a:off x="13512800" y="1019255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14817</xdr:rowOff>
    </xdr:from>
    <xdr:to>
      <xdr:col>21</xdr:col>
      <xdr:colOff>50800</xdr:colOff>
      <xdr:row>60</xdr:row>
      <xdr:rowOff>116417</xdr:rowOff>
    </xdr:to>
    <xdr:sp macro="" textlink="">
      <xdr:nvSpPr>
        <xdr:cNvPr id="328" name="フローチャート : 判断 327"/>
        <xdr:cNvSpPr/>
      </xdr:nvSpPr>
      <xdr:spPr>
        <a:xfrm>
          <a:off x="14351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101194</xdr:rowOff>
    </xdr:from>
    <xdr:ext cx="762000" cy="259045"/>
    <xdr:sp macro="" textlink="">
      <xdr:nvSpPr>
        <xdr:cNvPr id="329" name="テキスト ボックス 328"/>
        <xdr:cNvSpPr txBox="1"/>
      </xdr:nvSpPr>
      <xdr:spPr>
        <a:xfrm>
          <a:off x="14020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150071</xdr:rowOff>
    </xdr:from>
    <xdr:to>
      <xdr:col>19</xdr:col>
      <xdr:colOff>533400</xdr:colOff>
      <xdr:row>60</xdr:row>
      <xdr:rowOff>80221</xdr:rowOff>
    </xdr:to>
    <xdr:sp macro="" textlink="">
      <xdr:nvSpPr>
        <xdr:cNvPr id="330" name="フローチャート : 判断 329"/>
        <xdr:cNvSpPr/>
      </xdr:nvSpPr>
      <xdr:spPr>
        <a:xfrm>
          <a:off x="13462000" y="102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64998</xdr:rowOff>
    </xdr:from>
    <xdr:ext cx="762000" cy="259045"/>
    <xdr:sp macro="" textlink="">
      <xdr:nvSpPr>
        <xdr:cNvPr id="331" name="テキスト ボックス 330"/>
        <xdr:cNvSpPr txBox="1"/>
      </xdr:nvSpPr>
      <xdr:spPr>
        <a:xfrm>
          <a:off x="13131800" y="1035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29421</xdr:rowOff>
    </xdr:from>
    <xdr:to>
      <xdr:col>24</xdr:col>
      <xdr:colOff>609600</xdr:colOff>
      <xdr:row>59</xdr:row>
      <xdr:rowOff>131021</xdr:rowOff>
    </xdr:to>
    <xdr:sp macro="" textlink="">
      <xdr:nvSpPr>
        <xdr:cNvPr id="337" name="円/楕円 336"/>
        <xdr:cNvSpPr/>
      </xdr:nvSpPr>
      <xdr:spPr>
        <a:xfrm>
          <a:off x="16967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122148</xdr:rowOff>
    </xdr:from>
    <xdr:ext cx="762000" cy="259045"/>
    <xdr:sp macro="" textlink="">
      <xdr:nvSpPr>
        <xdr:cNvPr id="338" name="定員管理の状況該当値テキスト"/>
        <xdr:cNvSpPr txBox="1"/>
      </xdr:nvSpPr>
      <xdr:spPr>
        <a:xfrm>
          <a:off x="17106900" y="1006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34248</xdr:rowOff>
    </xdr:from>
    <xdr:to>
      <xdr:col>23</xdr:col>
      <xdr:colOff>457200</xdr:colOff>
      <xdr:row>59</xdr:row>
      <xdr:rowOff>135848</xdr:rowOff>
    </xdr:to>
    <xdr:sp macro="" textlink="">
      <xdr:nvSpPr>
        <xdr:cNvPr id="339" name="円/楕円 338"/>
        <xdr:cNvSpPr/>
      </xdr:nvSpPr>
      <xdr:spPr>
        <a:xfrm>
          <a:off x="16129000" y="101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146025</xdr:rowOff>
    </xdr:from>
    <xdr:ext cx="736600" cy="259045"/>
    <xdr:sp macro="" textlink="">
      <xdr:nvSpPr>
        <xdr:cNvPr id="340" name="テキスト ボックス 339"/>
        <xdr:cNvSpPr txBox="1"/>
      </xdr:nvSpPr>
      <xdr:spPr>
        <a:xfrm>
          <a:off x="15798800" y="991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41487</xdr:rowOff>
    </xdr:from>
    <xdr:to>
      <xdr:col>22</xdr:col>
      <xdr:colOff>254000</xdr:colOff>
      <xdr:row>59</xdr:row>
      <xdr:rowOff>143087</xdr:rowOff>
    </xdr:to>
    <xdr:sp macro="" textlink="">
      <xdr:nvSpPr>
        <xdr:cNvPr id="341" name="円/楕円 340"/>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153264</xdr:rowOff>
    </xdr:from>
    <xdr:ext cx="762000" cy="259045"/>
    <xdr:sp macro="" textlink="">
      <xdr:nvSpPr>
        <xdr:cNvPr id="342" name="テキスト ボックス 341"/>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26205</xdr:rowOff>
    </xdr:from>
    <xdr:to>
      <xdr:col>21</xdr:col>
      <xdr:colOff>50800</xdr:colOff>
      <xdr:row>59</xdr:row>
      <xdr:rowOff>127805</xdr:rowOff>
    </xdr:to>
    <xdr:sp macro="" textlink="">
      <xdr:nvSpPr>
        <xdr:cNvPr id="343" name="円/楕円 342"/>
        <xdr:cNvSpPr/>
      </xdr:nvSpPr>
      <xdr:spPr>
        <a:xfrm>
          <a:off x="14351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137982</xdr:rowOff>
    </xdr:from>
    <xdr:ext cx="762000" cy="259045"/>
    <xdr:sp macro="" textlink="">
      <xdr:nvSpPr>
        <xdr:cNvPr id="344" name="テキスト ボックス 343"/>
        <xdr:cNvSpPr txBox="1"/>
      </xdr:nvSpPr>
      <xdr:spPr>
        <a:xfrm>
          <a:off x="14020800" y="991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32639</xdr:rowOff>
    </xdr:from>
    <xdr:to>
      <xdr:col>19</xdr:col>
      <xdr:colOff>533400</xdr:colOff>
      <xdr:row>59</xdr:row>
      <xdr:rowOff>134239</xdr:rowOff>
    </xdr:to>
    <xdr:sp macro="" textlink="">
      <xdr:nvSpPr>
        <xdr:cNvPr id="345" name="円/楕円 344"/>
        <xdr:cNvSpPr/>
      </xdr:nvSpPr>
      <xdr:spPr>
        <a:xfrm>
          <a:off x="134620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144416</xdr:rowOff>
    </xdr:from>
    <xdr:ext cx="762000" cy="259045"/>
    <xdr:sp macro="" textlink="">
      <xdr:nvSpPr>
        <xdr:cNvPr id="346" name="テキスト ボックス 345"/>
        <xdr:cNvSpPr txBox="1"/>
      </xdr:nvSpPr>
      <xdr:spPr>
        <a:xfrm>
          <a:off x="13131800" y="991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平成１７年度に実施した借換債の元金償還が平成２１年度から本格化し、さらに公立病院特例債の元利償還金が比率算定へ算入されたことにより、類似団体平均を大きく上回る水準となっている。</a:t>
          </a:r>
          <a:endParaRPr kumimoji="1" lang="en-US" altLang="ja-JP" sz="1300">
            <a:latin typeface="ＭＳ Ｐゴシック"/>
          </a:endParaRPr>
        </a:p>
        <a:p>
          <a:r>
            <a:rPr kumimoji="1" lang="ja-JP" altLang="en-US" sz="1300">
              <a:latin typeface="ＭＳ Ｐゴシック"/>
            </a:rPr>
            <a:t>平成２３年度の</a:t>
          </a:r>
          <a:r>
            <a:rPr kumimoji="1" lang="en-US" altLang="ja-JP" sz="1300">
              <a:latin typeface="ＭＳ Ｐゴシック"/>
            </a:rPr>
            <a:t>24.0</a:t>
          </a:r>
          <a:r>
            <a:rPr kumimoji="1" lang="ja-JP" altLang="en-US" sz="1300">
              <a:latin typeface="ＭＳ Ｐゴシック"/>
            </a:rPr>
            <a:t>％をピークに徐々に改善される見込みではあるが、新・留萌市財政健全化計画や公債費負担適正化計画に基づく地方債の発行抑制などにより、比率の改善に努めていく。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42</xdr:row>
      <xdr:rowOff>49530</xdr:rowOff>
    </xdr:to>
    <xdr:cxnSp macro="">
      <xdr:nvCxnSpPr>
        <xdr:cNvPr id="376" name="直線コネクタ 375"/>
        <xdr:cNvCxnSpPr/>
      </xdr:nvCxnSpPr>
      <xdr:spPr>
        <a:xfrm flipV="1">
          <a:off x="17018000" y="6454140"/>
          <a:ext cx="0" cy="796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21607</xdr:rowOff>
    </xdr:from>
    <xdr:ext cx="762000" cy="259045"/>
    <xdr:sp macro="" textlink="">
      <xdr:nvSpPr>
        <xdr:cNvPr id="377" name="公債費負担の状況最小値テキスト"/>
        <xdr:cNvSpPr txBox="1"/>
      </xdr:nvSpPr>
      <xdr:spPr>
        <a:xfrm>
          <a:off x="17106900" y="722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24</xdr:col>
      <xdr:colOff>469900</xdr:colOff>
      <xdr:row>42</xdr:row>
      <xdr:rowOff>49530</xdr:rowOff>
    </xdr:from>
    <xdr:to>
      <xdr:col>24</xdr:col>
      <xdr:colOff>647700</xdr:colOff>
      <xdr:row>42</xdr:row>
      <xdr:rowOff>49530</xdr:rowOff>
    </xdr:to>
    <xdr:cxnSp macro="">
      <xdr:nvCxnSpPr>
        <xdr:cNvPr id="378" name="直線コネクタ 377"/>
        <xdr:cNvCxnSpPr/>
      </xdr:nvCxnSpPr>
      <xdr:spPr>
        <a:xfrm>
          <a:off x="16929100" y="72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9"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80" name="直線コネクタ 379"/>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43</xdr:row>
      <xdr:rowOff>111337</xdr:rowOff>
    </xdr:to>
    <xdr:cxnSp macro="">
      <xdr:nvCxnSpPr>
        <xdr:cNvPr id="381" name="直線コネクタ 380"/>
        <xdr:cNvCxnSpPr/>
      </xdr:nvCxnSpPr>
      <xdr:spPr>
        <a:xfrm flipV="1">
          <a:off x="16179800" y="7250430"/>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119397</xdr:rowOff>
    </xdr:from>
    <xdr:ext cx="762000" cy="259045"/>
    <xdr:sp macro="" textlink="">
      <xdr:nvSpPr>
        <xdr:cNvPr id="382"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83" name="フローチャート : 判断 382"/>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44</xdr:row>
      <xdr:rowOff>165100</xdr:rowOff>
    </xdr:to>
    <xdr:cxnSp macro="">
      <xdr:nvCxnSpPr>
        <xdr:cNvPr id="384" name="直線コネクタ 383"/>
        <xdr:cNvCxnSpPr/>
      </xdr:nvCxnSpPr>
      <xdr:spPr>
        <a:xfrm flipV="1">
          <a:off x="15290800" y="74836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118956</xdr:rowOff>
    </xdr:from>
    <xdr:to>
      <xdr:col>23</xdr:col>
      <xdr:colOff>457200</xdr:colOff>
      <xdr:row>40</xdr:row>
      <xdr:rowOff>49106</xdr:rowOff>
    </xdr:to>
    <xdr:sp macro="" textlink="">
      <xdr:nvSpPr>
        <xdr:cNvPr id="385" name="フローチャート : 判断 384"/>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386" name="テキスト ボックス 385"/>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60537</xdr:rowOff>
    </xdr:from>
    <xdr:to>
      <xdr:col>22</xdr:col>
      <xdr:colOff>203200</xdr:colOff>
      <xdr:row>44</xdr:row>
      <xdr:rowOff>165100</xdr:rowOff>
    </xdr:to>
    <xdr:cxnSp macro="">
      <xdr:nvCxnSpPr>
        <xdr:cNvPr id="387" name="直線コネクタ 386"/>
        <xdr:cNvCxnSpPr/>
      </xdr:nvCxnSpPr>
      <xdr:spPr>
        <a:xfrm>
          <a:off x="14401800" y="76043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159173</xdr:rowOff>
    </xdr:from>
    <xdr:to>
      <xdr:col>22</xdr:col>
      <xdr:colOff>254000</xdr:colOff>
      <xdr:row>40</xdr:row>
      <xdr:rowOff>89323</xdr:rowOff>
    </xdr:to>
    <xdr:sp macro="" textlink="">
      <xdr:nvSpPr>
        <xdr:cNvPr id="388" name="フローチャート : 判断 387"/>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99500</xdr:rowOff>
    </xdr:from>
    <xdr:ext cx="762000" cy="259045"/>
    <xdr:sp macro="" textlink="">
      <xdr:nvSpPr>
        <xdr:cNvPr id="389" name="テキスト ボックス 388"/>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41487</xdr:rowOff>
    </xdr:from>
    <xdr:to>
      <xdr:col>21</xdr:col>
      <xdr:colOff>0</xdr:colOff>
      <xdr:row>44</xdr:row>
      <xdr:rowOff>60537</xdr:rowOff>
    </xdr:to>
    <xdr:cxnSp macro="">
      <xdr:nvCxnSpPr>
        <xdr:cNvPr id="390" name="直線コネクタ 389"/>
        <xdr:cNvCxnSpPr/>
      </xdr:nvCxnSpPr>
      <xdr:spPr>
        <a:xfrm>
          <a:off x="13512800" y="724238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46567</xdr:rowOff>
    </xdr:from>
    <xdr:to>
      <xdr:col>21</xdr:col>
      <xdr:colOff>50800</xdr:colOff>
      <xdr:row>39</xdr:row>
      <xdr:rowOff>148167</xdr:rowOff>
    </xdr:to>
    <xdr:sp macro="" textlink="">
      <xdr:nvSpPr>
        <xdr:cNvPr id="391" name="フローチャート : 判断 390"/>
        <xdr:cNvSpPr/>
      </xdr:nvSpPr>
      <xdr:spPr>
        <a:xfrm>
          <a:off x="14351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392" name="テキスト ボックス 391"/>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38523</xdr:rowOff>
    </xdr:from>
    <xdr:to>
      <xdr:col>19</xdr:col>
      <xdr:colOff>533400</xdr:colOff>
      <xdr:row>39</xdr:row>
      <xdr:rowOff>140123</xdr:rowOff>
    </xdr:to>
    <xdr:sp macro="" textlink="">
      <xdr:nvSpPr>
        <xdr:cNvPr id="393" name="フローチャート : 判断 392"/>
        <xdr:cNvSpPr/>
      </xdr:nvSpPr>
      <xdr:spPr>
        <a:xfrm>
          <a:off x="134620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150300</xdr:rowOff>
    </xdr:from>
    <xdr:ext cx="762000" cy="259045"/>
    <xdr:sp macro="" textlink="">
      <xdr:nvSpPr>
        <xdr:cNvPr id="394" name="テキスト ボックス 393"/>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0" name="円/楕円 399"/>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66057</xdr:rowOff>
    </xdr:from>
    <xdr:ext cx="762000" cy="259045"/>
    <xdr:sp macro="" textlink="">
      <xdr:nvSpPr>
        <xdr:cNvPr id="401" name="公債費負担の状況該当値テキスト"/>
        <xdr:cNvSpPr txBox="1"/>
      </xdr:nvSpPr>
      <xdr:spPr>
        <a:xfrm>
          <a:off x="17106900" y="709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402" name="円/楕円 401"/>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403" name="テキスト ボックス 402"/>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404" name="円/楕円 40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405" name="テキスト ボックス 404"/>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6" name="円/楕円 405"/>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7" name="テキスト ボックス 406"/>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162137</xdr:rowOff>
    </xdr:from>
    <xdr:to>
      <xdr:col>19</xdr:col>
      <xdr:colOff>533400</xdr:colOff>
      <xdr:row>42</xdr:row>
      <xdr:rowOff>92287</xdr:rowOff>
    </xdr:to>
    <xdr:sp macro="" textlink="">
      <xdr:nvSpPr>
        <xdr:cNvPr id="408" name="円/楕円 407"/>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77064</xdr:rowOff>
    </xdr:from>
    <xdr:ext cx="762000" cy="259045"/>
    <xdr:sp macro="" textlink="">
      <xdr:nvSpPr>
        <xdr:cNvPr id="409" name="テキスト ボックス 408"/>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早期健全化基準である</a:t>
          </a:r>
          <a:r>
            <a:rPr kumimoji="1" lang="en-US" altLang="ja-JP" sz="1300">
              <a:latin typeface="ＭＳ Ｐゴシック"/>
            </a:rPr>
            <a:t>350</a:t>
          </a:r>
          <a:r>
            <a:rPr kumimoji="1" lang="ja-JP" altLang="en-US" sz="1300">
              <a:latin typeface="ＭＳ Ｐゴシック"/>
            </a:rPr>
            <a:t>％を下回っているものの、地方債残高が多額であるため、類似団体平均・・北海道平均・全国平均を大きく上回る水準となっている。</a:t>
          </a:r>
          <a:endParaRPr kumimoji="1" lang="en-US" altLang="ja-JP" sz="1300">
            <a:latin typeface="ＭＳ Ｐゴシック"/>
          </a:endParaRPr>
        </a:p>
        <a:p>
          <a:r>
            <a:rPr kumimoji="1" lang="ja-JP" altLang="en-US" sz="1300">
              <a:latin typeface="ＭＳ Ｐゴシック"/>
            </a:rPr>
            <a:t>今後においても、繰上償還の実施や、</a:t>
          </a:r>
          <a:r>
            <a:rPr lang="ja-JP" altLang="ja-JP" sz="1300" b="0" i="0" baseline="0">
              <a:solidFill>
                <a:schemeClr val="dk1"/>
              </a:solidFill>
              <a:effectLst/>
              <a:latin typeface="+mn-lt"/>
              <a:ea typeface="+mn-ea"/>
              <a:cs typeface="+mn-cs"/>
            </a:rPr>
            <a:t>新・留萌市財政健全化計画に基づ</a:t>
          </a:r>
          <a:r>
            <a:rPr lang="ja-JP" altLang="en-US" sz="1300" b="0" i="0" baseline="0">
              <a:solidFill>
                <a:schemeClr val="dk1"/>
              </a:solidFill>
              <a:effectLst/>
              <a:latin typeface="+mn-lt"/>
              <a:ea typeface="+mn-ea"/>
              <a:cs typeface="+mn-cs"/>
            </a:rPr>
            <a:t>く地方債の発行により比率の改善に努めていく。</a:t>
          </a:r>
          <a:endParaRPr lang="en-US" altLang="ja-JP" sz="13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5" name="テキスト ボックス 43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100635</xdr:rowOff>
    </xdr:from>
    <xdr:to>
      <xdr:col>24</xdr:col>
      <xdr:colOff>558800</xdr:colOff>
      <xdr:row>19</xdr:row>
      <xdr:rowOff>82499</xdr:rowOff>
    </xdr:to>
    <xdr:cxnSp macro="">
      <xdr:nvCxnSpPr>
        <xdr:cNvPr id="437" name="直線コネクタ 436"/>
        <xdr:cNvCxnSpPr/>
      </xdr:nvCxnSpPr>
      <xdr:spPr>
        <a:xfrm flipV="1">
          <a:off x="17018000" y="2329485"/>
          <a:ext cx="0" cy="101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54576</xdr:rowOff>
    </xdr:from>
    <xdr:ext cx="762000" cy="259045"/>
    <xdr:sp macro="" textlink="">
      <xdr:nvSpPr>
        <xdr:cNvPr id="438" name="将来負担の状況最小値テキスト"/>
        <xdr:cNvSpPr txBox="1"/>
      </xdr:nvSpPr>
      <xdr:spPr>
        <a:xfrm>
          <a:off x="17106900" y="331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142.1</a:t>
          </a:r>
          <a:endParaRPr kumimoji="1" lang="ja-JP" altLang="en-US" sz="1000" b="1">
            <a:latin typeface="ＭＳ Ｐゴシック"/>
          </a:endParaRPr>
        </a:p>
      </xdr:txBody>
    </xdr:sp>
    <xdr:clientData/>
  </xdr:oneCellAnchor>
  <xdr:twoCellAnchor>
    <xdr:from>
      <xdr:col>24</xdr:col>
      <xdr:colOff>469900</xdr:colOff>
      <xdr:row>19</xdr:row>
      <xdr:rowOff>82499</xdr:rowOff>
    </xdr:from>
    <xdr:to>
      <xdr:col>24</xdr:col>
      <xdr:colOff>647700</xdr:colOff>
      <xdr:row>19</xdr:row>
      <xdr:rowOff>82499</xdr:rowOff>
    </xdr:to>
    <xdr:cxnSp macro="">
      <xdr:nvCxnSpPr>
        <xdr:cNvPr id="439" name="直線コネクタ 438"/>
        <xdr:cNvCxnSpPr/>
      </xdr:nvCxnSpPr>
      <xdr:spPr>
        <a:xfrm>
          <a:off x="16929100" y="334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15562</xdr:rowOff>
    </xdr:from>
    <xdr:ext cx="762000" cy="259045"/>
    <xdr:sp macro="" textlink="">
      <xdr:nvSpPr>
        <xdr:cNvPr id="440" name="将来負担の状況最大値テキスト"/>
        <xdr:cNvSpPr txBox="1"/>
      </xdr:nvSpPr>
      <xdr:spPr>
        <a:xfrm>
          <a:off x="17106900" y="20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24</xdr:col>
      <xdr:colOff>469900</xdr:colOff>
      <xdr:row>13</xdr:row>
      <xdr:rowOff>100635</xdr:rowOff>
    </xdr:from>
    <xdr:to>
      <xdr:col>24</xdr:col>
      <xdr:colOff>647700</xdr:colOff>
      <xdr:row>13</xdr:row>
      <xdr:rowOff>100635</xdr:rowOff>
    </xdr:to>
    <xdr:cxnSp macro="">
      <xdr:nvCxnSpPr>
        <xdr:cNvPr id="441" name="直線コネクタ 440"/>
        <xdr:cNvCxnSpPr/>
      </xdr:nvCxnSpPr>
      <xdr:spPr>
        <a:xfrm>
          <a:off x="16929100" y="232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79248</xdr:rowOff>
    </xdr:from>
    <xdr:to>
      <xdr:col>24</xdr:col>
      <xdr:colOff>558800</xdr:colOff>
      <xdr:row>19</xdr:row>
      <xdr:rowOff>90221</xdr:rowOff>
    </xdr:to>
    <xdr:cxnSp macro="">
      <xdr:nvCxnSpPr>
        <xdr:cNvPr id="442" name="直線コネクタ 441"/>
        <xdr:cNvCxnSpPr/>
      </xdr:nvCxnSpPr>
      <xdr:spPr>
        <a:xfrm flipV="1">
          <a:off x="16179800" y="3165348"/>
          <a:ext cx="8382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101820</xdr:rowOff>
    </xdr:from>
    <xdr:ext cx="762000" cy="259045"/>
    <xdr:sp macro="" textlink="">
      <xdr:nvSpPr>
        <xdr:cNvPr id="443" name="将来負担の状況平均値テキスト"/>
        <xdr:cNvSpPr txBox="1"/>
      </xdr:nvSpPr>
      <xdr:spPr>
        <a:xfrm>
          <a:off x="17106900" y="25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85293</xdr:rowOff>
    </xdr:from>
    <xdr:to>
      <xdr:col>24</xdr:col>
      <xdr:colOff>609600</xdr:colOff>
      <xdr:row>16</xdr:row>
      <xdr:rowOff>15443</xdr:rowOff>
    </xdr:to>
    <xdr:sp macro="" textlink="">
      <xdr:nvSpPr>
        <xdr:cNvPr id="444" name="フローチャート : 判断 443"/>
        <xdr:cNvSpPr/>
      </xdr:nvSpPr>
      <xdr:spPr>
        <a:xfrm>
          <a:off x="16967200" y="26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90221</xdr:rowOff>
    </xdr:from>
    <xdr:to>
      <xdr:col>23</xdr:col>
      <xdr:colOff>406400</xdr:colOff>
      <xdr:row>20</xdr:row>
      <xdr:rowOff>133045</xdr:rowOff>
    </xdr:to>
    <xdr:cxnSp macro="">
      <xdr:nvCxnSpPr>
        <xdr:cNvPr id="445" name="直線コネクタ 444"/>
        <xdr:cNvCxnSpPr/>
      </xdr:nvCxnSpPr>
      <xdr:spPr>
        <a:xfrm flipV="1">
          <a:off x="15290800" y="3347771"/>
          <a:ext cx="889000" cy="2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2642</xdr:rowOff>
    </xdr:from>
    <xdr:to>
      <xdr:col>23</xdr:col>
      <xdr:colOff>457200</xdr:colOff>
      <xdr:row>16</xdr:row>
      <xdr:rowOff>104242</xdr:rowOff>
    </xdr:to>
    <xdr:sp macro="" textlink="">
      <xdr:nvSpPr>
        <xdr:cNvPr id="446" name="フローチャート : 判断 445"/>
        <xdr:cNvSpPr/>
      </xdr:nvSpPr>
      <xdr:spPr>
        <a:xfrm>
          <a:off x="16129000" y="274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114419</xdr:rowOff>
    </xdr:from>
    <xdr:ext cx="736600" cy="259045"/>
    <xdr:sp macro="" textlink="">
      <xdr:nvSpPr>
        <xdr:cNvPr id="447" name="テキスト ボックス 446"/>
        <xdr:cNvSpPr txBox="1"/>
      </xdr:nvSpPr>
      <xdr:spPr>
        <a:xfrm>
          <a:off x="15798800" y="2514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133045</xdr:rowOff>
    </xdr:from>
    <xdr:to>
      <xdr:col>22</xdr:col>
      <xdr:colOff>203200</xdr:colOff>
      <xdr:row>21</xdr:row>
      <xdr:rowOff>113131</xdr:rowOff>
    </xdr:to>
    <xdr:cxnSp macro="">
      <xdr:nvCxnSpPr>
        <xdr:cNvPr id="448" name="直線コネクタ 447"/>
        <xdr:cNvCxnSpPr/>
      </xdr:nvCxnSpPr>
      <xdr:spPr>
        <a:xfrm flipV="1">
          <a:off x="14401800" y="3562045"/>
          <a:ext cx="8890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145491</xdr:rowOff>
    </xdr:from>
    <xdr:to>
      <xdr:col>22</xdr:col>
      <xdr:colOff>254000</xdr:colOff>
      <xdr:row>17</xdr:row>
      <xdr:rowOff>75641</xdr:rowOff>
    </xdr:to>
    <xdr:sp macro="" textlink="">
      <xdr:nvSpPr>
        <xdr:cNvPr id="449" name="フローチャート : 判断 448"/>
        <xdr:cNvSpPr/>
      </xdr:nvSpPr>
      <xdr:spPr>
        <a:xfrm>
          <a:off x="15240000" y="28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85818</xdr:rowOff>
    </xdr:from>
    <xdr:ext cx="762000" cy="259045"/>
    <xdr:sp macro="" textlink="">
      <xdr:nvSpPr>
        <xdr:cNvPr id="450" name="テキスト ボックス 449"/>
        <xdr:cNvSpPr txBox="1"/>
      </xdr:nvSpPr>
      <xdr:spPr>
        <a:xfrm>
          <a:off x="14909800" y="26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113131</xdr:rowOff>
    </xdr:from>
    <xdr:to>
      <xdr:col>21</xdr:col>
      <xdr:colOff>0</xdr:colOff>
      <xdr:row>22</xdr:row>
      <xdr:rowOff>144374</xdr:rowOff>
    </xdr:to>
    <xdr:cxnSp macro="">
      <xdr:nvCxnSpPr>
        <xdr:cNvPr id="451" name="直線コネクタ 450"/>
        <xdr:cNvCxnSpPr/>
      </xdr:nvCxnSpPr>
      <xdr:spPr>
        <a:xfrm flipV="1">
          <a:off x="13512800" y="3713581"/>
          <a:ext cx="889000" cy="20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37389</xdr:rowOff>
    </xdr:from>
    <xdr:to>
      <xdr:col>21</xdr:col>
      <xdr:colOff>50800</xdr:colOff>
      <xdr:row>16</xdr:row>
      <xdr:rowOff>138989</xdr:rowOff>
    </xdr:to>
    <xdr:sp macro="" textlink="">
      <xdr:nvSpPr>
        <xdr:cNvPr id="452" name="フローチャート : 判断 451"/>
        <xdr:cNvSpPr/>
      </xdr:nvSpPr>
      <xdr:spPr>
        <a:xfrm>
          <a:off x="14351000" y="278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149166</xdr:rowOff>
    </xdr:from>
    <xdr:ext cx="762000" cy="259045"/>
    <xdr:sp macro="" textlink="">
      <xdr:nvSpPr>
        <xdr:cNvPr id="453" name="テキスト ボックス 452"/>
        <xdr:cNvSpPr txBox="1"/>
      </xdr:nvSpPr>
      <xdr:spPr>
        <a:xfrm>
          <a:off x="14020800" y="25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143561</xdr:rowOff>
    </xdr:from>
    <xdr:to>
      <xdr:col>19</xdr:col>
      <xdr:colOff>533400</xdr:colOff>
      <xdr:row>17</xdr:row>
      <xdr:rowOff>73711</xdr:rowOff>
    </xdr:to>
    <xdr:sp macro="" textlink="">
      <xdr:nvSpPr>
        <xdr:cNvPr id="454" name="フローチャート : 判断 453"/>
        <xdr:cNvSpPr/>
      </xdr:nvSpPr>
      <xdr:spPr>
        <a:xfrm>
          <a:off x="13462000" y="28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83888</xdr:rowOff>
    </xdr:from>
    <xdr:ext cx="762000" cy="259045"/>
    <xdr:sp macro="" textlink="">
      <xdr:nvSpPr>
        <xdr:cNvPr id="455" name="テキスト ボックス 454"/>
        <xdr:cNvSpPr txBox="1"/>
      </xdr:nvSpPr>
      <xdr:spPr>
        <a:xfrm>
          <a:off x="13131800" y="265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28448</xdr:rowOff>
    </xdr:from>
    <xdr:to>
      <xdr:col>24</xdr:col>
      <xdr:colOff>609600</xdr:colOff>
      <xdr:row>18</xdr:row>
      <xdr:rowOff>130048</xdr:rowOff>
    </xdr:to>
    <xdr:sp macro="" textlink="">
      <xdr:nvSpPr>
        <xdr:cNvPr id="461" name="円/楕円 460"/>
        <xdr:cNvSpPr/>
      </xdr:nvSpPr>
      <xdr:spPr>
        <a:xfrm>
          <a:off x="169672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525</xdr:rowOff>
    </xdr:from>
    <xdr:ext cx="762000" cy="259045"/>
    <xdr:sp macro="" textlink="">
      <xdr:nvSpPr>
        <xdr:cNvPr id="462" name="将来負担の状況該当値テキスト"/>
        <xdr:cNvSpPr txBox="1"/>
      </xdr:nvSpPr>
      <xdr:spPr>
        <a:xfrm>
          <a:off x="17106900" y="308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39421</xdr:rowOff>
    </xdr:from>
    <xdr:to>
      <xdr:col>23</xdr:col>
      <xdr:colOff>457200</xdr:colOff>
      <xdr:row>19</xdr:row>
      <xdr:rowOff>141021</xdr:rowOff>
    </xdr:to>
    <xdr:sp macro="" textlink="">
      <xdr:nvSpPr>
        <xdr:cNvPr id="463" name="円/楕円 462"/>
        <xdr:cNvSpPr/>
      </xdr:nvSpPr>
      <xdr:spPr>
        <a:xfrm>
          <a:off x="16129000" y="32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125798</xdr:rowOff>
    </xdr:from>
    <xdr:ext cx="736600" cy="259045"/>
    <xdr:sp macro="" textlink="">
      <xdr:nvSpPr>
        <xdr:cNvPr id="464" name="テキスト ボックス 463"/>
        <xdr:cNvSpPr txBox="1"/>
      </xdr:nvSpPr>
      <xdr:spPr>
        <a:xfrm>
          <a:off x="15798800" y="338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82245</xdr:rowOff>
    </xdr:from>
    <xdr:to>
      <xdr:col>22</xdr:col>
      <xdr:colOff>254000</xdr:colOff>
      <xdr:row>21</xdr:row>
      <xdr:rowOff>12395</xdr:rowOff>
    </xdr:to>
    <xdr:sp macro="" textlink="">
      <xdr:nvSpPr>
        <xdr:cNvPr id="465" name="円/楕円 464"/>
        <xdr:cNvSpPr/>
      </xdr:nvSpPr>
      <xdr:spPr>
        <a:xfrm>
          <a:off x="15240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168622</xdr:rowOff>
    </xdr:from>
    <xdr:ext cx="762000" cy="259045"/>
    <xdr:sp macro="" textlink="">
      <xdr:nvSpPr>
        <xdr:cNvPr id="466" name="テキスト ボックス 465"/>
        <xdr:cNvSpPr txBox="1"/>
      </xdr:nvSpPr>
      <xdr:spPr>
        <a:xfrm>
          <a:off x="14909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62331</xdr:rowOff>
    </xdr:from>
    <xdr:to>
      <xdr:col>21</xdr:col>
      <xdr:colOff>50800</xdr:colOff>
      <xdr:row>21</xdr:row>
      <xdr:rowOff>163931</xdr:rowOff>
    </xdr:to>
    <xdr:sp macro="" textlink="">
      <xdr:nvSpPr>
        <xdr:cNvPr id="467" name="円/楕円 466"/>
        <xdr:cNvSpPr/>
      </xdr:nvSpPr>
      <xdr:spPr>
        <a:xfrm>
          <a:off x="14351000" y="3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148708</xdr:rowOff>
    </xdr:from>
    <xdr:ext cx="762000" cy="259045"/>
    <xdr:sp macro="" textlink="">
      <xdr:nvSpPr>
        <xdr:cNvPr id="468" name="テキスト ボックス 467"/>
        <xdr:cNvSpPr txBox="1"/>
      </xdr:nvSpPr>
      <xdr:spPr>
        <a:xfrm>
          <a:off x="14020800" y="37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93574</xdr:rowOff>
    </xdr:from>
    <xdr:to>
      <xdr:col>19</xdr:col>
      <xdr:colOff>533400</xdr:colOff>
      <xdr:row>23</xdr:row>
      <xdr:rowOff>23724</xdr:rowOff>
    </xdr:to>
    <xdr:sp macro="" textlink="">
      <xdr:nvSpPr>
        <xdr:cNvPr id="469" name="円/楕円 468"/>
        <xdr:cNvSpPr/>
      </xdr:nvSpPr>
      <xdr:spPr>
        <a:xfrm>
          <a:off x="13462000" y="38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8501</xdr:rowOff>
    </xdr:from>
    <xdr:ext cx="762000" cy="259045"/>
    <xdr:sp macro="" textlink="">
      <xdr:nvSpPr>
        <xdr:cNvPr id="470" name="テキスト ボックス 469"/>
        <xdr:cNvSpPr txBox="1"/>
      </xdr:nvSpPr>
      <xdr:spPr>
        <a:xfrm>
          <a:off x="13131800" y="395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23,451
23,362
297.51
14,077,087
13,487,638
580,417
8,177,863
14,942,762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124.0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職員給与の独自削減を実施したが、</a:t>
          </a:r>
          <a:r>
            <a:rPr kumimoji="1" lang="ja-JP" altLang="en-US" sz="1300">
              <a:solidFill>
                <a:schemeClr val="dk1"/>
              </a:solidFill>
              <a:effectLst/>
              <a:latin typeface="+mn-lt"/>
              <a:ea typeface="+mn-ea"/>
              <a:cs typeface="+mn-cs"/>
            </a:rPr>
            <a:t>類似団体平均・北海道平均・全国平均を大きく下回っている。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130810</xdr:rowOff>
    </xdr:to>
    <xdr:cxnSp macro="">
      <xdr:nvCxnSpPr>
        <xdr:cNvPr id="60" name="直線コネクタ 59"/>
        <xdr:cNvCxnSpPr/>
      </xdr:nvCxnSpPr>
      <xdr:spPr>
        <a:xfrm flipV="1">
          <a:off x="4826000" y="5803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1"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2" name="直線コネクタ 61"/>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3"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4" name="直線コネクタ 63"/>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34</xdr:row>
      <xdr:rowOff>50800</xdr:rowOff>
    </xdr:to>
    <xdr:cxnSp macro="">
      <xdr:nvCxnSpPr>
        <xdr:cNvPr id="65" name="直線コネクタ 64"/>
        <xdr:cNvCxnSpPr/>
      </xdr:nvCxnSpPr>
      <xdr:spPr>
        <a:xfrm flipV="1">
          <a:off x="3987800" y="580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13987</xdr:rowOff>
    </xdr:from>
    <xdr:ext cx="762000" cy="259045"/>
    <xdr:sp macro="" textlink="">
      <xdr:nvSpPr>
        <xdr:cNvPr id="66"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7" name="フローチャート : 判断 66"/>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123190</xdr:rowOff>
    </xdr:from>
    <xdr:to>
      <xdr:col>5</xdr:col>
      <xdr:colOff>549275</xdr:colOff>
      <xdr:row>34</xdr:row>
      <xdr:rowOff>50800</xdr:rowOff>
    </xdr:to>
    <xdr:cxnSp macro="">
      <xdr:nvCxnSpPr>
        <xdr:cNvPr id="68" name="直線コネクタ 67"/>
        <xdr:cNvCxnSpPr/>
      </xdr:nvCxnSpPr>
      <xdr:spPr>
        <a:xfrm>
          <a:off x="3098800" y="5781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118110</xdr:rowOff>
    </xdr:from>
    <xdr:to>
      <xdr:col>5</xdr:col>
      <xdr:colOff>600075</xdr:colOff>
      <xdr:row>38</xdr:row>
      <xdr:rowOff>48260</xdr:rowOff>
    </xdr:to>
    <xdr:sp macro="" textlink="">
      <xdr:nvSpPr>
        <xdr:cNvPr id="69" name="フローチャート : 判断 68"/>
        <xdr:cNvSpPr/>
      </xdr:nvSpPr>
      <xdr:spPr>
        <a:xfrm>
          <a:off x="3937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70" name="テキスト ボックス 69"/>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39370</xdr:rowOff>
    </xdr:from>
    <xdr:to>
      <xdr:col>4</xdr:col>
      <xdr:colOff>346075</xdr:colOff>
      <xdr:row>33</xdr:row>
      <xdr:rowOff>123190</xdr:rowOff>
    </xdr:to>
    <xdr:cxnSp macro="">
      <xdr:nvCxnSpPr>
        <xdr:cNvPr id="71" name="直線コネクタ 70"/>
        <xdr:cNvCxnSpPr/>
      </xdr:nvCxnSpPr>
      <xdr:spPr>
        <a:xfrm>
          <a:off x="2209800" y="5697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125730</xdr:rowOff>
    </xdr:from>
    <xdr:to>
      <xdr:col>4</xdr:col>
      <xdr:colOff>396875</xdr:colOff>
      <xdr:row>38</xdr:row>
      <xdr:rowOff>55880</xdr:rowOff>
    </xdr:to>
    <xdr:sp macro="" textlink="">
      <xdr:nvSpPr>
        <xdr:cNvPr id="72" name="フローチャート : 判断 71"/>
        <xdr:cNvSpPr/>
      </xdr:nvSpPr>
      <xdr:spPr>
        <a:xfrm>
          <a:off x="3048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73" name="テキスト ボックス 72"/>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39370</xdr:rowOff>
    </xdr:from>
    <xdr:to>
      <xdr:col>3</xdr:col>
      <xdr:colOff>142875</xdr:colOff>
      <xdr:row>33</xdr:row>
      <xdr:rowOff>130810</xdr:rowOff>
    </xdr:to>
    <xdr:cxnSp macro="">
      <xdr:nvCxnSpPr>
        <xdr:cNvPr id="74" name="直線コネクタ 73"/>
        <xdr:cNvCxnSpPr/>
      </xdr:nvCxnSpPr>
      <xdr:spPr>
        <a:xfrm flipV="1">
          <a:off x="1320800" y="5697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7" name="フローチャート : 判断 76"/>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8" name="テキスト ボックス 77"/>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4" name="円/楕円 83"/>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5"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6" name="円/楕円 85"/>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7" name="テキスト ボックス 86"/>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72390</xdr:rowOff>
    </xdr:from>
    <xdr:to>
      <xdr:col>4</xdr:col>
      <xdr:colOff>396875</xdr:colOff>
      <xdr:row>34</xdr:row>
      <xdr:rowOff>2540</xdr:rowOff>
    </xdr:to>
    <xdr:sp macro="" textlink="">
      <xdr:nvSpPr>
        <xdr:cNvPr id="88" name="円/楕円 87"/>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12717</xdr:rowOff>
    </xdr:from>
    <xdr:ext cx="762000" cy="259045"/>
    <xdr:sp macro="" textlink="">
      <xdr:nvSpPr>
        <xdr:cNvPr id="89" name="テキスト ボックス 88"/>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160020</xdr:rowOff>
    </xdr:from>
    <xdr:to>
      <xdr:col>3</xdr:col>
      <xdr:colOff>193675</xdr:colOff>
      <xdr:row>33</xdr:row>
      <xdr:rowOff>90170</xdr:rowOff>
    </xdr:to>
    <xdr:sp macro="" textlink="">
      <xdr:nvSpPr>
        <xdr:cNvPr id="90" name="円/楕円 89"/>
        <xdr:cNvSpPr/>
      </xdr:nvSpPr>
      <xdr:spPr>
        <a:xfrm>
          <a:off x="2159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100347</xdr:rowOff>
    </xdr:from>
    <xdr:ext cx="762000" cy="259045"/>
    <xdr:sp macro="" textlink="">
      <xdr:nvSpPr>
        <xdr:cNvPr id="91" name="テキスト ボックス 90"/>
        <xdr:cNvSpPr txBox="1"/>
      </xdr:nvSpPr>
      <xdr:spPr>
        <a:xfrm>
          <a:off x="1828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80010</xdr:rowOff>
    </xdr:from>
    <xdr:to>
      <xdr:col>1</xdr:col>
      <xdr:colOff>676275</xdr:colOff>
      <xdr:row>34</xdr:row>
      <xdr:rowOff>10160</xdr:rowOff>
    </xdr:to>
    <xdr:sp macro="" textlink="">
      <xdr:nvSpPr>
        <xdr:cNvPr id="92" name="円/楕円 91"/>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20337</xdr:rowOff>
    </xdr:from>
    <xdr:ext cx="762000" cy="259045"/>
    <xdr:sp macro="" textlink="">
      <xdr:nvSpPr>
        <xdr:cNvPr id="93" name="テキスト ボックス 92"/>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昨年度と比較して、新たなごみ分別の実施に伴う一般廃棄物処理施設維持管理委託料が減少し、物件費全体としても減少した。</a:t>
          </a:r>
          <a:endParaRPr kumimoji="1" lang="en-US" altLang="ja-JP" sz="1300">
            <a:latin typeface="ＭＳ Ｐゴシック"/>
          </a:endParaRPr>
        </a:p>
        <a:p>
          <a:r>
            <a:rPr kumimoji="1" lang="ja-JP" altLang="en-US" sz="1300">
              <a:latin typeface="ＭＳ Ｐゴシック"/>
            </a:rPr>
            <a:t>今後においても、経常的な物件費の抑制に努めていく。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94343</xdr:rowOff>
    </xdr:to>
    <xdr:cxnSp macro="">
      <xdr:nvCxnSpPr>
        <xdr:cNvPr id="122" name="直線コネクタ 121"/>
        <xdr:cNvCxnSpPr/>
      </xdr:nvCxnSpPr>
      <xdr:spPr>
        <a:xfrm flipV="1">
          <a:off x="16510000" y="23531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39914</xdr:rowOff>
    </xdr:to>
    <xdr:cxnSp macro="">
      <xdr:nvCxnSpPr>
        <xdr:cNvPr id="127" name="直線コネクタ 126"/>
        <xdr:cNvCxnSpPr/>
      </xdr:nvCxnSpPr>
      <xdr:spPr>
        <a:xfrm flipV="1">
          <a:off x="15671800" y="3093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80934</xdr:rowOff>
    </xdr:from>
    <xdr:ext cx="762000" cy="259045"/>
    <xdr:sp macro="" textlink="">
      <xdr:nvSpPr>
        <xdr:cNvPr id="128" name="物件費平均値テキスト"/>
        <xdr:cNvSpPr txBox="1"/>
      </xdr:nvSpPr>
      <xdr:spPr>
        <a:xfrm>
          <a:off x="16598900" y="316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29" name="フローチャート : 判断 128"/>
        <xdr:cNvSpPr/>
      </xdr:nvSpPr>
      <xdr:spPr>
        <a:xfrm>
          <a:off x="164592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39914</xdr:rowOff>
    </xdr:to>
    <xdr:cxnSp macro="">
      <xdr:nvCxnSpPr>
        <xdr:cNvPr id="130" name="直線コネクタ 129"/>
        <xdr:cNvCxnSpPr/>
      </xdr:nvCxnSpPr>
      <xdr:spPr>
        <a:xfrm>
          <a:off x="14782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1" name="フローチャート : 判断 130"/>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32" name="テキスト ボックス 131"/>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156936</xdr:rowOff>
    </xdr:to>
    <xdr:cxnSp macro="">
      <xdr:nvCxnSpPr>
        <xdr:cNvPr id="133" name="直線コネクタ 132"/>
        <xdr:cNvCxnSpPr/>
      </xdr:nvCxnSpPr>
      <xdr:spPr>
        <a:xfrm>
          <a:off x="13893800" y="3006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54429</xdr:rowOff>
    </xdr:from>
    <xdr:to>
      <xdr:col>21</xdr:col>
      <xdr:colOff>412750</xdr:colOff>
      <xdr:row>18</xdr:row>
      <xdr:rowOff>156029</xdr:rowOff>
    </xdr:to>
    <xdr:sp macro="" textlink="">
      <xdr:nvSpPr>
        <xdr:cNvPr id="134" name="フローチャート : 判断 133"/>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140805</xdr:rowOff>
    </xdr:from>
    <xdr:ext cx="762000" cy="259045"/>
    <xdr:sp macro="" textlink="">
      <xdr:nvSpPr>
        <xdr:cNvPr id="135" name="テキスト ボックス 134"/>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17</xdr:row>
      <xdr:rowOff>124279</xdr:rowOff>
    </xdr:to>
    <xdr:cxnSp macro="">
      <xdr:nvCxnSpPr>
        <xdr:cNvPr id="136" name="直線コネクタ 135"/>
        <xdr:cNvCxnSpPr/>
      </xdr:nvCxnSpPr>
      <xdr:spPr>
        <a:xfrm flipV="1">
          <a:off x="13004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2722</xdr:rowOff>
    </xdr:from>
    <xdr:to>
      <xdr:col>20</xdr:col>
      <xdr:colOff>209550</xdr:colOff>
      <xdr:row>19</xdr:row>
      <xdr:rowOff>104322</xdr:rowOff>
    </xdr:to>
    <xdr:sp macro="" textlink="">
      <xdr:nvSpPr>
        <xdr:cNvPr id="137" name="フローチャート : 判断 136"/>
        <xdr:cNvSpPr/>
      </xdr:nvSpPr>
      <xdr:spPr>
        <a:xfrm>
          <a:off x="13843000" y="32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89099</xdr:rowOff>
    </xdr:from>
    <xdr:ext cx="762000" cy="259045"/>
    <xdr:sp macro="" textlink="">
      <xdr:nvSpPr>
        <xdr:cNvPr id="138" name="テキスト ボックス 137"/>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144236</xdr:rowOff>
    </xdr:from>
    <xdr:to>
      <xdr:col>19</xdr:col>
      <xdr:colOff>6350</xdr:colOff>
      <xdr:row>20</xdr:row>
      <xdr:rowOff>74386</xdr:rowOff>
    </xdr:to>
    <xdr:sp macro="" textlink="">
      <xdr:nvSpPr>
        <xdr:cNvPr id="139" name="フローチャート : 判断 138"/>
        <xdr:cNvSpPr/>
      </xdr:nvSpPr>
      <xdr:spPr>
        <a:xfrm>
          <a:off x="12954000" y="3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59163</xdr:rowOff>
    </xdr:from>
    <xdr:ext cx="762000" cy="259045"/>
    <xdr:sp macro="" textlink="">
      <xdr:nvSpPr>
        <xdr:cNvPr id="140" name="テキスト ボックス 139"/>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127907</xdr:rowOff>
    </xdr:from>
    <xdr:to>
      <xdr:col>24</xdr:col>
      <xdr:colOff>82550</xdr:colOff>
      <xdr:row>18</xdr:row>
      <xdr:rowOff>58057</xdr:rowOff>
    </xdr:to>
    <xdr:sp macro="" textlink="">
      <xdr:nvSpPr>
        <xdr:cNvPr id="146" name="円/楕円 145"/>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144434</xdr:rowOff>
    </xdr:from>
    <xdr:ext cx="762000" cy="259045"/>
    <xdr:sp macro="" textlink="">
      <xdr:nvSpPr>
        <xdr:cNvPr id="147" name="物件費該当値テキスト"/>
        <xdr:cNvSpPr txBox="1"/>
      </xdr:nvSpPr>
      <xdr:spPr>
        <a:xfrm>
          <a:off x="165989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160564</xdr:rowOff>
    </xdr:from>
    <xdr:to>
      <xdr:col>22</xdr:col>
      <xdr:colOff>615950</xdr:colOff>
      <xdr:row>18</xdr:row>
      <xdr:rowOff>90714</xdr:rowOff>
    </xdr:to>
    <xdr:sp macro="" textlink="">
      <xdr:nvSpPr>
        <xdr:cNvPr id="148" name="円/楕円 147"/>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100891</xdr:rowOff>
    </xdr:from>
    <xdr:ext cx="736600" cy="259045"/>
    <xdr:sp macro="" textlink="">
      <xdr:nvSpPr>
        <xdr:cNvPr id="149" name="テキスト ボックス 148"/>
        <xdr:cNvSpPr txBox="1"/>
      </xdr:nvSpPr>
      <xdr:spPr>
        <a:xfrm>
          <a:off x="15290800" y="284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0" name="円/楕円 149"/>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46463</xdr:rowOff>
    </xdr:from>
    <xdr:ext cx="762000" cy="259045"/>
    <xdr:sp macro="" textlink="">
      <xdr:nvSpPr>
        <xdr:cNvPr id="151" name="テキスト ボックス 150"/>
        <xdr:cNvSpPr txBox="1"/>
      </xdr:nvSpPr>
      <xdr:spPr>
        <a:xfrm>
          <a:off x="14401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2" name="円/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152598</xdr:rowOff>
    </xdr:from>
    <xdr:ext cx="762000" cy="259045"/>
    <xdr:sp macro="" textlink="">
      <xdr:nvSpPr>
        <xdr:cNvPr id="153" name="テキスト ボックス 152"/>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4" name="円/楕円 153"/>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13806</xdr:rowOff>
    </xdr:from>
    <xdr:ext cx="762000" cy="259045"/>
    <xdr:sp macro="" textlink="">
      <xdr:nvSpPr>
        <xdr:cNvPr id="155" name="テキスト ボックス 154"/>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類似団体と比較すると、扶助費に係る経常収支比率は低くなっている。また、生活保護受給者に対する就労支援の効果により、扶助費も昨年度と比較して減少している。</a:t>
          </a:r>
          <a:endParaRPr kumimoji="1" lang="en-US" altLang="ja-JP" sz="1300">
            <a:latin typeface="ＭＳ Ｐゴシック"/>
          </a:endParaRPr>
        </a:p>
        <a:p>
          <a:r>
            <a:rPr kumimoji="1" lang="ja-JP" altLang="en-US" sz="1300">
              <a:latin typeface="ＭＳ Ｐゴシック"/>
            </a:rPr>
            <a:t>今後は、少子高齢化に伴う老人世帯の増加により、扶助費も増加傾向となることが見込まれる。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61685</xdr:rowOff>
    </xdr:from>
    <xdr:to>
      <xdr:col>7</xdr:col>
      <xdr:colOff>15875</xdr:colOff>
      <xdr:row>61</xdr:row>
      <xdr:rowOff>4535</xdr:rowOff>
    </xdr:to>
    <xdr:cxnSp macro="">
      <xdr:nvCxnSpPr>
        <xdr:cNvPr id="185" name="直線コネクタ 184"/>
        <xdr:cNvCxnSpPr/>
      </xdr:nvCxnSpPr>
      <xdr:spPr>
        <a:xfrm flipV="1">
          <a:off x="4826000" y="89770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148062</xdr:rowOff>
    </xdr:from>
    <xdr:ext cx="762000" cy="259045"/>
    <xdr:sp macro="" textlink="">
      <xdr:nvSpPr>
        <xdr:cNvPr id="188"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52</xdr:row>
      <xdr:rowOff>61685</xdr:rowOff>
    </xdr:from>
    <xdr:to>
      <xdr:col>7</xdr:col>
      <xdr:colOff>104775</xdr:colOff>
      <xdr:row>52</xdr:row>
      <xdr:rowOff>61685</xdr:rowOff>
    </xdr:to>
    <xdr:cxnSp macro="">
      <xdr:nvCxnSpPr>
        <xdr:cNvPr id="189" name="直線コネクタ 188"/>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94343</xdr:rowOff>
    </xdr:from>
    <xdr:to>
      <xdr:col>7</xdr:col>
      <xdr:colOff>15875</xdr:colOff>
      <xdr:row>53</xdr:row>
      <xdr:rowOff>53522</xdr:rowOff>
    </xdr:to>
    <xdr:cxnSp macro="">
      <xdr:nvCxnSpPr>
        <xdr:cNvPr id="190" name="直線コネクタ 189"/>
        <xdr:cNvCxnSpPr/>
      </xdr:nvCxnSpPr>
      <xdr:spPr>
        <a:xfrm flipV="1">
          <a:off x="3987800" y="9009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53522</xdr:rowOff>
    </xdr:from>
    <xdr:to>
      <xdr:col>5</xdr:col>
      <xdr:colOff>549275</xdr:colOff>
      <xdr:row>53</xdr:row>
      <xdr:rowOff>69850</xdr:rowOff>
    </xdr:to>
    <xdr:cxnSp macro="">
      <xdr:nvCxnSpPr>
        <xdr:cNvPr id="193" name="直線コネクタ 192"/>
        <xdr:cNvCxnSpPr/>
      </xdr:nvCxnSpPr>
      <xdr:spPr>
        <a:xfrm flipV="1">
          <a:off x="3098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53</xdr:row>
      <xdr:rowOff>69850</xdr:rowOff>
    </xdr:to>
    <xdr:cxnSp macro="">
      <xdr:nvCxnSpPr>
        <xdr:cNvPr id="196" name="直線コネクタ 195"/>
        <xdr:cNvCxnSpPr/>
      </xdr:nvCxnSpPr>
      <xdr:spPr>
        <a:xfrm>
          <a:off x="2209800" y="9026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52</xdr:row>
      <xdr:rowOff>127000</xdr:rowOff>
    </xdr:to>
    <xdr:cxnSp macro="">
      <xdr:nvCxnSpPr>
        <xdr:cNvPr id="199" name="直線コネクタ 198"/>
        <xdr:cNvCxnSpPr/>
      </xdr:nvCxnSpPr>
      <xdr:spPr>
        <a:xfrm flipV="1">
          <a:off x="1320800" y="9026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43543</xdr:rowOff>
    </xdr:from>
    <xdr:to>
      <xdr:col>7</xdr:col>
      <xdr:colOff>66675</xdr:colOff>
      <xdr:row>52</xdr:row>
      <xdr:rowOff>145143</xdr:rowOff>
    </xdr:to>
    <xdr:sp macro="" textlink="">
      <xdr:nvSpPr>
        <xdr:cNvPr id="209" name="円/楕円 208"/>
        <xdr:cNvSpPr/>
      </xdr:nvSpPr>
      <xdr:spPr>
        <a:xfrm>
          <a:off x="47752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123570</xdr:rowOff>
    </xdr:from>
    <xdr:ext cx="762000" cy="259045"/>
    <xdr:sp macro="" textlink="">
      <xdr:nvSpPr>
        <xdr:cNvPr id="210" name="扶助費該当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2722</xdr:rowOff>
    </xdr:from>
    <xdr:to>
      <xdr:col>5</xdr:col>
      <xdr:colOff>600075</xdr:colOff>
      <xdr:row>53</xdr:row>
      <xdr:rowOff>104322</xdr:rowOff>
    </xdr:to>
    <xdr:sp macro="" textlink="">
      <xdr:nvSpPr>
        <xdr:cNvPr id="211" name="円/楕円 210"/>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114499</xdr:rowOff>
    </xdr:from>
    <xdr:ext cx="736600" cy="259045"/>
    <xdr:sp macro="" textlink="">
      <xdr:nvSpPr>
        <xdr:cNvPr id="212" name="テキスト ボックス 211"/>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3" name="円/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5" name="円/楕円 214"/>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6" name="テキスト ボックス 215"/>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7" name="円/楕円 216"/>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8" name="テキスト ボックス 217"/>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類似団体と比較して大きなかい離は見られないが、昨年度と比較して、維持補修費が労務費単価の上昇等により増加している。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6" name="直線コネクタ 245"/>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101600</xdr:rowOff>
    </xdr:to>
    <xdr:cxnSp macro="">
      <xdr:nvCxnSpPr>
        <xdr:cNvPr id="251" name="直線コネクタ 250"/>
        <xdr:cNvCxnSpPr/>
      </xdr:nvCxnSpPr>
      <xdr:spPr>
        <a:xfrm>
          <a:off x="15671800" y="9842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53" name="フローチャート : 判断 252"/>
        <xdr:cNvSpPr/>
      </xdr:nvSpPr>
      <xdr:spPr>
        <a:xfrm>
          <a:off x="164592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12700</xdr:rowOff>
    </xdr:to>
    <xdr:cxnSp macro="">
      <xdr:nvCxnSpPr>
        <xdr:cNvPr id="254" name="直線コネクタ 253"/>
        <xdr:cNvCxnSpPr/>
      </xdr:nvCxnSpPr>
      <xdr:spPr>
        <a:xfrm flipV="1">
          <a:off x="14782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82550</xdr:rowOff>
    </xdr:from>
    <xdr:to>
      <xdr:col>22</xdr:col>
      <xdr:colOff>615950</xdr:colOff>
      <xdr:row>58</xdr:row>
      <xdr:rowOff>12700</xdr:rowOff>
    </xdr:to>
    <xdr:sp macro="" textlink="">
      <xdr:nvSpPr>
        <xdr:cNvPr id="255" name="フローチャート : 判断 254"/>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44450</xdr:rowOff>
    </xdr:from>
    <xdr:to>
      <xdr:col>21</xdr:col>
      <xdr:colOff>361950</xdr:colOff>
      <xdr:row>58</xdr:row>
      <xdr:rowOff>12700</xdr:rowOff>
    </xdr:to>
    <xdr:cxnSp macro="">
      <xdr:nvCxnSpPr>
        <xdr:cNvPr id="257" name="直線コネクタ 256"/>
        <xdr:cNvCxnSpPr/>
      </xdr:nvCxnSpPr>
      <xdr:spPr>
        <a:xfrm>
          <a:off x="13893800" y="9817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6350</xdr:rowOff>
    </xdr:from>
    <xdr:to>
      <xdr:col>21</xdr:col>
      <xdr:colOff>412750</xdr:colOff>
      <xdr:row>57</xdr:row>
      <xdr:rowOff>107950</xdr:rowOff>
    </xdr:to>
    <xdr:sp macro="" textlink="">
      <xdr:nvSpPr>
        <xdr:cNvPr id="258" name="フローチャート : 判断 257"/>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118127</xdr:rowOff>
    </xdr:from>
    <xdr:ext cx="762000" cy="259045"/>
    <xdr:sp macro="" textlink="">
      <xdr:nvSpPr>
        <xdr:cNvPr id="259" name="テキスト ボックス 258"/>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19050</xdr:rowOff>
    </xdr:from>
    <xdr:to>
      <xdr:col>20</xdr:col>
      <xdr:colOff>158750</xdr:colOff>
      <xdr:row>57</xdr:row>
      <xdr:rowOff>44450</xdr:rowOff>
    </xdr:to>
    <xdr:cxnSp macro="">
      <xdr:nvCxnSpPr>
        <xdr:cNvPr id="260" name="直線コネクタ 259"/>
        <xdr:cNvCxnSpPr/>
      </xdr:nvCxnSpPr>
      <xdr:spPr>
        <a:xfrm>
          <a:off x="13004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107950</xdr:rowOff>
    </xdr:from>
    <xdr:to>
      <xdr:col>20</xdr:col>
      <xdr:colOff>209550</xdr:colOff>
      <xdr:row>56</xdr:row>
      <xdr:rowOff>38100</xdr:rowOff>
    </xdr:to>
    <xdr:sp macro="" textlink="">
      <xdr:nvSpPr>
        <xdr:cNvPr id="261" name="フローチャート : 判断 260"/>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48277</xdr:rowOff>
    </xdr:from>
    <xdr:ext cx="762000" cy="259045"/>
    <xdr:sp macro="" textlink="">
      <xdr:nvSpPr>
        <xdr:cNvPr id="262" name="テキスト ボックス 261"/>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70" name="円/楕円 269"/>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71"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2" name="円/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6" name="円/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7" name="テキスト ボックス 276"/>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139700</xdr:rowOff>
    </xdr:from>
    <xdr:to>
      <xdr:col>19</xdr:col>
      <xdr:colOff>6350</xdr:colOff>
      <xdr:row>57</xdr:row>
      <xdr:rowOff>69850</xdr:rowOff>
    </xdr:to>
    <xdr:sp macro="" textlink="">
      <xdr:nvSpPr>
        <xdr:cNvPr id="278" name="円/楕円 277"/>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79" name="テキスト ボックス 278"/>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類似団体を上回る水準となっているのは、病院事業への繰出金や衛生組合への負担金の増加が主な要因となっている。</a:t>
          </a:r>
          <a:endParaRPr kumimoji="1" lang="en-US" altLang="ja-JP" sz="1300">
            <a:latin typeface="ＭＳ Ｐゴシック"/>
          </a:endParaRPr>
        </a:p>
        <a:p>
          <a:r>
            <a:rPr kumimoji="1" lang="ja-JP" altLang="en-US" sz="1300">
              <a:latin typeface="ＭＳ Ｐゴシック"/>
            </a:rPr>
            <a:t>病院事業については安定的な経営に向け、今後も努力を続けなければならない。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111760</xdr:rowOff>
    </xdr:to>
    <xdr:cxnSp macro="">
      <xdr:nvCxnSpPr>
        <xdr:cNvPr id="306" name="直線コネクタ 305"/>
        <xdr:cNvCxnSpPr/>
      </xdr:nvCxnSpPr>
      <xdr:spPr>
        <a:xfrm flipV="1">
          <a:off x="16510000" y="57429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83837</xdr:rowOff>
    </xdr:from>
    <xdr:ext cx="762000" cy="259045"/>
    <xdr:sp macro="" textlink="">
      <xdr:nvSpPr>
        <xdr:cNvPr id="307" name="補助費等最小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40</xdr:row>
      <xdr:rowOff>111760</xdr:rowOff>
    </xdr:from>
    <xdr:to>
      <xdr:col>24</xdr:col>
      <xdr:colOff>120650</xdr:colOff>
      <xdr:row>40</xdr:row>
      <xdr:rowOff>111760</xdr:rowOff>
    </xdr:to>
    <xdr:cxnSp macro="">
      <xdr:nvCxnSpPr>
        <xdr:cNvPr id="308" name="直線コネクタ 307"/>
        <xdr:cNvCxnSpPr/>
      </xdr:nvCxnSpPr>
      <xdr:spPr>
        <a:xfrm>
          <a:off x="16421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88900</xdr:rowOff>
    </xdr:from>
    <xdr:to>
      <xdr:col>24</xdr:col>
      <xdr:colOff>31750</xdr:colOff>
      <xdr:row>39</xdr:row>
      <xdr:rowOff>130810</xdr:rowOff>
    </xdr:to>
    <xdr:cxnSp macro="">
      <xdr:nvCxnSpPr>
        <xdr:cNvPr id="311" name="直線コネクタ 310"/>
        <xdr:cNvCxnSpPr/>
      </xdr:nvCxnSpPr>
      <xdr:spPr>
        <a:xfrm>
          <a:off x="15671800" y="66040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2"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3" name="フローチャート : 判断 312"/>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88900</xdr:rowOff>
    </xdr:from>
    <xdr:to>
      <xdr:col>22</xdr:col>
      <xdr:colOff>565150</xdr:colOff>
      <xdr:row>39</xdr:row>
      <xdr:rowOff>8890</xdr:rowOff>
    </xdr:to>
    <xdr:cxnSp macro="">
      <xdr:nvCxnSpPr>
        <xdr:cNvPr id="314" name="直線コネクタ 313"/>
        <xdr:cNvCxnSpPr/>
      </xdr:nvCxnSpPr>
      <xdr:spPr>
        <a:xfrm flipV="1">
          <a:off x="14782800" y="660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45720</xdr:rowOff>
    </xdr:from>
    <xdr:to>
      <xdr:col>22</xdr:col>
      <xdr:colOff>615950</xdr:colOff>
      <xdr:row>36</xdr:row>
      <xdr:rowOff>147320</xdr:rowOff>
    </xdr:to>
    <xdr:sp macro="" textlink="">
      <xdr:nvSpPr>
        <xdr:cNvPr id="315" name="フローチャート : 判断 314"/>
        <xdr:cNvSpPr/>
      </xdr:nvSpPr>
      <xdr:spPr>
        <a:xfrm>
          <a:off x="15621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157497</xdr:rowOff>
    </xdr:from>
    <xdr:ext cx="736600" cy="259045"/>
    <xdr:sp macro="" textlink="">
      <xdr:nvSpPr>
        <xdr:cNvPr id="316" name="テキスト ボックス 315"/>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8890</xdr:rowOff>
    </xdr:to>
    <xdr:cxnSp macro="">
      <xdr:nvCxnSpPr>
        <xdr:cNvPr id="317" name="直線コネクタ 316"/>
        <xdr:cNvCxnSpPr/>
      </xdr:nvCxnSpPr>
      <xdr:spPr>
        <a:xfrm>
          <a:off x="13893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8" name="フローチャート : 判断 31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9" name="テキスト ボックス 31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39</xdr:row>
      <xdr:rowOff>16510</xdr:rowOff>
    </xdr:to>
    <xdr:cxnSp macro="">
      <xdr:nvCxnSpPr>
        <xdr:cNvPr id="320" name="直線コネクタ 319"/>
        <xdr:cNvCxnSpPr/>
      </xdr:nvCxnSpPr>
      <xdr:spPr>
        <a:xfrm flipV="1">
          <a:off x="13004800" y="6596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21" name="フローチャート : 判断 32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2" name="テキスト ボックス 321"/>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3" name="フローチャート : 判断 322"/>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4" name="テキスト ボックス 323"/>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80010</xdr:rowOff>
    </xdr:from>
    <xdr:to>
      <xdr:col>24</xdr:col>
      <xdr:colOff>82550</xdr:colOff>
      <xdr:row>40</xdr:row>
      <xdr:rowOff>10160</xdr:rowOff>
    </xdr:to>
    <xdr:sp macro="" textlink="">
      <xdr:nvSpPr>
        <xdr:cNvPr id="330" name="円/楕円 329"/>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52087</xdr:rowOff>
    </xdr:from>
    <xdr:ext cx="762000" cy="259045"/>
    <xdr:sp macro="" textlink="">
      <xdr:nvSpPr>
        <xdr:cNvPr id="331" name="補助費等該当値テキスト"/>
        <xdr:cNvSpPr txBox="1"/>
      </xdr:nvSpPr>
      <xdr:spPr>
        <a:xfrm>
          <a:off x="16598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2" name="円/楕円 331"/>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3" name="テキスト ボックス 332"/>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129540</xdr:rowOff>
    </xdr:from>
    <xdr:to>
      <xdr:col>21</xdr:col>
      <xdr:colOff>412750</xdr:colOff>
      <xdr:row>39</xdr:row>
      <xdr:rowOff>59690</xdr:rowOff>
    </xdr:to>
    <xdr:sp macro="" textlink="">
      <xdr:nvSpPr>
        <xdr:cNvPr id="334" name="円/楕円 333"/>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44467</xdr:rowOff>
    </xdr:from>
    <xdr:ext cx="762000" cy="259045"/>
    <xdr:sp macro="" textlink="">
      <xdr:nvSpPr>
        <xdr:cNvPr id="335" name="テキスト ボックス 334"/>
        <xdr:cNvSpPr txBox="1"/>
      </xdr:nvSpPr>
      <xdr:spPr>
        <a:xfrm>
          <a:off x="1440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6" name="円/楕円 335"/>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7" name="テキスト ボックス 336"/>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137160</xdr:rowOff>
    </xdr:from>
    <xdr:to>
      <xdr:col>19</xdr:col>
      <xdr:colOff>6350</xdr:colOff>
      <xdr:row>39</xdr:row>
      <xdr:rowOff>67310</xdr:rowOff>
    </xdr:to>
    <xdr:sp macro="" textlink="">
      <xdr:nvSpPr>
        <xdr:cNvPr id="338" name="円/楕円 337"/>
        <xdr:cNvSpPr/>
      </xdr:nvSpPr>
      <xdr:spPr>
        <a:xfrm>
          <a:off x="12954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52087</xdr:rowOff>
    </xdr:from>
    <xdr:ext cx="762000" cy="259045"/>
    <xdr:sp macro="" textlink="">
      <xdr:nvSpPr>
        <xdr:cNvPr id="339" name="テキスト ボックス 338"/>
        <xdr:cNvSpPr txBox="1"/>
      </xdr:nvSpPr>
      <xdr:spPr>
        <a:xfrm>
          <a:off x="12623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平成１７年度に借り換えを実施した地方債の元金償還が平成２１年度から始まったことにより、平成２０年度と比較して</a:t>
          </a:r>
          <a:r>
            <a:rPr kumimoji="1" lang="en-US" altLang="ja-JP" sz="1300">
              <a:latin typeface="ＭＳ Ｐゴシック"/>
            </a:rPr>
            <a:t>5.2</a:t>
          </a:r>
          <a:r>
            <a:rPr kumimoji="1" lang="ja-JP" altLang="en-US" sz="1300">
              <a:latin typeface="ＭＳ Ｐゴシック"/>
            </a:rPr>
            <a:t>ポイント悪化したものの、地方債発行の抑制や繰上償還の実施により徐々に減少しており、今後も減少傾向は続く見込みである。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96520</xdr:rowOff>
    </xdr:from>
    <xdr:to>
      <xdr:col>7</xdr:col>
      <xdr:colOff>15875</xdr:colOff>
      <xdr:row>76</xdr:row>
      <xdr:rowOff>111761</xdr:rowOff>
    </xdr:to>
    <xdr:cxnSp macro="">
      <xdr:nvCxnSpPr>
        <xdr:cNvPr id="367" name="直線コネクタ 366"/>
        <xdr:cNvCxnSpPr/>
      </xdr:nvCxnSpPr>
      <xdr:spPr>
        <a:xfrm flipV="1">
          <a:off x="4826000" y="12440920"/>
          <a:ext cx="0" cy="70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83838</xdr:rowOff>
    </xdr:from>
    <xdr:ext cx="762000" cy="259045"/>
    <xdr:sp macro="" textlink="">
      <xdr:nvSpPr>
        <xdr:cNvPr id="368" name="公債費最小値テキスト"/>
        <xdr:cNvSpPr txBox="1"/>
      </xdr:nvSpPr>
      <xdr:spPr>
        <a:xfrm>
          <a:off x="4914900" y="1311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76</xdr:row>
      <xdr:rowOff>111761</xdr:rowOff>
    </xdr:from>
    <xdr:to>
      <xdr:col>7</xdr:col>
      <xdr:colOff>104775</xdr:colOff>
      <xdr:row>76</xdr:row>
      <xdr:rowOff>111761</xdr:rowOff>
    </xdr:to>
    <xdr:cxnSp macro="">
      <xdr:nvCxnSpPr>
        <xdr:cNvPr id="369" name="直線コネクタ 368"/>
        <xdr:cNvCxnSpPr/>
      </xdr:nvCxnSpPr>
      <xdr:spPr>
        <a:xfrm>
          <a:off x="4737100" y="1314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11447</xdr:rowOff>
    </xdr:from>
    <xdr:ext cx="762000" cy="259045"/>
    <xdr:sp macro="" textlink="">
      <xdr:nvSpPr>
        <xdr:cNvPr id="370"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72</xdr:row>
      <xdr:rowOff>96520</xdr:rowOff>
    </xdr:from>
    <xdr:to>
      <xdr:col>7</xdr:col>
      <xdr:colOff>104775</xdr:colOff>
      <xdr:row>72</xdr:row>
      <xdr:rowOff>96520</xdr:rowOff>
    </xdr:to>
    <xdr:cxnSp macro="">
      <xdr:nvCxnSpPr>
        <xdr:cNvPr id="371" name="直線コネクタ 370"/>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77</xdr:row>
      <xdr:rowOff>123189</xdr:rowOff>
    </xdr:to>
    <xdr:cxnSp macro="">
      <xdr:nvCxnSpPr>
        <xdr:cNvPr id="372" name="直線コネクタ 371"/>
        <xdr:cNvCxnSpPr/>
      </xdr:nvCxnSpPr>
      <xdr:spPr>
        <a:xfrm flipV="1">
          <a:off x="3987800" y="131419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50817</xdr:rowOff>
    </xdr:from>
    <xdr:ext cx="762000" cy="259045"/>
    <xdr:sp macro="" textlink="">
      <xdr:nvSpPr>
        <xdr:cNvPr id="373" name="公債費平均値テキスト"/>
        <xdr:cNvSpPr txBox="1"/>
      </xdr:nvSpPr>
      <xdr:spPr>
        <a:xfrm>
          <a:off x="4914900" y="127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78</xdr:row>
      <xdr:rowOff>20320</xdr:rowOff>
    </xdr:to>
    <xdr:cxnSp macro="">
      <xdr:nvCxnSpPr>
        <xdr:cNvPr id="375" name="直線コネクタ 374"/>
        <xdr:cNvCxnSpPr/>
      </xdr:nvCxnSpPr>
      <xdr:spPr>
        <a:xfrm flipV="1">
          <a:off x="3098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34290</xdr:rowOff>
    </xdr:from>
    <xdr:to>
      <xdr:col>5</xdr:col>
      <xdr:colOff>600075</xdr:colOff>
      <xdr:row>75</xdr:row>
      <xdr:rowOff>135890</xdr:rowOff>
    </xdr:to>
    <xdr:sp macro="" textlink="">
      <xdr:nvSpPr>
        <xdr:cNvPr id="376" name="フローチャート : 判断 375"/>
        <xdr:cNvSpPr/>
      </xdr:nvSpPr>
      <xdr:spPr>
        <a:xfrm>
          <a:off x="39370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77" name="テキスト ボックス 376"/>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79</xdr:row>
      <xdr:rowOff>130811</xdr:rowOff>
    </xdr:to>
    <xdr:cxnSp macro="">
      <xdr:nvCxnSpPr>
        <xdr:cNvPr id="378" name="直線コネクタ 377"/>
        <xdr:cNvCxnSpPr/>
      </xdr:nvCxnSpPr>
      <xdr:spPr>
        <a:xfrm flipV="1">
          <a:off x="2209800" y="133934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26670</xdr:rowOff>
    </xdr:from>
    <xdr:to>
      <xdr:col>4</xdr:col>
      <xdr:colOff>396875</xdr:colOff>
      <xdr:row>75</xdr:row>
      <xdr:rowOff>128270</xdr:rowOff>
    </xdr:to>
    <xdr:sp macro="" textlink="">
      <xdr:nvSpPr>
        <xdr:cNvPr id="379" name="フローチャート : 判断 378"/>
        <xdr:cNvSpPr/>
      </xdr:nvSpPr>
      <xdr:spPr>
        <a:xfrm>
          <a:off x="3048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80" name="テキスト ボックス 379"/>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130811</xdr:rowOff>
    </xdr:from>
    <xdr:to>
      <xdr:col>3</xdr:col>
      <xdr:colOff>142875</xdr:colOff>
      <xdr:row>80</xdr:row>
      <xdr:rowOff>165100</xdr:rowOff>
    </xdr:to>
    <xdr:cxnSp macro="">
      <xdr:nvCxnSpPr>
        <xdr:cNvPr id="381" name="直線コネクタ 380"/>
        <xdr:cNvCxnSpPr/>
      </xdr:nvCxnSpPr>
      <xdr:spPr>
        <a:xfrm flipV="1">
          <a:off x="1320800" y="136753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152400</xdr:rowOff>
    </xdr:from>
    <xdr:to>
      <xdr:col>3</xdr:col>
      <xdr:colOff>193675</xdr:colOff>
      <xdr:row>75</xdr:row>
      <xdr:rowOff>82550</xdr:rowOff>
    </xdr:to>
    <xdr:sp macro="" textlink="">
      <xdr:nvSpPr>
        <xdr:cNvPr id="382" name="フローチャート : 判断 381"/>
        <xdr:cNvSpPr/>
      </xdr:nvSpPr>
      <xdr:spPr>
        <a:xfrm>
          <a:off x="2159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83" name="テキスト ボックス 382"/>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4" name="フローチャート : 判断 383"/>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85" name="テキスト ボックス 38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1" name="円/楕円 390"/>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140988</xdr:rowOff>
    </xdr:from>
    <xdr:ext cx="762000" cy="259045"/>
    <xdr:sp macro="" textlink="">
      <xdr:nvSpPr>
        <xdr:cNvPr id="392" name="公債費該当値テキスト"/>
        <xdr:cNvSpPr txBox="1"/>
      </xdr:nvSpPr>
      <xdr:spPr>
        <a:xfrm>
          <a:off x="4914900" y="1299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93" name="円/楕円 392"/>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158766</xdr:rowOff>
    </xdr:from>
    <xdr:ext cx="736600" cy="259045"/>
    <xdr:sp macro="" textlink="">
      <xdr:nvSpPr>
        <xdr:cNvPr id="394" name="テキスト ボックス 393"/>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95" name="円/楕円 394"/>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6" name="テキスト ボックス 395"/>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7" name="円/楕円 396"/>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98" name="テキスト ボックス 397"/>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399" name="円/楕円 398"/>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400" name="テキスト ボックス 399"/>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水準は高いものの、新・留萌市財政健全化計画を策定し人件費の削減などに取り組みながら市政を運営していることから、類似団体・全国平均・北海道平均と比較して低い水準となっており、今後も経常経費の抑制に努め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163576</xdr:rowOff>
    </xdr:from>
    <xdr:to>
      <xdr:col>24</xdr:col>
      <xdr:colOff>31750</xdr:colOff>
      <xdr:row>81</xdr:row>
      <xdr:rowOff>37846</xdr:rowOff>
    </xdr:to>
    <xdr:cxnSp macro="">
      <xdr:nvCxnSpPr>
        <xdr:cNvPr id="426" name="直線コネクタ 425"/>
        <xdr:cNvCxnSpPr/>
      </xdr:nvCxnSpPr>
      <xdr:spPr>
        <a:xfrm flipV="1">
          <a:off x="16510000" y="13193776"/>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9923</xdr:rowOff>
    </xdr:from>
    <xdr:ext cx="762000" cy="259045"/>
    <xdr:sp macro="" textlink="">
      <xdr:nvSpPr>
        <xdr:cNvPr id="427" name="公債費以外最小値テキスト"/>
        <xdr:cNvSpPr txBox="1"/>
      </xdr:nvSpPr>
      <xdr:spPr>
        <a:xfrm>
          <a:off x="16598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37846</xdr:rowOff>
    </xdr:from>
    <xdr:to>
      <xdr:col>24</xdr:col>
      <xdr:colOff>120650</xdr:colOff>
      <xdr:row>81</xdr:row>
      <xdr:rowOff>37846</xdr:rowOff>
    </xdr:to>
    <xdr:cxnSp macro="">
      <xdr:nvCxnSpPr>
        <xdr:cNvPr id="428" name="直線コネクタ 427"/>
        <xdr:cNvCxnSpPr/>
      </xdr:nvCxnSpPr>
      <xdr:spPr>
        <a:xfrm>
          <a:off x="16421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78503</xdr:rowOff>
    </xdr:from>
    <xdr:ext cx="762000" cy="259045"/>
    <xdr:sp macro="" textlink="">
      <xdr:nvSpPr>
        <xdr:cNvPr id="429" name="公債費以外最大値テキスト"/>
        <xdr:cNvSpPr txBox="1"/>
      </xdr:nvSpPr>
      <xdr:spPr>
        <a:xfrm>
          <a:off x="16598900" y="1293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76</xdr:row>
      <xdr:rowOff>163576</xdr:rowOff>
    </xdr:from>
    <xdr:to>
      <xdr:col>24</xdr:col>
      <xdr:colOff>120650</xdr:colOff>
      <xdr:row>76</xdr:row>
      <xdr:rowOff>163576</xdr:rowOff>
    </xdr:to>
    <xdr:cxnSp macro="">
      <xdr:nvCxnSpPr>
        <xdr:cNvPr id="430" name="直線コネクタ 429"/>
        <xdr:cNvCxnSpPr/>
      </xdr:nvCxnSpPr>
      <xdr:spPr>
        <a:xfrm>
          <a:off x="16421100" y="131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163576</xdr:rowOff>
    </xdr:to>
    <xdr:cxnSp macro="">
      <xdr:nvCxnSpPr>
        <xdr:cNvPr id="431" name="直線コネクタ 430"/>
        <xdr:cNvCxnSpPr/>
      </xdr:nvCxnSpPr>
      <xdr:spPr>
        <a:xfrm>
          <a:off x="15671800" y="130886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11701</xdr:rowOff>
    </xdr:from>
    <xdr:ext cx="762000" cy="259045"/>
    <xdr:sp macro="" textlink="">
      <xdr:nvSpPr>
        <xdr:cNvPr id="432" name="公債費以外平均値テキスト"/>
        <xdr:cNvSpPr txBox="1"/>
      </xdr:nvSpPr>
      <xdr:spPr>
        <a:xfrm>
          <a:off x="16598900" y="13384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39624</xdr:rowOff>
    </xdr:from>
    <xdr:to>
      <xdr:col>24</xdr:col>
      <xdr:colOff>82550</xdr:colOff>
      <xdr:row>78</xdr:row>
      <xdr:rowOff>141224</xdr:rowOff>
    </xdr:to>
    <xdr:sp macro="" textlink="">
      <xdr:nvSpPr>
        <xdr:cNvPr id="433" name="フローチャート : 判断 432"/>
        <xdr:cNvSpPr/>
      </xdr:nvSpPr>
      <xdr:spPr>
        <a:xfrm>
          <a:off x="164592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76708</xdr:rowOff>
    </xdr:to>
    <xdr:cxnSp macro="">
      <xdr:nvCxnSpPr>
        <xdr:cNvPr id="434" name="直線コネクタ 433"/>
        <xdr:cNvCxnSpPr/>
      </xdr:nvCxnSpPr>
      <xdr:spPr>
        <a:xfrm flipV="1">
          <a:off x="14782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44196</xdr:rowOff>
    </xdr:from>
    <xdr:to>
      <xdr:col>22</xdr:col>
      <xdr:colOff>615950</xdr:colOff>
      <xdr:row>78</xdr:row>
      <xdr:rowOff>145796</xdr:rowOff>
    </xdr:to>
    <xdr:sp macro="" textlink="">
      <xdr:nvSpPr>
        <xdr:cNvPr id="435" name="フローチャート : 判断 434"/>
        <xdr:cNvSpPr/>
      </xdr:nvSpPr>
      <xdr:spPr>
        <a:xfrm>
          <a:off x="15621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36" name="テキスト ボックス 435"/>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76</xdr:row>
      <xdr:rowOff>76708</xdr:rowOff>
    </xdr:to>
    <xdr:cxnSp macro="">
      <xdr:nvCxnSpPr>
        <xdr:cNvPr id="437" name="直線コネクタ 436"/>
        <xdr:cNvCxnSpPr/>
      </xdr:nvCxnSpPr>
      <xdr:spPr>
        <a:xfrm>
          <a:off x="13893800" y="128828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48768</xdr:rowOff>
    </xdr:from>
    <xdr:to>
      <xdr:col>21</xdr:col>
      <xdr:colOff>412750</xdr:colOff>
      <xdr:row>78</xdr:row>
      <xdr:rowOff>150368</xdr:rowOff>
    </xdr:to>
    <xdr:sp macro="" textlink="">
      <xdr:nvSpPr>
        <xdr:cNvPr id="438" name="フローチャート : 判断 437"/>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135145</xdr:rowOff>
    </xdr:from>
    <xdr:ext cx="762000" cy="259045"/>
    <xdr:sp macro="" textlink="">
      <xdr:nvSpPr>
        <xdr:cNvPr id="439" name="テキスト ボックス 438"/>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152146</xdr:rowOff>
    </xdr:to>
    <xdr:cxnSp macro="">
      <xdr:nvCxnSpPr>
        <xdr:cNvPr id="440" name="直線コネクタ 439"/>
        <xdr:cNvCxnSpPr/>
      </xdr:nvCxnSpPr>
      <xdr:spPr>
        <a:xfrm flipV="1">
          <a:off x="13004800" y="128828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30480</xdr:rowOff>
    </xdr:from>
    <xdr:to>
      <xdr:col>20</xdr:col>
      <xdr:colOff>209550</xdr:colOff>
      <xdr:row>78</xdr:row>
      <xdr:rowOff>132080</xdr:rowOff>
    </xdr:to>
    <xdr:sp macro="" textlink="">
      <xdr:nvSpPr>
        <xdr:cNvPr id="441" name="フローチャート : 判断 440"/>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2" name="テキスト ボックス 441"/>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43" name="フローチャート : 判断 442"/>
        <xdr:cNvSpPr/>
      </xdr:nvSpPr>
      <xdr:spPr>
        <a:xfrm>
          <a:off x="12954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44" name="テキスト ボックス 443"/>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50" name="円/楕円 449"/>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21353</xdr:rowOff>
    </xdr:from>
    <xdr:ext cx="762000" cy="259045"/>
    <xdr:sp macro="" textlink="">
      <xdr:nvSpPr>
        <xdr:cNvPr id="451" name="公債費以外該当値テキスト"/>
        <xdr:cNvSpPr txBox="1"/>
      </xdr:nvSpPr>
      <xdr:spPr>
        <a:xfrm>
          <a:off x="16598900" y="1305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2" name="円/楕円 451"/>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3" name="テキスト ボックス 452"/>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54" name="円/楕円 453"/>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55" name="テキスト ボックス 454"/>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6" name="円/楕円 455"/>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7" name="テキスト ボックス 456"/>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58" name="円/楕円 457"/>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59" name="テキスト ボックス 458"/>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北海道留萌市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40704</xdr:rowOff>
    </xdr:from>
    <xdr:to>
      <xdr:col>4</xdr:col>
      <xdr:colOff>1117600</xdr:colOff>
      <xdr:row>19</xdr:row>
      <xdr:rowOff>145082</xdr:rowOff>
    </xdr:to>
    <xdr:cxnSp macro="">
      <xdr:nvCxnSpPr>
        <xdr:cNvPr id="45" name="直線コネクタ 44"/>
        <xdr:cNvCxnSpPr/>
      </xdr:nvCxnSpPr>
      <xdr:spPr bwMode="auto">
        <a:xfrm flipV="1">
          <a:off x="5651500" y="2145729"/>
          <a:ext cx="0" cy="1304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117159</xdr:rowOff>
    </xdr:from>
    <xdr:ext cx="762000" cy="259045"/>
    <xdr:sp macro="" textlink="">
      <xdr:nvSpPr>
        <xdr:cNvPr id="46" name="人口1人当たり決算額の推移最小値テキスト130"/>
        <xdr:cNvSpPr txBox="1"/>
      </xdr:nvSpPr>
      <xdr:spPr>
        <a:xfrm>
          <a:off x="5740400" y="342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63,877</a:t>
          </a:r>
          <a:endParaRPr kumimoji="1" lang="ja-JP" altLang="en-US" sz="1000" b="1">
            <a:latin typeface="ＭＳ Ｐゴシック"/>
          </a:endParaRPr>
        </a:p>
      </xdr:txBody>
    </xdr:sp>
    <xdr:clientData/>
  </xdr:oneCellAnchor>
  <xdr:twoCellAnchor>
    <xdr:from>
      <xdr:col>4</xdr:col>
      <xdr:colOff>1028700</xdr:colOff>
      <xdr:row>19</xdr:row>
      <xdr:rowOff>145082</xdr:rowOff>
    </xdr:from>
    <xdr:to>
      <xdr:col>5</xdr:col>
      <xdr:colOff>73025</xdr:colOff>
      <xdr:row>19</xdr:row>
      <xdr:rowOff>145082</xdr:rowOff>
    </xdr:to>
    <xdr:cxnSp macro="">
      <xdr:nvCxnSpPr>
        <xdr:cNvPr id="47" name="直線コネクタ 46"/>
        <xdr:cNvCxnSpPr/>
      </xdr:nvCxnSpPr>
      <xdr:spPr bwMode="auto">
        <a:xfrm>
          <a:off x="5562600" y="345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127081</xdr:rowOff>
    </xdr:from>
    <xdr:ext cx="762000" cy="259045"/>
    <xdr:sp macro="" textlink="">
      <xdr:nvSpPr>
        <xdr:cNvPr id="48" name="人口1人当たり決算額の推移最大値テキスト130"/>
        <xdr:cNvSpPr txBox="1"/>
      </xdr:nvSpPr>
      <xdr:spPr>
        <a:xfrm>
          <a:off x="5740400" y="188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235,075</a:t>
          </a:r>
          <a:endParaRPr kumimoji="1" lang="ja-JP" altLang="en-US" sz="1000" b="1">
            <a:latin typeface="ＭＳ Ｐゴシック"/>
          </a:endParaRPr>
        </a:p>
      </xdr:txBody>
    </xdr:sp>
    <xdr:clientData/>
  </xdr:oneCellAnchor>
  <xdr:twoCellAnchor>
    <xdr:from>
      <xdr:col>4</xdr:col>
      <xdr:colOff>1028700</xdr:colOff>
      <xdr:row>12</xdr:row>
      <xdr:rowOff>40704</xdr:rowOff>
    </xdr:from>
    <xdr:to>
      <xdr:col>5</xdr:col>
      <xdr:colOff>73025</xdr:colOff>
      <xdr:row>12</xdr:row>
      <xdr:rowOff>40704</xdr:rowOff>
    </xdr:to>
    <xdr:cxnSp macro="">
      <xdr:nvCxnSpPr>
        <xdr:cNvPr id="49" name="直線コネクタ 48"/>
        <xdr:cNvCxnSpPr/>
      </xdr:nvCxnSpPr>
      <xdr:spPr bwMode="auto">
        <a:xfrm>
          <a:off x="5562600" y="2145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8060</xdr:rowOff>
    </xdr:from>
    <xdr:to>
      <xdr:col>4</xdr:col>
      <xdr:colOff>1117600</xdr:colOff>
      <xdr:row>19</xdr:row>
      <xdr:rowOff>21402</xdr:rowOff>
    </xdr:to>
    <xdr:cxnSp macro="">
      <xdr:nvCxnSpPr>
        <xdr:cNvPr id="50" name="直線コネクタ 49"/>
        <xdr:cNvCxnSpPr/>
      </xdr:nvCxnSpPr>
      <xdr:spPr bwMode="auto">
        <a:xfrm>
          <a:off x="5003800" y="3313235"/>
          <a:ext cx="647700" cy="1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14508</xdr:rowOff>
    </xdr:from>
    <xdr:ext cx="762000" cy="259045"/>
    <xdr:sp macro="" textlink="">
      <xdr:nvSpPr>
        <xdr:cNvPr id="51" name="人口1人当たり決算額の推移平均値テキスト130"/>
        <xdr:cNvSpPr txBox="1"/>
      </xdr:nvSpPr>
      <xdr:spPr>
        <a:xfrm>
          <a:off x="5740400" y="297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169431</xdr:rowOff>
    </xdr:from>
    <xdr:to>
      <xdr:col>5</xdr:col>
      <xdr:colOff>34925</xdr:colOff>
      <xdr:row>18</xdr:row>
      <xdr:rowOff>99581</xdr:rowOff>
    </xdr:to>
    <xdr:sp macro="" textlink="">
      <xdr:nvSpPr>
        <xdr:cNvPr id="52" name="フローチャート : 判断 51"/>
        <xdr:cNvSpPr/>
      </xdr:nvSpPr>
      <xdr:spPr bwMode="auto">
        <a:xfrm>
          <a:off x="56007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8060</xdr:rowOff>
    </xdr:from>
    <xdr:to>
      <xdr:col>4</xdr:col>
      <xdr:colOff>469900</xdr:colOff>
      <xdr:row>19</xdr:row>
      <xdr:rowOff>15794</xdr:rowOff>
    </xdr:to>
    <xdr:cxnSp macro="">
      <xdr:nvCxnSpPr>
        <xdr:cNvPr id="53" name="直線コネクタ 52"/>
        <xdr:cNvCxnSpPr/>
      </xdr:nvCxnSpPr>
      <xdr:spPr bwMode="auto">
        <a:xfrm flipV="1">
          <a:off x="4305300" y="3313235"/>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148506</xdr:rowOff>
    </xdr:from>
    <xdr:to>
      <xdr:col>4</xdr:col>
      <xdr:colOff>520700</xdr:colOff>
      <xdr:row>18</xdr:row>
      <xdr:rowOff>78656</xdr:rowOff>
    </xdr:to>
    <xdr:sp macro="" textlink="">
      <xdr:nvSpPr>
        <xdr:cNvPr id="54" name="フローチャート : 判断 53"/>
        <xdr:cNvSpPr/>
      </xdr:nvSpPr>
      <xdr:spPr bwMode="auto">
        <a:xfrm>
          <a:off x="49530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88833</xdr:rowOff>
    </xdr:from>
    <xdr:ext cx="736600" cy="259045"/>
    <xdr:sp macro="" textlink="">
      <xdr:nvSpPr>
        <xdr:cNvPr id="55" name="テキスト ボックス 54"/>
        <xdr:cNvSpPr txBox="1"/>
      </xdr:nvSpPr>
      <xdr:spPr>
        <a:xfrm>
          <a:off x="4622800" y="287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15794</xdr:rowOff>
    </xdr:from>
    <xdr:to>
      <xdr:col>3</xdr:col>
      <xdr:colOff>904875</xdr:colOff>
      <xdr:row>19</xdr:row>
      <xdr:rowOff>28511</xdr:rowOff>
    </xdr:to>
    <xdr:cxnSp macro="">
      <xdr:nvCxnSpPr>
        <xdr:cNvPr id="56" name="直線コネクタ 55"/>
        <xdr:cNvCxnSpPr/>
      </xdr:nvCxnSpPr>
      <xdr:spPr bwMode="auto">
        <a:xfrm flipV="1">
          <a:off x="3606800" y="3320969"/>
          <a:ext cx="698500" cy="1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134516</xdr:rowOff>
    </xdr:from>
    <xdr:to>
      <xdr:col>3</xdr:col>
      <xdr:colOff>955675</xdr:colOff>
      <xdr:row>18</xdr:row>
      <xdr:rowOff>64666</xdr:rowOff>
    </xdr:to>
    <xdr:sp macro="" textlink="">
      <xdr:nvSpPr>
        <xdr:cNvPr id="57" name="フローチャート : 判断 56"/>
        <xdr:cNvSpPr/>
      </xdr:nvSpPr>
      <xdr:spPr bwMode="auto">
        <a:xfrm>
          <a:off x="42545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74843</xdr:rowOff>
    </xdr:from>
    <xdr:ext cx="762000" cy="259045"/>
    <xdr:sp macro="" textlink="">
      <xdr:nvSpPr>
        <xdr:cNvPr id="58" name="テキスト ボックス 57"/>
        <xdr:cNvSpPr txBox="1"/>
      </xdr:nvSpPr>
      <xdr:spPr>
        <a:xfrm>
          <a:off x="3924300" y="28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27887</xdr:rowOff>
    </xdr:from>
    <xdr:to>
      <xdr:col>3</xdr:col>
      <xdr:colOff>206375</xdr:colOff>
      <xdr:row>19</xdr:row>
      <xdr:rowOff>28511</xdr:rowOff>
    </xdr:to>
    <xdr:cxnSp macro="">
      <xdr:nvCxnSpPr>
        <xdr:cNvPr id="59" name="直線コネクタ 58"/>
        <xdr:cNvCxnSpPr/>
      </xdr:nvCxnSpPr>
      <xdr:spPr bwMode="auto">
        <a:xfrm>
          <a:off x="2908300" y="3333062"/>
          <a:ext cx="698500" cy="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62865</xdr:rowOff>
    </xdr:from>
    <xdr:to>
      <xdr:col>3</xdr:col>
      <xdr:colOff>257175</xdr:colOff>
      <xdr:row>18</xdr:row>
      <xdr:rowOff>164465</xdr:rowOff>
    </xdr:to>
    <xdr:sp macro="" textlink="">
      <xdr:nvSpPr>
        <xdr:cNvPr id="60" name="フローチャート : 判断 59"/>
        <xdr:cNvSpPr/>
      </xdr:nvSpPr>
      <xdr:spPr bwMode="auto">
        <a:xfrm>
          <a:off x="3556000" y="319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3192</xdr:rowOff>
    </xdr:from>
    <xdr:ext cx="762000" cy="259045"/>
    <xdr:sp macro="" textlink="">
      <xdr:nvSpPr>
        <xdr:cNvPr id="61" name="テキスト ボックス 60"/>
        <xdr:cNvSpPr txBox="1"/>
      </xdr:nvSpPr>
      <xdr:spPr>
        <a:xfrm>
          <a:off x="3225800" y="296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108989</xdr:rowOff>
    </xdr:from>
    <xdr:to>
      <xdr:col>2</xdr:col>
      <xdr:colOff>692150</xdr:colOff>
      <xdr:row>19</xdr:row>
      <xdr:rowOff>39139</xdr:rowOff>
    </xdr:to>
    <xdr:sp macro="" textlink="">
      <xdr:nvSpPr>
        <xdr:cNvPr id="62" name="フローチャート : 判断 61"/>
        <xdr:cNvSpPr/>
      </xdr:nvSpPr>
      <xdr:spPr bwMode="auto">
        <a:xfrm>
          <a:off x="2857500" y="3242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49316</xdr:rowOff>
    </xdr:from>
    <xdr:ext cx="762000" cy="259045"/>
    <xdr:sp macro="" textlink="">
      <xdr:nvSpPr>
        <xdr:cNvPr id="63" name="テキスト ボックス 62"/>
        <xdr:cNvSpPr txBox="1"/>
      </xdr:nvSpPr>
      <xdr:spPr>
        <a:xfrm>
          <a:off x="2527300" y="301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84,447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142052</xdr:rowOff>
    </xdr:from>
    <xdr:to>
      <xdr:col>5</xdr:col>
      <xdr:colOff>34925</xdr:colOff>
      <xdr:row>19</xdr:row>
      <xdr:rowOff>72202</xdr:rowOff>
    </xdr:to>
    <xdr:sp macro="" textlink="">
      <xdr:nvSpPr>
        <xdr:cNvPr id="69" name="円/楕円 68"/>
        <xdr:cNvSpPr/>
      </xdr:nvSpPr>
      <xdr:spPr bwMode="auto">
        <a:xfrm>
          <a:off x="5600700" y="327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50629</xdr:rowOff>
    </xdr:from>
    <xdr:ext cx="762000" cy="259045"/>
    <xdr:sp macro="" textlink="">
      <xdr:nvSpPr>
        <xdr:cNvPr id="70" name="人口1人当たり決算額の推移該当値テキスト130"/>
        <xdr:cNvSpPr txBox="1"/>
      </xdr:nvSpPr>
      <xdr:spPr>
        <a:xfrm>
          <a:off x="5740400" y="318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80,108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128710</xdr:rowOff>
    </xdr:from>
    <xdr:to>
      <xdr:col>4</xdr:col>
      <xdr:colOff>520700</xdr:colOff>
      <xdr:row>19</xdr:row>
      <xdr:rowOff>58860</xdr:rowOff>
    </xdr:to>
    <xdr:sp macro="" textlink="">
      <xdr:nvSpPr>
        <xdr:cNvPr id="71" name="円/楕円 70"/>
        <xdr:cNvSpPr/>
      </xdr:nvSpPr>
      <xdr:spPr bwMode="auto">
        <a:xfrm>
          <a:off x="4953000" y="326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43637</xdr:rowOff>
    </xdr:from>
    <xdr:ext cx="736600" cy="259045"/>
    <xdr:sp macro="" textlink="">
      <xdr:nvSpPr>
        <xdr:cNvPr id="72" name="テキスト ボックス 71"/>
        <xdr:cNvSpPr txBox="1"/>
      </xdr:nvSpPr>
      <xdr:spPr>
        <a:xfrm>
          <a:off x="4622800" y="334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136444</xdr:rowOff>
    </xdr:from>
    <xdr:to>
      <xdr:col>3</xdr:col>
      <xdr:colOff>955675</xdr:colOff>
      <xdr:row>19</xdr:row>
      <xdr:rowOff>66594</xdr:rowOff>
    </xdr:to>
    <xdr:sp macro="" textlink="">
      <xdr:nvSpPr>
        <xdr:cNvPr id="73" name="円/楕円 72"/>
        <xdr:cNvSpPr/>
      </xdr:nvSpPr>
      <xdr:spPr bwMode="auto">
        <a:xfrm>
          <a:off x="4254500" y="327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51371</xdr:rowOff>
    </xdr:from>
    <xdr:ext cx="762000" cy="259045"/>
    <xdr:sp macro="" textlink="">
      <xdr:nvSpPr>
        <xdr:cNvPr id="74" name="テキスト ボックス 73"/>
        <xdr:cNvSpPr txBox="1"/>
      </xdr:nvSpPr>
      <xdr:spPr>
        <a:xfrm>
          <a:off x="3924300" y="335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149161</xdr:rowOff>
    </xdr:from>
    <xdr:to>
      <xdr:col>3</xdr:col>
      <xdr:colOff>257175</xdr:colOff>
      <xdr:row>19</xdr:row>
      <xdr:rowOff>79311</xdr:rowOff>
    </xdr:to>
    <xdr:sp macro="" textlink="">
      <xdr:nvSpPr>
        <xdr:cNvPr id="75" name="円/楕円 74"/>
        <xdr:cNvSpPr/>
      </xdr:nvSpPr>
      <xdr:spPr bwMode="auto">
        <a:xfrm>
          <a:off x="3556000" y="328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64088</xdr:rowOff>
    </xdr:from>
    <xdr:ext cx="762000" cy="259045"/>
    <xdr:sp macro="" textlink="">
      <xdr:nvSpPr>
        <xdr:cNvPr id="76" name="テキスト ボックス 75"/>
        <xdr:cNvSpPr txBox="1"/>
      </xdr:nvSpPr>
      <xdr:spPr>
        <a:xfrm>
          <a:off x="3225800" y="336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148537</xdr:rowOff>
    </xdr:from>
    <xdr:to>
      <xdr:col>2</xdr:col>
      <xdr:colOff>692150</xdr:colOff>
      <xdr:row>19</xdr:row>
      <xdr:rowOff>78687</xdr:rowOff>
    </xdr:to>
    <xdr:sp macro="" textlink="">
      <xdr:nvSpPr>
        <xdr:cNvPr id="77" name="円/楕円 76"/>
        <xdr:cNvSpPr/>
      </xdr:nvSpPr>
      <xdr:spPr bwMode="auto">
        <a:xfrm>
          <a:off x="2857500" y="328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63464</xdr:rowOff>
    </xdr:from>
    <xdr:ext cx="762000" cy="259045"/>
    <xdr:sp macro="" textlink="">
      <xdr:nvSpPr>
        <xdr:cNvPr id="78" name="テキスト ボックス 77"/>
        <xdr:cNvSpPr txBox="1"/>
      </xdr:nvSpPr>
      <xdr:spPr>
        <a:xfrm>
          <a:off x="2527300" y="336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238655</xdr:rowOff>
    </xdr:from>
    <xdr:to>
      <xdr:col>4</xdr:col>
      <xdr:colOff>1117600</xdr:colOff>
      <xdr:row>38</xdr:row>
      <xdr:rowOff>163609</xdr:rowOff>
    </xdr:to>
    <xdr:cxnSp macro="">
      <xdr:nvCxnSpPr>
        <xdr:cNvPr id="110" name="直線コネクタ 109"/>
        <xdr:cNvCxnSpPr/>
      </xdr:nvCxnSpPr>
      <xdr:spPr bwMode="auto">
        <a:xfrm flipV="1">
          <a:off x="5651500" y="6163205"/>
          <a:ext cx="0" cy="14680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135686</xdr:rowOff>
    </xdr:from>
    <xdr:ext cx="762000" cy="259045"/>
    <xdr:sp macro="" textlink="">
      <xdr:nvSpPr>
        <xdr:cNvPr id="111" name="人口1人当たり決算額の推移最小値テキスト445"/>
        <xdr:cNvSpPr txBox="1"/>
      </xdr:nvSpPr>
      <xdr:spPr>
        <a:xfrm>
          <a:off x="5740400" y="760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19,379</a:t>
          </a:r>
          <a:endParaRPr kumimoji="1" lang="ja-JP" altLang="en-US" sz="1000" b="1">
            <a:latin typeface="ＭＳ Ｐゴシック"/>
          </a:endParaRPr>
        </a:p>
      </xdr:txBody>
    </xdr:sp>
    <xdr:clientData/>
  </xdr:oneCellAnchor>
  <xdr:twoCellAnchor>
    <xdr:from>
      <xdr:col>4</xdr:col>
      <xdr:colOff>1028700</xdr:colOff>
      <xdr:row>38</xdr:row>
      <xdr:rowOff>163609</xdr:rowOff>
    </xdr:from>
    <xdr:to>
      <xdr:col>5</xdr:col>
      <xdr:colOff>73025</xdr:colOff>
      <xdr:row>38</xdr:row>
      <xdr:rowOff>163609</xdr:rowOff>
    </xdr:to>
    <xdr:cxnSp macro="">
      <xdr:nvCxnSpPr>
        <xdr:cNvPr id="112" name="直線コネクタ 111"/>
        <xdr:cNvCxnSpPr/>
      </xdr:nvCxnSpPr>
      <xdr:spPr bwMode="auto">
        <a:xfrm>
          <a:off x="5562600" y="7631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153582</xdr:rowOff>
    </xdr:from>
    <xdr:ext cx="762000" cy="259045"/>
    <xdr:sp macro="" textlink="">
      <xdr:nvSpPr>
        <xdr:cNvPr id="113" name="人口1人当たり決算額の推移最大値テキスト445"/>
        <xdr:cNvSpPr txBox="1"/>
      </xdr:nvSpPr>
      <xdr:spPr>
        <a:xfrm>
          <a:off x="5740400" y="590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64,331</a:t>
          </a:r>
          <a:endParaRPr kumimoji="1" lang="ja-JP" altLang="en-US" sz="1000" b="1">
            <a:latin typeface="ＭＳ Ｐゴシック"/>
          </a:endParaRPr>
        </a:p>
      </xdr:txBody>
    </xdr:sp>
    <xdr:clientData/>
  </xdr:oneCellAnchor>
  <xdr:twoCellAnchor>
    <xdr:from>
      <xdr:col>4</xdr:col>
      <xdr:colOff>1028700</xdr:colOff>
      <xdr:row>33</xdr:row>
      <xdr:rowOff>238655</xdr:rowOff>
    </xdr:from>
    <xdr:to>
      <xdr:col>5</xdr:col>
      <xdr:colOff>73025</xdr:colOff>
      <xdr:row>33</xdr:row>
      <xdr:rowOff>238655</xdr:rowOff>
    </xdr:to>
    <xdr:cxnSp macro="">
      <xdr:nvCxnSpPr>
        <xdr:cNvPr id="114" name="直線コネクタ 113"/>
        <xdr:cNvCxnSpPr/>
      </xdr:nvCxnSpPr>
      <xdr:spPr bwMode="auto">
        <a:xfrm>
          <a:off x="5562600" y="6163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36213</xdr:rowOff>
    </xdr:from>
    <xdr:to>
      <xdr:col>4</xdr:col>
      <xdr:colOff>1117600</xdr:colOff>
      <xdr:row>35</xdr:row>
      <xdr:rowOff>185489</xdr:rowOff>
    </xdr:to>
    <xdr:cxnSp macro="">
      <xdr:nvCxnSpPr>
        <xdr:cNvPr id="115" name="直線コネクタ 114"/>
        <xdr:cNvCxnSpPr/>
      </xdr:nvCxnSpPr>
      <xdr:spPr bwMode="auto">
        <a:xfrm>
          <a:off x="5003800" y="6646563"/>
          <a:ext cx="647700" cy="14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90601</xdr:rowOff>
    </xdr:from>
    <xdr:ext cx="762000" cy="259045"/>
    <xdr:sp macro="" textlink="">
      <xdr:nvSpPr>
        <xdr:cNvPr id="116" name="人口1人当たり決算額の推移平均値テキスト445"/>
        <xdr:cNvSpPr txBox="1"/>
      </xdr:nvSpPr>
      <xdr:spPr>
        <a:xfrm>
          <a:off x="5740400" y="7043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118524</xdr:rowOff>
    </xdr:from>
    <xdr:to>
      <xdr:col>5</xdr:col>
      <xdr:colOff>34925</xdr:colOff>
      <xdr:row>37</xdr:row>
      <xdr:rowOff>48674</xdr:rowOff>
    </xdr:to>
    <xdr:sp macro="" textlink="">
      <xdr:nvSpPr>
        <xdr:cNvPr id="117" name="フローチャート : 判断 116"/>
        <xdr:cNvSpPr/>
      </xdr:nvSpPr>
      <xdr:spPr bwMode="auto">
        <a:xfrm>
          <a:off x="5600700" y="7071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284276</xdr:rowOff>
    </xdr:from>
    <xdr:to>
      <xdr:col>4</xdr:col>
      <xdr:colOff>469900</xdr:colOff>
      <xdr:row>35</xdr:row>
      <xdr:rowOff>36213</xdr:rowOff>
    </xdr:to>
    <xdr:cxnSp macro="">
      <xdr:nvCxnSpPr>
        <xdr:cNvPr id="118" name="直線コネクタ 117"/>
        <xdr:cNvCxnSpPr/>
      </xdr:nvCxnSpPr>
      <xdr:spPr bwMode="auto">
        <a:xfrm>
          <a:off x="4305300" y="6551726"/>
          <a:ext cx="698500" cy="9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86095</xdr:rowOff>
    </xdr:from>
    <xdr:to>
      <xdr:col>4</xdr:col>
      <xdr:colOff>520700</xdr:colOff>
      <xdr:row>37</xdr:row>
      <xdr:rowOff>16245</xdr:rowOff>
    </xdr:to>
    <xdr:sp macro="" textlink="">
      <xdr:nvSpPr>
        <xdr:cNvPr id="119" name="フローチャート : 判断 118"/>
        <xdr:cNvSpPr/>
      </xdr:nvSpPr>
      <xdr:spPr bwMode="auto">
        <a:xfrm>
          <a:off x="4953000" y="7039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1022</xdr:rowOff>
    </xdr:from>
    <xdr:ext cx="736600" cy="259045"/>
    <xdr:sp macro="" textlink="">
      <xdr:nvSpPr>
        <xdr:cNvPr id="120" name="テキスト ボックス 119"/>
        <xdr:cNvSpPr txBox="1"/>
      </xdr:nvSpPr>
      <xdr:spPr>
        <a:xfrm>
          <a:off x="4622800" y="712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156783</xdr:rowOff>
    </xdr:from>
    <xdr:to>
      <xdr:col>3</xdr:col>
      <xdr:colOff>904875</xdr:colOff>
      <xdr:row>34</xdr:row>
      <xdr:rowOff>284276</xdr:rowOff>
    </xdr:to>
    <xdr:cxnSp macro="">
      <xdr:nvCxnSpPr>
        <xdr:cNvPr id="121" name="直線コネクタ 120"/>
        <xdr:cNvCxnSpPr/>
      </xdr:nvCxnSpPr>
      <xdr:spPr bwMode="auto">
        <a:xfrm>
          <a:off x="3606800" y="6081333"/>
          <a:ext cx="698500" cy="47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106506</xdr:rowOff>
    </xdr:from>
    <xdr:to>
      <xdr:col>3</xdr:col>
      <xdr:colOff>955675</xdr:colOff>
      <xdr:row>37</xdr:row>
      <xdr:rowOff>36656</xdr:rowOff>
    </xdr:to>
    <xdr:sp macro="" textlink="">
      <xdr:nvSpPr>
        <xdr:cNvPr id="122" name="フローチャート : 判断 121"/>
        <xdr:cNvSpPr/>
      </xdr:nvSpPr>
      <xdr:spPr bwMode="auto">
        <a:xfrm>
          <a:off x="4254500" y="7059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21433</xdr:rowOff>
    </xdr:from>
    <xdr:ext cx="762000" cy="259045"/>
    <xdr:sp macro="" textlink="">
      <xdr:nvSpPr>
        <xdr:cNvPr id="123" name="テキスト ボックス 122"/>
        <xdr:cNvSpPr txBox="1"/>
      </xdr:nvSpPr>
      <xdr:spPr>
        <a:xfrm>
          <a:off x="3924300" y="714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156783</xdr:rowOff>
    </xdr:from>
    <xdr:to>
      <xdr:col>3</xdr:col>
      <xdr:colOff>206375</xdr:colOff>
      <xdr:row>33</xdr:row>
      <xdr:rowOff>163249</xdr:rowOff>
    </xdr:to>
    <xdr:cxnSp macro="">
      <xdr:nvCxnSpPr>
        <xdr:cNvPr id="124" name="直線コネクタ 123"/>
        <xdr:cNvCxnSpPr/>
      </xdr:nvCxnSpPr>
      <xdr:spPr bwMode="auto">
        <a:xfrm flipV="1">
          <a:off x="2908300" y="6081333"/>
          <a:ext cx="698500" cy="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200657</xdr:rowOff>
    </xdr:from>
    <xdr:to>
      <xdr:col>3</xdr:col>
      <xdr:colOff>257175</xdr:colOff>
      <xdr:row>37</xdr:row>
      <xdr:rowOff>302257</xdr:rowOff>
    </xdr:to>
    <xdr:sp macro="" textlink="">
      <xdr:nvSpPr>
        <xdr:cNvPr id="125" name="フローチャート : 判断 124"/>
        <xdr:cNvSpPr/>
      </xdr:nvSpPr>
      <xdr:spPr bwMode="auto">
        <a:xfrm>
          <a:off x="3556000" y="7325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287034</xdr:rowOff>
    </xdr:from>
    <xdr:ext cx="762000" cy="259045"/>
    <xdr:sp macro="" textlink="">
      <xdr:nvSpPr>
        <xdr:cNvPr id="126" name="テキスト ボックス 125"/>
        <xdr:cNvSpPr txBox="1"/>
      </xdr:nvSpPr>
      <xdr:spPr>
        <a:xfrm>
          <a:off x="3225800" y="741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199872</xdr:rowOff>
    </xdr:from>
    <xdr:to>
      <xdr:col>2</xdr:col>
      <xdr:colOff>692150</xdr:colOff>
      <xdr:row>37</xdr:row>
      <xdr:rowOff>301472</xdr:rowOff>
    </xdr:to>
    <xdr:sp macro="" textlink="">
      <xdr:nvSpPr>
        <xdr:cNvPr id="127" name="フローチャート : 判断 126"/>
        <xdr:cNvSpPr/>
      </xdr:nvSpPr>
      <xdr:spPr bwMode="auto">
        <a:xfrm>
          <a:off x="2857500" y="7324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286249</xdr:rowOff>
    </xdr:from>
    <xdr:ext cx="762000" cy="259045"/>
    <xdr:sp macro="" textlink="">
      <xdr:nvSpPr>
        <xdr:cNvPr id="128" name="テキスト ボックス 127"/>
        <xdr:cNvSpPr txBox="1"/>
      </xdr:nvSpPr>
      <xdr:spPr>
        <a:xfrm>
          <a:off x="2527300" y="74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134689</xdr:rowOff>
    </xdr:from>
    <xdr:to>
      <xdr:col>5</xdr:col>
      <xdr:colOff>34925</xdr:colOff>
      <xdr:row>35</xdr:row>
      <xdr:rowOff>236289</xdr:rowOff>
    </xdr:to>
    <xdr:sp macro="" textlink="">
      <xdr:nvSpPr>
        <xdr:cNvPr id="134" name="円/楕円 133"/>
        <xdr:cNvSpPr/>
      </xdr:nvSpPr>
      <xdr:spPr bwMode="auto">
        <a:xfrm>
          <a:off x="5600700" y="674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322666</xdr:rowOff>
    </xdr:from>
    <xdr:ext cx="762000" cy="259045"/>
    <xdr:sp macro="" textlink="">
      <xdr:nvSpPr>
        <xdr:cNvPr id="135" name="人口1人当たり決算額の推移該当値テキスト445"/>
        <xdr:cNvSpPr txBox="1"/>
      </xdr:nvSpPr>
      <xdr:spPr>
        <a:xfrm>
          <a:off x="5740400" y="659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328313</xdr:rowOff>
    </xdr:from>
    <xdr:to>
      <xdr:col>4</xdr:col>
      <xdr:colOff>520700</xdr:colOff>
      <xdr:row>35</xdr:row>
      <xdr:rowOff>87013</xdr:rowOff>
    </xdr:to>
    <xdr:sp macro="" textlink="">
      <xdr:nvSpPr>
        <xdr:cNvPr id="136" name="円/楕円 135"/>
        <xdr:cNvSpPr/>
      </xdr:nvSpPr>
      <xdr:spPr bwMode="auto">
        <a:xfrm>
          <a:off x="4953000" y="659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97190</xdr:rowOff>
    </xdr:from>
    <xdr:ext cx="736600" cy="259045"/>
    <xdr:sp macro="" textlink="">
      <xdr:nvSpPr>
        <xdr:cNvPr id="137" name="テキスト ボックス 136"/>
        <xdr:cNvSpPr txBox="1"/>
      </xdr:nvSpPr>
      <xdr:spPr>
        <a:xfrm>
          <a:off x="4622800" y="636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233477</xdr:rowOff>
    </xdr:from>
    <xdr:to>
      <xdr:col>3</xdr:col>
      <xdr:colOff>955675</xdr:colOff>
      <xdr:row>34</xdr:row>
      <xdr:rowOff>335077</xdr:rowOff>
    </xdr:to>
    <xdr:sp macro="" textlink="">
      <xdr:nvSpPr>
        <xdr:cNvPr id="138" name="円/楕円 137"/>
        <xdr:cNvSpPr/>
      </xdr:nvSpPr>
      <xdr:spPr bwMode="auto">
        <a:xfrm>
          <a:off x="4254500" y="650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2354</xdr:rowOff>
    </xdr:from>
    <xdr:ext cx="762000" cy="259045"/>
    <xdr:sp macro="" textlink="">
      <xdr:nvSpPr>
        <xdr:cNvPr id="139" name="テキスト ボックス 138"/>
        <xdr:cNvSpPr txBox="1"/>
      </xdr:nvSpPr>
      <xdr:spPr>
        <a:xfrm>
          <a:off x="39243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105983</xdr:rowOff>
    </xdr:from>
    <xdr:to>
      <xdr:col>3</xdr:col>
      <xdr:colOff>257175</xdr:colOff>
      <xdr:row>33</xdr:row>
      <xdr:rowOff>207583</xdr:rowOff>
    </xdr:to>
    <xdr:sp macro="" textlink="">
      <xdr:nvSpPr>
        <xdr:cNvPr id="140" name="円/楕円 139"/>
        <xdr:cNvSpPr/>
      </xdr:nvSpPr>
      <xdr:spPr bwMode="auto">
        <a:xfrm>
          <a:off x="3556000" y="603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46310</xdr:rowOff>
    </xdr:from>
    <xdr:ext cx="762000" cy="259045"/>
    <xdr:sp macro="" textlink="">
      <xdr:nvSpPr>
        <xdr:cNvPr id="141" name="テキスト ボックス 140"/>
        <xdr:cNvSpPr txBox="1"/>
      </xdr:nvSpPr>
      <xdr:spPr>
        <a:xfrm>
          <a:off x="3225800" y="579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112449</xdr:rowOff>
    </xdr:from>
    <xdr:to>
      <xdr:col>2</xdr:col>
      <xdr:colOff>692150</xdr:colOff>
      <xdr:row>33</xdr:row>
      <xdr:rowOff>214049</xdr:rowOff>
    </xdr:to>
    <xdr:sp macro="" textlink="">
      <xdr:nvSpPr>
        <xdr:cNvPr id="142" name="円/楕円 141"/>
        <xdr:cNvSpPr/>
      </xdr:nvSpPr>
      <xdr:spPr bwMode="auto">
        <a:xfrm>
          <a:off x="2857500" y="603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52776</xdr:rowOff>
    </xdr:from>
    <xdr:ext cx="762000" cy="259045"/>
    <xdr:sp macro="" textlink="">
      <xdr:nvSpPr>
        <xdr:cNvPr id="143" name="テキスト ボックス 142"/>
        <xdr:cNvSpPr txBox="1"/>
      </xdr:nvSpPr>
      <xdr:spPr>
        <a:xfrm>
          <a:off x="2527300" y="580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順調に財政調整基金の積立額が増加し、当面の目標としていた</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％を超えた。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また、繰上償還を継続して実施していることから実質単年度収支は概ね</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までは赤字額が黒字額を上回っていたが、平成２２年度以降は黒字額の方が上回り、平成２３年度からは国民健康保険事業特別会計のみ赤字が続いており、標準財政規模比は改善しているものの赤字の解消には至ってい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平成１７年度に借り換えを実施した地方債の元金償還が平成２１年度から始まったこと</a:t>
          </a:r>
          <a:r>
            <a:rPr kumimoji="1" lang="ja-JP" altLang="en-US" sz="1400">
              <a:solidFill>
                <a:schemeClr val="dk1"/>
              </a:solidFill>
              <a:effectLst/>
              <a:latin typeface="+mn-lt"/>
              <a:ea typeface="+mn-ea"/>
              <a:cs typeface="+mn-cs"/>
            </a:rPr>
            <a:t>で増加しているが、</a:t>
          </a:r>
          <a:r>
            <a:rPr kumimoji="1" lang="ja-JP" altLang="ja-JP" sz="1400">
              <a:solidFill>
                <a:schemeClr val="dk1"/>
              </a:solidFill>
              <a:effectLst/>
              <a:latin typeface="+mn-lt"/>
              <a:ea typeface="+mn-ea"/>
              <a:cs typeface="+mn-cs"/>
            </a:rPr>
            <a:t>地方債発行の抑制や繰上償還の実施により徐々に減少しており、今後も減少傾向は続く見込みである。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繰上償還の効果もあり順調に減少している。充当可能財源等のうち特定歳入は年々減少しているものの、順調に基金を積み立てており、将来負担額よりも緩やかに減少していることから、将来負担比率の分子も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14077087</v>
      </c>
      <c r="BO4" s="349"/>
      <c r="BP4" s="349"/>
      <c r="BQ4" s="349"/>
      <c r="BR4" s="349"/>
      <c r="BS4" s="349"/>
      <c r="BT4" s="349"/>
      <c r="BU4" s="350"/>
      <c r="BV4" s="348">
        <v>13901068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13487638</v>
      </c>
      <c r="BO5" s="386"/>
      <c r="BP5" s="386"/>
      <c r="BQ5" s="386"/>
      <c r="BR5" s="386"/>
      <c r="BS5" s="386"/>
      <c r="BT5" s="386"/>
      <c r="BU5" s="387"/>
      <c r="BV5" s="385">
        <v>13605201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86.6</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589449</v>
      </c>
      <c r="BO6" s="386"/>
      <c r="BP6" s="386"/>
      <c r="BQ6" s="386"/>
      <c r="BR6" s="386"/>
      <c r="BS6" s="386"/>
      <c r="BT6" s="386"/>
      <c r="BU6" s="387"/>
      <c r="BV6" s="385">
        <v>295867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92.2</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9032</v>
      </c>
      <c r="BO7" s="386"/>
      <c r="BP7" s="386"/>
      <c r="BQ7" s="386"/>
      <c r="BR7" s="386"/>
      <c r="BS7" s="386"/>
      <c r="BT7" s="386"/>
      <c r="BU7" s="387"/>
      <c r="BV7" s="385">
        <v>9665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8177863</v>
      </c>
      <c r="CU7" s="386"/>
      <c r="CV7" s="386"/>
      <c r="CW7" s="386"/>
      <c r="CX7" s="386"/>
      <c r="CY7" s="386"/>
      <c r="CZ7" s="386"/>
      <c r="DA7" s="387"/>
      <c r="DB7" s="385">
        <v>8263537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580417</v>
      </c>
      <c r="BO8" s="386"/>
      <c r="BP8" s="386"/>
      <c r="BQ8" s="386"/>
      <c r="BR8" s="386"/>
      <c r="BS8" s="386"/>
      <c r="BT8" s="386"/>
      <c r="BU8" s="387"/>
      <c r="BV8" s="385">
        <v>286202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24457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294215</v>
      </c>
      <c r="BO9" s="386"/>
      <c r="BP9" s="386"/>
      <c r="BQ9" s="386"/>
      <c r="BR9" s="386"/>
      <c r="BS9" s="386"/>
      <c r="BT9" s="386"/>
      <c r="BU9" s="387"/>
      <c r="BV9" s="385">
        <v>113899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21.5</v>
      </c>
      <c r="CU9" s="383"/>
      <c r="CV9" s="383"/>
      <c r="CW9" s="383"/>
      <c r="CX9" s="383"/>
      <c r="CY9" s="383"/>
      <c r="CZ9" s="383"/>
      <c r="DA9" s="384"/>
      <c r="DB9" s="382">
        <v>25.1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26826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149861</v>
      </c>
      <c r="BO10" s="386"/>
      <c r="BP10" s="386"/>
      <c r="BQ10" s="386"/>
      <c r="BR10" s="386"/>
      <c r="BS10" s="386"/>
      <c r="BT10" s="386"/>
      <c r="BU10" s="387"/>
      <c r="BV10" s="385">
        <v>267163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160731</v>
      </c>
      <c r="BO11" s="386"/>
      <c r="BP11" s="386"/>
      <c r="BQ11" s="386"/>
      <c r="BR11" s="386"/>
      <c r="BS11" s="386"/>
      <c r="BT11" s="386"/>
      <c r="BU11" s="387"/>
      <c r="BV11" s="385">
        <v>318275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23451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23362</v>
      </c>
      <c r="S13" s="467"/>
      <c r="T13" s="467"/>
      <c r="U13" s="467"/>
      <c r="V13" s="468"/>
      <c r="W13" s="401" t="s">
        <v>123</v>
      </c>
      <c r="X13" s="402"/>
      <c r="Y13" s="402"/>
      <c r="Z13" s="402"/>
      <c r="AA13" s="402"/>
      <c r="AB13" s="392"/>
      <c r="AC13" s="436">
        <v>395</v>
      </c>
      <c r="AD13" s="437"/>
      <c r="AE13" s="437"/>
      <c r="AF13" s="437"/>
      <c r="AG13" s="476"/>
      <c r="AH13" s="436">
        <v>489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604807</v>
      </c>
      <c r="BO13" s="386"/>
      <c r="BP13" s="386"/>
      <c r="BQ13" s="386"/>
      <c r="BR13" s="386"/>
      <c r="BS13" s="386"/>
      <c r="BT13" s="386"/>
      <c r="BU13" s="387"/>
      <c r="BV13" s="385">
        <v>699337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18.3</v>
      </c>
      <c r="CU13" s="383"/>
      <c r="CV13" s="383"/>
      <c r="CW13" s="383"/>
      <c r="CX13" s="383"/>
      <c r="CY13" s="383"/>
      <c r="CZ13" s="383"/>
      <c r="DA13" s="384"/>
      <c r="DB13" s="382">
        <v>21.2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23641</v>
      </c>
      <c r="S14" s="467"/>
      <c r="T14" s="467"/>
      <c r="U14" s="467"/>
      <c r="V14" s="468"/>
      <c r="W14" s="375"/>
      <c r="X14" s="376"/>
      <c r="Y14" s="376"/>
      <c r="Z14" s="376"/>
      <c r="AA14" s="376"/>
      <c r="AB14" s="365"/>
      <c r="AC14" s="469">
        <v>3.5</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124</v>
      </c>
      <c r="CU14" s="481"/>
      <c r="CV14" s="481"/>
      <c r="CW14" s="481"/>
      <c r="CX14" s="481"/>
      <c r="CY14" s="481"/>
      <c r="CZ14" s="481"/>
      <c r="DA14" s="482"/>
      <c r="DB14" s="480">
        <v>142.9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23545</v>
      </c>
      <c r="S15" s="467"/>
      <c r="T15" s="467"/>
      <c r="U15" s="467"/>
      <c r="V15" s="468"/>
      <c r="W15" s="401" t="s">
        <v>129</v>
      </c>
      <c r="X15" s="402"/>
      <c r="Y15" s="402"/>
      <c r="Z15" s="402"/>
      <c r="AA15" s="402"/>
      <c r="AB15" s="392"/>
      <c r="AC15" s="436">
        <v>2508</v>
      </c>
      <c r="AD15" s="437"/>
      <c r="AE15" s="437"/>
      <c r="AF15" s="437"/>
      <c r="AG15" s="476"/>
      <c r="AH15" s="436">
        <v>3371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2073104</v>
      </c>
      <c r="BO15" s="349"/>
      <c r="BP15" s="349"/>
      <c r="BQ15" s="349"/>
      <c r="BR15" s="349"/>
      <c r="BS15" s="349"/>
      <c r="BT15" s="349"/>
      <c r="BU15" s="350"/>
      <c r="BV15" s="348">
        <v>2089164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21.9</v>
      </c>
      <c r="AD16" s="470"/>
      <c r="AE16" s="470"/>
      <c r="AF16" s="470"/>
      <c r="AG16" s="471"/>
      <c r="AH16" s="469">
        <v>24.9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7087612</v>
      </c>
      <c r="BO16" s="386"/>
      <c r="BP16" s="386"/>
      <c r="BQ16" s="386"/>
      <c r="BR16" s="386"/>
      <c r="BS16" s="386"/>
      <c r="BT16" s="386"/>
      <c r="BU16" s="387"/>
      <c r="BV16" s="385">
        <v>7192076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8533</v>
      </c>
      <c r="AD17" s="437"/>
      <c r="AE17" s="437"/>
      <c r="AF17" s="437"/>
      <c r="AG17" s="476"/>
      <c r="AH17" s="436">
        <v>9637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2648804</v>
      </c>
      <c r="BO17" s="386"/>
      <c r="BP17" s="386"/>
      <c r="BQ17" s="386"/>
      <c r="BR17" s="386"/>
      <c r="BS17" s="386"/>
      <c r="BT17" s="386"/>
      <c r="BU17" s="387"/>
      <c r="BV17" s="385">
        <v>2665084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297.51</v>
      </c>
      <c r="M18" s="498"/>
      <c r="N18" s="498"/>
      <c r="O18" s="498"/>
      <c r="P18" s="498"/>
      <c r="Q18" s="498"/>
      <c r="R18" s="499"/>
      <c r="S18" s="499"/>
      <c r="T18" s="499"/>
      <c r="U18" s="499"/>
      <c r="V18" s="500"/>
      <c r="W18" s="403"/>
      <c r="X18" s="404"/>
      <c r="Y18" s="404"/>
      <c r="Z18" s="404"/>
      <c r="AA18" s="404"/>
      <c r="AB18" s="395"/>
      <c r="AC18" s="501">
        <v>74.599999999999994</v>
      </c>
      <c r="AD18" s="502"/>
      <c r="AE18" s="502"/>
      <c r="AF18" s="502"/>
      <c r="AG18" s="503"/>
      <c r="AH18" s="501">
        <v>71.099999999999994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7154566</v>
      </c>
      <c r="BO18" s="386"/>
      <c r="BP18" s="386"/>
      <c r="BQ18" s="386"/>
      <c r="BR18" s="386"/>
      <c r="BS18" s="386"/>
      <c r="BT18" s="386"/>
      <c r="BU18" s="387"/>
      <c r="BV18" s="385">
        <v>7194601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9698745</v>
      </c>
      <c r="BO19" s="386"/>
      <c r="BP19" s="386"/>
      <c r="BQ19" s="386"/>
      <c r="BR19" s="386"/>
      <c r="BS19" s="386"/>
      <c r="BT19" s="386"/>
      <c r="BU19" s="387"/>
      <c r="BV19" s="385">
        <v>9751873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11044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14942762</v>
      </c>
      <c r="BO23" s="386"/>
      <c r="BP23" s="386"/>
      <c r="BQ23" s="386"/>
      <c r="BR23" s="386"/>
      <c r="BS23" s="386"/>
      <c r="BT23" s="386"/>
      <c r="BU23" s="387"/>
      <c r="BV23" s="385">
        <v>15883935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6300</v>
      </c>
      <c r="R24" s="437"/>
      <c r="S24" s="437"/>
      <c r="T24" s="437"/>
      <c r="U24" s="437"/>
      <c r="V24" s="476"/>
      <c r="W24" s="531"/>
      <c r="X24" s="519"/>
      <c r="Y24" s="520"/>
      <c r="Z24" s="435" t="s">
        <v>152</v>
      </c>
      <c r="AA24" s="415"/>
      <c r="AB24" s="415"/>
      <c r="AC24" s="415"/>
      <c r="AD24" s="415"/>
      <c r="AE24" s="415"/>
      <c r="AF24" s="415"/>
      <c r="AG24" s="416"/>
      <c r="AH24" s="436">
        <v>176</v>
      </c>
      <c r="AI24" s="437"/>
      <c r="AJ24" s="437"/>
      <c r="AK24" s="437"/>
      <c r="AL24" s="476"/>
      <c r="AM24" s="436">
        <v>498608</v>
      </c>
      <c r="AN24" s="437"/>
      <c r="AO24" s="437"/>
      <c r="AP24" s="437"/>
      <c r="AQ24" s="437"/>
      <c r="AR24" s="476"/>
      <c r="AS24" s="436">
        <v>2833</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10915553</v>
      </c>
      <c r="BO24" s="386"/>
      <c r="BP24" s="386"/>
      <c r="BQ24" s="386"/>
      <c r="BR24" s="386"/>
      <c r="BS24" s="386"/>
      <c r="BT24" s="386"/>
      <c r="BU24" s="387"/>
      <c r="BV24" s="385">
        <v>11189082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5760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816188</v>
      </c>
      <c r="BO25" s="349"/>
      <c r="BP25" s="349"/>
      <c r="BQ25" s="349"/>
      <c r="BR25" s="349"/>
      <c r="BS25" s="349"/>
      <c r="BT25" s="349"/>
      <c r="BU25" s="350"/>
      <c r="BV25" s="348">
        <v>861281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4960</v>
      </c>
      <c r="R26" s="437"/>
      <c r="S26" s="437"/>
      <c r="T26" s="437"/>
      <c r="U26" s="437"/>
      <c r="V26" s="476"/>
      <c r="W26" s="531"/>
      <c r="X26" s="519"/>
      <c r="Y26" s="520"/>
      <c r="Z26" s="435" t="s">
        <v>158</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3485</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2839</v>
      </c>
      <c r="AN27" s="437"/>
      <c r="AO27" s="437"/>
      <c r="AP27" s="437"/>
      <c r="AQ27" s="437"/>
      <c r="AR27" s="476"/>
      <c r="AS27" s="436">
        <v>2839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3060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1635682</v>
      </c>
      <c r="BO28" s="349"/>
      <c r="BP28" s="349"/>
      <c r="BQ28" s="349"/>
      <c r="BR28" s="349"/>
      <c r="BS28" s="349"/>
      <c r="BT28" s="349"/>
      <c r="BU28" s="350"/>
      <c r="BV28" s="348">
        <v>1485821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14</v>
      </c>
      <c r="M29" s="437"/>
      <c r="N29" s="437"/>
      <c r="O29" s="437"/>
      <c r="P29" s="476"/>
      <c r="Q29" s="436">
        <v>2805</v>
      </c>
      <c r="R29" s="437"/>
      <c r="S29" s="437"/>
      <c r="T29" s="437"/>
      <c r="U29" s="437"/>
      <c r="V29" s="476"/>
      <c r="W29" s="531"/>
      <c r="X29" s="519"/>
      <c r="Y29" s="520"/>
      <c r="Z29" s="435" t="s">
        <v>168</v>
      </c>
      <c r="AA29" s="415"/>
      <c r="AB29" s="415"/>
      <c r="AC29" s="415"/>
      <c r="AD29" s="415"/>
      <c r="AE29" s="415"/>
      <c r="AF29" s="415"/>
      <c r="AG29" s="416"/>
      <c r="AH29" s="436">
        <v>177</v>
      </c>
      <c r="AI29" s="437"/>
      <c r="AJ29" s="437"/>
      <c r="AK29" s="437"/>
      <c r="AL29" s="476"/>
      <c r="AM29" s="436">
        <v>501447</v>
      </c>
      <c r="AN29" s="437"/>
      <c r="AO29" s="437"/>
      <c r="AP29" s="437"/>
      <c r="AQ29" s="437"/>
      <c r="AR29" s="476"/>
      <c r="AS29" s="436">
        <v>2833</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370630</v>
      </c>
      <c r="BO29" s="386"/>
      <c r="BP29" s="386"/>
      <c r="BQ29" s="386"/>
      <c r="BR29" s="386"/>
      <c r="BS29" s="386"/>
      <c r="BT29" s="386"/>
      <c r="BU29" s="387"/>
      <c r="BV29" s="385">
        <v>370561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84.3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1206972</v>
      </c>
      <c r="BO30" s="553"/>
      <c r="BP30" s="553"/>
      <c r="BQ30" s="553"/>
      <c r="BR30" s="553"/>
      <c r="BS30" s="553"/>
      <c r="BT30" s="553"/>
      <c r="BU30" s="554"/>
      <c r="BV30" s="552">
        <v>950692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留萌南部衛生組合</v>
      </c>
      <c r="BZ34" s="565"/>
      <c r="CA34" s="565"/>
      <c r="CB34" s="565"/>
      <c r="CC34" s="565"/>
      <c r="CD34" s="565"/>
      <c r="CE34" s="565"/>
      <c r="CF34" s="565"/>
      <c r="CG34" s="565"/>
      <c r="CH34" s="565"/>
      <c r="CI34" s="565"/>
      <c r="CJ34" s="565"/>
      <c r="CK34" s="565"/>
      <c r="CL34" s="565"/>
      <c r="CM34" s="565"/>
      <c r="CN34" s="165"/>
      <c r="CO34" s="564">
        <f>IF(CQ34="","",MAX(C34:D43,U34:V43,AM34:AN43,BE34:BF43,BW34:BX43)+1)</f>
        <v>11</v>
      </c>
      <c r="CP34" s="564"/>
      <c r="CQ34" s="565" t="str">
        <f>IF('各会計、関係団体の財政状況及び健全化判断比率'!BS7="","",'各会計、関係団体の財政状況及び健全化判断比率'!BS7)</f>
        <v>留萌市土地開発公社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港湾事業特別会計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留萌消防組合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67" t="s">
        <v>24</v>
      </c>
      <c r="C41" s="1168"/>
      <c r="D41" s="81"/>
      <c r="E41" s="1173" t="s">
        <v>25</v>
      </c>
      <c r="F41" s="1173"/>
      <c r="G41" s="1173"/>
      <c r="H41" s="1174"/>
      <c r="I41" s="82">
        <v>21456</v>
      </c>
      <c r="J41" s="83">
        <v>19330</v>
      </c>
      <c r="K41" s="83">
        <v>17476</v>
      </c>
      <c r="L41" s="83">
        <v>15884</v>
      </c>
      <c r="M41" s="84">
        <v>14943</v>
      </c>
    </row>
    <row r="42" spans="2:13" ht="27.75" customHeight="1" x14ac:dyDescent="0.15">
      <c r="B42" s="1169"/>
      <c r="C42" s="1170"/>
      <c r="D42" s="85"/>
      <c r="E42" s="1175" t="s">
        <v>26</v>
      </c>
      <c r="F42" s="1175"/>
      <c r="G42" s="1175"/>
      <c r="H42" s="1176"/>
      <c r="I42" s="86">
        <v>136</v>
      </c>
      <c r="J42" s="87">
        <v>121</v>
      </c>
      <c r="K42" s="87">
        <v>109</v>
      </c>
      <c r="L42" s="87">
        <v>97</v>
      </c>
      <c r="M42" s="88">
        <v>51</v>
      </c>
    </row>
    <row r="43" spans="2:13" ht="27.75" customHeight="1" x14ac:dyDescent="0.15">
      <c r="B43" s="1169"/>
      <c r="C43" s="1170"/>
      <c r="D43" s="85"/>
      <c r="E43" s="1175" t="s">
        <v>27</v>
      </c>
      <c r="F43" s="1175"/>
      <c r="G43" s="1175"/>
      <c r="H43" s="1176"/>
      <c r="I43" s="86">
        <v>14318</v>
      </c>
      <c r="J43" s="87">
        <v>14268</v>
      </c>
      <c r="K43" s="87">
        <v>13697</v>
      </c>
      <c r="L43" s="87">
        <v>13084</v>
      </c>
      <c r="M43" s="88">
        <v>12210</v>
      </c>
    </row>
    <row r="44" spans="2:13" ht="27.75" customHeight="1" x14ac:dyDescent="0.15">
      <c r="B44" s="1169"/>
      <c r="C44" s="1170"/>
      <c r="D44" s="85"/>
      <c r="E44" s="1175" t="s">
        <v>28</v>
      </c>
      <c r="F44" s="1175"/>
      <c r="G44" s="1175"/>
      <c r="H44" s="1176"/>
      <c r="I44" s="86">
        <v>202</v>
      </c>
      <c r="J44" s="87">
        <v>193</v>
      </c>
      <c r="K44" s="87">
        <v>422</v>
      </c>
      <c r="L44" s="87">
        <v>820</v>
      </c>
      <c r="M44" s="88">
        <v>1200</v>
      </c>
    </row>
    <row r="45" spans="2:13" ht="27.75" customHeight="1" x14ac:dyDescent="0.15">
      <c r="B45" s="1169"/>
      <c r="C45" s="1170"/>
      <c r="D45" s="85"/>
      <c r="E45" s="1175" t="s">
        <v>29</v>
      </c>
      <c r="F45" s="1175"/>
      <c r="G45" s="1175"/>
      <c r="H45" s="1176"/>
      <c r="I45" s="86">
        <v>2786</v>
      </c>
      <c r="J45" s="87">
        <v>2764</v>
      </c>
      <c r="K45" s="87">
        <v>2700</v>
      </c>
      <c r="L45" s="87">
        <v>2541</v>
      </c>
      <c r="M45" s="88">
        <v>2458</v>
      </c>
    </row>
    <row r="46" spans="2:13" ht="27.75" customHeight="1" x14ac:dyDescent="0.15">
      <c r="B46" s="1169"/>
      <c r="C46" s="1170"/>
      <c r="D46" s="85"/>
      <c r="E46" s="1175" t="s">
        <v>30</v>
      </c>
      <c r="F46" s="1175"/>
      <c r="G46" s="1175"/>
      <c r="H46" s="1176"/>
      <c r="I46" s="86">
        <v>421</v>
      </c>
      <c r="J46" s="87">
        <v>425</v>
      </c>
      <c r="K46" s="87">
        <v>429</v>
      </c>
      <c r="L46" s="87">
        <v>434</v>
      </c>
      <c r="M46" s="88">
        <v>430</v>
      </c>
    </row>
    <row r="47" spans="2:13" ht="27.75" customHeight="1" x14ac:dyDescent="0.15">
      <c r="B47" s="1169"/>
      <c r="C47" s="1170"/>
      <c r="D47" s="85"/>
      <c r="E47" s="1175" t="s">
        <v>31</v>
      </c>
      <c r="F47" s="1175"/>
      <c r="G47" s="1175"/>
      <c r="H47" s="1176"/>
      <c r="I47" s="86">
        <v>553</v>
      </c>
      <c r="J47" s="87" t="s">
        <v>483</v>
      </c>
      <c r="K47" s="87" t="s">
        <v>483</v>
      </c>
      <c r="L47" s="87" t="s">
        <v>483</v>
      </c>
      <c r="M47" s="88" t="s">
        <v>483</v>
      </c>
    </row>
    <row r="48" spans="2:13" ht="27.75" customHeight="1" x14ac:dyDescent="0.15">
      <c r="B48" s="1171"/>
      <c r="C48" s="1172"/>
      <c r="D48" s="85"/>
      <c r="E48" s="1175" t="s">
        <v>32</v>
      </c>
      <c r="F48" s="1175"/>
      <c r="G48" s="1175"/>
      <c r="H48" s="1176"/>
      <c r="I48" s="86" t="s">
        <v>483</v>
      </c>
      <c r="J48" s="87" t="s">
        <v>483</v>
      </c>
      <c r="K48" s="87" t="s">
        <v>483</v>
      </c>
      <c r="L48" s="87" t="s">
        <v>483</v>
      </c>
      <c r="M48" s="88" t="s">
        <v>483</v>
      </c>
    </row>
    <row r="49" spans="2:13" ht="27.75" customHeight="1" x14ac:dyDescent="0.15">
      <c r="B49" s="1177" t="s">
        <v>33</v>
      </c>
      <c r="C49" s="1178"/>
      <c r="D49" s="89"/>
      <c r="E49" s="1175" t="s">
        <v>34</v>
      </c>
      <c r="F49" s="1175"/>
      <c r="G49" s="1175"/>
      <c r="H49" s="1176"/>
      <c r="I49" s="86">
        <v>2055</v>
      </c>
      <c r="J49" s="87">
        <v>2396</v>
      </c>
      <c r="K49" s="87">
        <v>2647</v>
      </c>
      <c r="L49" s="87">
        <v>2912</v>
      </c>
      <c r="M49" s="88">
        <v>3319</v>
      </c>
    </row>
    <row r="50" spans="2:13" ht="27.75" customHeight="1" x14ac:dyDescent="0.15">
      <c r="B50" s="1169"/>
      <c r="C50" s="1170"/>
      <c r="D50" s="85"/>
      <c r="E50" s="1175" t="s">
        <v>35</v>
      </c>
      <c r="F50" s="1175"/>
      <c r="G50" s="1175"/>
      <c r="H50" s="1176"/>
      <c r="I50" s="86">
        <v>5690</v>
      </c>
      <c r="J50" s="87">
        <v>4262</v>
      </c>
      <c r="K50" s="87">
        <v>3764</v>
      </c>
      <c r="L50" s="87">
        <v>3508</v>
      </c>
      <c r="M50" s="88">
        <v>3290</v>
      </c>
    </row>
    <row r="51" spans="2:13" ht="27.75" customHeight="1" x14ac:dyDescent="0.15">
      <c r="B51" s="1171"/>
      <c r="C51" s="1172"/>
      <c r="D51" s="85"/>
      <c r="E51" s="1175" t="s">
        <v>36</v>
      </c>
      <c r="F51" s="1175"/>
      <c r="G51" s="1175"/>
      <c r="H51" s="1176"/>
      <c r="I51" s="86">
        <v>19653</v>
      </c>
      <c r="J51" s="87">
        <v>18751</v>
      </c>
      <c r="K51" s="87">
        <v>17946</v>
      </c>
      <c r="L51" s="87">
        <v>17392</v>
      </c>
      <c r="M51" s="88">
        <v>16846</v>
      </c>
    </row>
    <row r="52" spans="2:13" ht="27.75" customHeight="1" thickBot="1" x14ac:dyDescent="0.2">
      <c r="B52" s="1179" t="s">
        <v>37</v>
      </c>
      <c r="C52" s="1180"/>
      <c r="D52" s="90"/>
      <c r="E52" s="1181" t="s">
        <v>38</v>
      </c>
      <c r="F52" s="1181"/>
      <c r="G52" s="1181"/>
      <c r="H52" s="1182"/>
      <c r="I52" s="91">
        <v>12475</v>
      </c>
      <c r="J52" s="92">
        <v>11692</v>
      </c>
      <c r="K52" s="92">
        <v>10476</v>
      </c>
      <c r="L52" s="92">
        <v>9049</v>
      </c>
      <c r="M52" s="93">
        <v>7837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35890</v>
      </c>
      <c r="E3" s="116"/>
      <c r="F3" s="117">
        <v>42528</v>
      </c>
      <c r="G3" s="118"/>
      <c r="H3" s="119"/>
    </row>
    <row r="4" spans="1:8" x14ac:dyDescent="0.15">
      <c r="A4" s="120"/>
      <c r="B4" s="121"/>
      <c r="C4" s="122"/>
      <c r="D4" s="123">
        <v>15540</v>
      </c>
      <c r="E4" s="124"/>
      <c r="F4" s="125">
        <v>27703</v>
      </c>
      <c r="G4" s="126"/>
      <c r="H4" s="127"/>
    </row>
    <row r="5" spans="1:8" x14ac:dyDescent="0.15">
      <c r="A5" s="108" t="s">
        <v>516</v>
      </c>
      <c r="B5" s="113"/>
      <c r="C5" s="114"/>
      <c r="D5" s="115">
        <v>34955</v>
      </c>
      <c r="E5" s="116"/>
      <c r="F5" s="117">
        <v>63360</v>
      </c>
      <c r="G5" s="118"/>
      <c r="H5" s="119"/>
    </row>
    <row r="6" spans="1:8" x14ac:dyDescent="0.15">
      <c r="A6" s="120"/>
      <c r="B6" s="121"/>
      <c r="C6" s="122"/>
      <c r="D6" s="123">
        <v>10892</v>
      </c>
      <c r="E6" s="124"/>
      <c r="F6" s="125">
        <v>32304</v>
      </c>
      <c r="G6" s="126"/>
      <c r="H6" s="127"/>
    </row>
    <row r="7" spans="1:8" x14ac:dyDescent="0.15">
      <c r="A7" s="108" t="s">
        <v>517</v>
      </c>
      <c r="B7" s="113"/>
      <c r="C7" s="114"/>
      <c r="D7" s="115">
        <v>30066</v>
      </c>
      <c r="E7" s="116"/>
      <c r="F7" s="117">
        <v>52377</v>
      </c>
      <c r="G7" s="118"/>
      <c r="H7" s="119"/>
    </row>
    <row r="8" spans="1:8" x14ac:dyDescent="0.15">
      <c r="A8" s="120"/>
      <c r="B8" s="121"/>
      <c r="C8" s="122"/>
      <c r="D8" s="123">
        <v>11598</v>
      </c>
      <c r="E8" s="124"/>
      <c r="F8" s="125">
        <v>23455</v>
      </c>
      <c r="G8" s="126"/>
      <c r="H8" s="127"/>
    </row>
    <row r="9" spans="1:8" x14ac:dyDescent="0.15">
      <c r="A9" s="108" t="s">
        <v>518</v>
      </c>
      <c r="B9" s="113"/>
      <c r="C9" s="114"/>
      <c r="D9" s="115">
        <v>30494</v>
      </c>
      <c r="E9" s="116"/>
      <c r="F9" s="117">
        <v>62524</v>
      </c>
      <c r="G9" s="118"/>
      <c r="H9" s="119"/>
    </row>
    <row r="10" spans="1:8" x14ac:dyDescent="0.15">
      <c r="A10" s="120"/>
      <c r="B10" s="121"/>
      <c r="C10" s="122"/>
      <c r="D10" s="123">
        <v>16018</v>
      </c>
      <c r="E10" s="124"/>
      <c r="F10" s="125">
        <v>27569</v>
      </c>
      <c r="G10" s="126"/>
      <c r="H10" s="127"/>
    </row>
    <row r="11" spans="1:8" x14ac:dyDescent="0.15">
      <c r="A11" s="108" t="s">
        <v>519</v>
      </c>
      <c r="B11" s="113"/>
      <c r="C11" s="114"/>
      <c r="D11" s="115">
        <v>56334</v>
      </c>
      <c r="E11" s="116"/>
      <c r="F11" s="117">
        <v>80149</v>
      </c>
      <c r="G11" s="118"/>
      <c r="H11" s="119"/>
    </row>
    <row r="12" spans="1:8" x14ac:dyDescent="0.15">
      <c r="A12" s="120"/>
      <c r="B12" s="121"/>
      <c r="C12" s="128"/>
      <c r="D12" s="123">
        <v>16847</v>
      </c>
      <c r="E12" s="124"/>
      <c r="F12" s="125">
        <v>38398</v>
      </c>
      <c r="G12" s="126"/>
      <c r="H12" s="127"/>
    </row>
    <row r="13" spans="1:8" x14ac:dyDescent="0.15">
      <c r="A13" s="108"/>
      <c r="B13" s="113"/>
      <c r="C13" s="129"/>
      <c r="D13" s="130">
        <v>37548</v>
      </c>
      <c r="E13" s="131"/>
      <c r="F13" s="132">
        <v>60188</v>
      </c>
      <c r="G13" s="133"/>
      <c r="H13" s="119"/>
    </row>
    <row r="14" spans="1:8" x14ac:dyDescent="0.15">
      <c r="A14" s="120"/>
      <c r="B14" s="121"/>
      <c r="C14" s="122"/>
      <c r="D14" s="123">
        <v>14179</v>
      </c>
      <c r="E14" s="124"/>
      <c r="F14" s="125">
        <v>29886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1.25</v>
      </c>
      <c r="C19" s="134">
        <f>ROUND(VALUE(SUBSTITUTE(実質収支比率等に係る経年分析!G$48,"▲","-")),2)</f>
        <v>2.62</v>
      </c>
      <c r="D19" s="134">
        <f>ROUND(VALUE(SUBSTITUTE(実質収支比率等に係る経年分析!H$48,"▲","-")),2)</f>
        <v>2.0699999999999998</v>
      </c>
      <c r="E19" s="134">
        <f>ROUND(VALUE(SUBSTITUTE(実質収支比率等に係る経年分析!I$48,"▲","-")),2)</f>
        <v>3.46</v>
      </c>
      <c r="F19" s="134">
        <f>ROUND(VALUE(SUBSTITUTE(実質収支比率等に係る経年分析!J$48,"▲","-")),2)</f>
        <v>7.1</v>
      </c>
    </row>
    <row r="20" spans="1:11" x14ac:dyDescent="0.15">
      <c r="A20" s="134" t="s">
        <v>43</v>
      </c>
      <c r="B20" s="134">
        <f>ROUND(VALUE(SUBSTITUTE(実質収支比率等に係る経年分析!F$47,"▲","-")),2)</f>
        <v>9.41</v>
      </c>
      <c r="C20" s="134">
        <f>ROUND(VALUE(SUBSTITUTE(実質収支比率等に係る経年分析!G$47,"▲","-")),2)</f>
        <v>10.87</v>
      </c>
      <c r="D20" s="134">
        <f>ROUND(VALUE(SUBSTITUTE(実質収支比率等に係る経年分析!H$47,"▲","-")),2)</f>
        <v>14.62</v>
      </c>
      <c r="E20" s="134">
        <f>ROUND(VALUE(SUBSTITUTE(実質収支比率等に係る経年分析!I$47,"▲","-")),2)</f>
        <v>17.98</v>
      </c>
      <c r="F20" s="134">
        <f>ROUND(VALUE(SUBSTITUTE(実質収支比率等に係る経年分析!J$47,"▲","-")),2)</f>
        <v>20</v>
      </c>
    </row>
    <row r="21" spans="1:11" x14ac:dyDescent="0.15">
      <c r="A21" s="134" t="s">
        <v>44</v>
      </c>
      <c r="B21" s="134">
        <f>IF(ISNUMBER(VALUE(SUBSTITUTE(実質収支比率等に係る経年分析!F$49,"▲","-"))),ROUND(VALUE(SUBSTITUTE(実質収支比率等に係る経年分析!F$49,"▲","-")),2),NA())</f>
        <v>6.95</v>
      </c>
      <c r="C21" s="134">
        <f>IF(ISNUMBER(VALUE(SUBSTITUTE(実質収支比率等に係る経年分析!G$49,"▲","-"))),ROUND(VALUE(SUBSTITUTE(実質収支比率等に係る経年分析!G$49,"▲","-")),2),NA())</f>
        <v>8.06</v>
      </c>
      <c r="D21" s="134">
        <f>IF(ISNUMBER(VALUE(SUBSTITUTE(実質収支比率等に係る経年分析!H$49,"▲","-"))),ROUND(VALUE(SUBSTITUTE(実質収支比率等に係る経年分析!H$49,"▲","-")),2),NA())</f>
        <v>8.7100000000000009</v>
      </c>
      <c r="E21" s="134">
        <f>IF(ISNUMBER(VALUE(SUBSTITUTE(実質収支比率等に係る経年分析!I$49,"▲","-"))),ROUND(VALUE(SUBSTITUTE(実質収支比率等に係る経年分析!I$49,"▲","-")),2),NA())</f>
        <v>8.4600000000000009</v>
      </c>
      <c r="F21" s="134">
        <f>IF(ISNUMBER(VALUE(SUBSTITUTE(実質収支比率等に係る経年分析!J$49,"▲","-"))),ROUND(VALUE(SUBSTITUTE(実質収支比率等に係る経年分析!J$49,"▲","-")),2),NA())</f>
        <v>7.4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港湾事業特別会計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7.96</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1.32</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4.4800000000000004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2.91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3.25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2.37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2424</v>
      </c>
      <c r="E42" s="136"/>
      <c r="F42" s="136"/>
      <c r="G42" s="136">
        <f>'実質公債費比率（分子）の構造'!L$52</f>
        <v>2366</v>
      </c>
      <c r="H42" s="136"/>
      <c r="I42" s="136"/>
      <c r="J42" s="136">
        <f>'実質公債費比率（分子）の構造'!M$52</f>
        <v>2312</v>
      </c>
      <c r="K42" s="136"/>
      <c r="L42" s="136"/>
      <c r="M42" s="136">
        <f>'実質公債費比率（分子）の構造'!N$52</f>
        <v>2229</v>
      </c>
      <c r="N42" s="136"/>
      <c r="O42" s="136"/>
      <c r="P42" s="136">
        <f>'実質公債費比率（分子）の構造'!O$52</f>
        <v>2131</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17</v>
      </c>
      <c r="C44" s="136"/>
      <c r="D44" s="136"/>
      <c r="E44" s="136">
        <f>'実質公債費比率（分子）の構造'!L$50</f>
        <v>17</v>
      </c>
      <c r="F44" s="136"/>
      <c r="G44" s="136"/>
      <c r="H44" s="136">
        <f>'実質公債費比率（分子）の構造'!M$50</f>
        <v>13</v>
      </c>
      <c r="I44" s="136"/>
      <c r="J44" s="136"/>
      <c r="K44" s="136">
        <f>'実質公債費比率（分子）の構造'!N$50</f>
        <v>12</v>
      </c>
      <c r="L44" s="136"/>
      <c r="M44" s="136"/>
      <c r="N44" s="136">
        <f>'実質公債費比率（分子）の構造'!O$50</f>
        <v>12</v>
      </c>
      <c r="O44" s="136"/>
      <c r="P44" s="136"/>
    </row>
    <row r="45" spans="1:16" x14ac:dyDescent="0.15">
      <c r="A45" s="136" t="s">
        <v>54</v>
      </c>
      <c r="B45" s="136">
        <f>'実質公債費比率（分子）の構造'!K$49</f>
        <v>28</v>
      </c>
      <c r="C45" s="136"/>
      <c r="D45" s="136"/>
      <c r="E45" s="136">
        <f>'実質公債費比率（分子）の構造'!L$49</f>
        <v>27</v>
      </c>
      <c r="F45" s="136"/>
      <c r="G45" s="136"/>
      <c r="H45" s="136">
        <f>'実質公債費比率（分子）の構造'!M$49</f>
        <v>27</v>
      </c>
      <c r="I45" s="136"/>
      <c r="J45" s="136"/>
      <c r="K45" s="136">
        <f>'実質公債費比率（分子）の構造'!N$49</f>
        <v>25</v>
      </c>
      <c r="L45" s="136"/>
      <c r="M45" s="136"/>
      <c r="N45" s="136">
        <f>'実質公債費比率（分子）の構造'!O$49</f>
        <v>25</v>
      </c>
      <c r="O45" s="136"/>
      <c r="P45" s="136"/>
    </row>
    <row r="46" spans="1:16" x14ac:dyDescent="0.15">
      <c r="A46" s="136" t="s">
        <v>55</v>
      </c>
      <c r="B46" s="136">
        <f>'実質公債費比率（分子）の構造'!K$48</f>
        <v>1127</v>
      </c>
      <c r="C46" s="136"/>
      <c r="D46" s="136"/>
      <c r="E46" s="136">
        <f>'実質公債費比率（分子）の構造'!L$48</f>
        <v>1136</v>
      </c>
      <c r="F46" s="136"/>
      <c r="G46" s="136"/>
      <c r="H46" s="136">
        <f>'実質公債費比率（分子）の構造'!M$48</f>
        <v>1123</v>
      </c>
      <c r="I46" s="136"/>
      <c r="J46" s="136"/>
      <c r="K46" s="136">
        <f>'実質公債費比率（分子）の構造'!N$48</f>
        <v>1088</v>
      </c>
      <c r="L46" s="136"/>
      <c r="M46" s="136"/>
      <c r="N46" s="136">
        <f>'実質公債費比率（分子）の構造'!O$48</f>
        <v>1094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2920</v>
      </c>
      <c r="C49" s="136"/>
      <c r="D49" s="136"/>
      <c r="E49" s="136">
        <f>'実質公債費比率（分子）の構造'!L$45</f>
        <v>2823</v>
      </c>
      <c r="F49" s="136"/>
      <c r="G49" s="136"/>
      <c r="H49" s="136">
        <f>'実質公債費比率（分子）の構造'!M$45</f>
        <v>2410</v>
      </c>
      <c r="I49" s="136"/>
      <c r="J49" s="136"/>
      <c r="K49" s="136">
        <f>'実質公債費比率（分子）の構造'!N$45</f>
        <v>2275</v>
      </c>
      <c r="L49" s="136"/>
      <c r="M49" s="136"/>
      <c r="N49" s="136">
        <f>'実質公債費比率（分子）の構造'!O$45</f>
        <v>2055</v>
      </c>
      <c r="O49" s="136"/>
      <c r="P49" s="136"/>
    </row>
    <row r="50" spans="1:16" x14ac:dyDescent="0.15">
      <c r="A50" s="136" t="s">
        <v>59</v>
      </c>
      <c r="B50" s="136" t="e">
        <f>NA()</f>
        <v>#N/A</v>
      </c>
      <c r="C50" s="136">
        <f>IF(ISNUMBER('実質公債費比率（分子）の構造'!K$53),'実質公債費比率（分子）の構造'!K$53,NA())</f>
        <v>1668</v>
      </c>
      <c r="D50" s="136" t="e">
        <f>NA()</f>
        <v>#N/A</v>
      </c>
      <c r="E50" s="136" t="e">
        <f>NA()</f>
        <v>#N/A</v>
      </c>
      <c r="F50" s="136">
        <f>IF(ISNUMBER('実質公債費比率（分子）の構造'!L$53),'実質公債費比率（分子）の構造'!L$53,NA())</f>
        <v>1637</v>
      </c>
      <c r="G50" s="136" t="e">
        <f>NA()</f>
        <v>#N/A</v>
      </c>
      <c r="H50" s="136" t="e">
        <f>NA()</f>
        <v>#N/A</v>
      </c>
      <c r="I50" s="136">
        <f>IF(ISNUMBER('実質公債費比率（分子）の構造'!M$53),'実質公債費比率（分子）の構造'!M$53,NA())</f>
        <v>1261</v>
      </c>
      <c r="J50" s="136" t="e">
        <f>NA()</f>
        <v>#N/A</v>
      </c>
      <c r="K50" s="136" t="e">
        <f>NA()</f>
        <v>#N/A</v>
      </c>
      <c r="L50" s="136">
        <f>IF(ISNUMBER('実質公債費比率（分子）の構造'!N$53),'実質公債費比率（分子）の構造'!N$53,NA())</f>
        <v>1171</v>
      </c>
      <c r="M50" s="136" t="e">
        <f>NA()</f>
        <v>#N/A</v>
      </c>
      <c r="N50" s="136" t="e">
        <f>NA()</f>
        <v>#N/A</v>
      </c>
      <c r="O50" s="136">
        <f>IF(ISNUMBER('実質公債費比率（分子）の構造'!O$53),'実質公債費比率（分子）の構造'!O$53,NA())</f>
        <v>1055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19653</v>
      </c>
      <c r="E56" s="135"/>
      <c r="F56" s="135"/>
      <c r="G56" s="135">
        <f>'将来負担比率（分子）の構造'!J$51</f>
        <v>18751</v>
      </c>
      <c r="H56" s="135"/>
      <c r="I56" s="135"/>
      <c r="J56" s="135">
        <f>'将来負担比率（分子）の構造'!K$51</f>
        <v>17946</v>
      </c>
      <c r="K56" s="135"/>
      <c r="L56" s="135"/>
      <c r="M56" s="135">
        <f>'将来負担比率（分子）の構造'!L$51</f>
        <v>17392</v>
      </c>
      <c r="N56" s="135"/>
      <c r="O56" s="135"/>
      <c r="P56" s="135">
        <f>'将来負担比率（分子）の構造'!M$51</f>
        <v>16846</v>
      </c>
    </row>
    <row r="57" spans="1:16" x14ac:dyDescent="0.15">
      <c r="A57" s="135" t="s">
        <v>35</v>
      </c>
      <c r="B57" s="135"/>
      <c r="C57" s="135"/>
      <c r="D57" s="135">
        <f>'将来負担比率（分子）の構造'!I$50</f>
        <v>5690</v>
      </c>
      <c r="E57" s="135"/>
      <c r="F57" s="135"/>
      <c r="G57" s="135">
        <f>'将来負担比率（分子）の構造'!J$50</f>
        <v>4262</v>
      </c>
      <c r="H57" s="135"/>
      <c r="I57" s="135"/>
      <c r="J57" s="135">
        <f>'将来負担比率（分子）の構造'!K$50</f>
        <v>3764</v>
      </c>
      <c r="K57" s="135"/>
      <c r="L57" s="135"/>
      <c r="M57" s="135">
        <f>'将来負担比率（分子）の構造'!L$50</f>
        <v>3508</v>
      </c>
      <c r="N57" s="135"/>
      <c r="O57" s="135"/>
      <c r="P57" s="135">
        <f>'将来負担比率（分子）の構造'!M$50</f>
        <v>3290</v>
      </c>
    </row>
    <row r="58" spans="1:16" x14ac:dyDescent="0.15">
      <c r="A58" s="135" t="s">
        <v>34</v>
      </c>
      <c r="B58" s="135"/>
      <c r="C58" s="135"/>
      <c r="D58" s="135">
        <f>'将来負担比率（分子）の構造'!I$49</f>
        <v>2055</v>
      </c>
      <c r="E58" s="135"/>
      <c r="F58" s="135"/>
      <c r="G58" s="135">
        <f>'将来負担比率（分子）の構造'!J$49</f>
        <v>2396</v>
      </c>
      <c r="H58" s="135"/>
      <c r="I58" s="135"/>
      <c r="J58" s="135">
        <f>'将来負担比率（分子）の構造'!K$49</f>
        <v>2647</v>
      </c>
      <c r="K58" s="135"/>
      <c r="L58" s="135"/>
      <c r="M58" s="135">
        <f>'将来負担比率（分子）の構造'!L$49</f>
        <v>2912</v>
      </c>
      <c r="N58" s="135"/>
      <c r="O58" s="135"/>
      <c r="P58" s="135">
        <f>'将来負担比率（分子）の構造'!M$49</f>
        <v>3319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553</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421</v>
      </c>
      <c r="C61" s="135"/>
      <c r="D61" s="135"/>
      <c r="E61" s="135">
        <f>'将来負担比率（分子）の構造'!J$46</f>
        <v>425</v>
      </c>
      <c r="F61" s="135"/>
      <c r="G61" s="135"/>
      <c r="H61" s="135">
        <f>'将来負担比率（分子）の構造'!K$46</f>
        <v>429</v>
      </c>
      <c r="I61" s="135"/>
      <c r="J61" s="135"/>
      <c r="K61" s="135">
        <f>'将来負担比率（分子）の構造'!L$46</f>
        <v>434</v>
      </c>
      <c r="L61" s="135"/>
      <c r="M61" s="135"/>
      <c r="N61" s="135">
        <f>'将来負担比率（分子）の構造'!M$46</f>
        <v>430</v>
      </c>
      <c r="O61" s="135"/>
      <c r="P61" s="135"/>
    </row>
    <row r="62" spans="1:16" x14ac:dyDescent="0.15">
      <c r="A62" s="135" t="s">
        <v>29</v>
      </c>
      <c r="B62" s="135">
        <f>'将来負担比率（分子）の構造'!I$45</f>
        <v>2786</v>
      </c>
      <c r="C62" s="135"/>
      <c r="D62" s="135"/>
      <c r="E62" s="135">
        <f>'将来負担比率（分子）の構造'!J$45</f>
        <v>2764</v>
      </c>
      <c r="F62" s="135"/>
      <c r="G62" s="135"/>
      <c r="H62" s="135">
        <f>'将来負担比率（分子）の構造'!K$45</f>
        <v>2700</v>
      </c>
      <c r="I62" s="135"/>
      <c r="J62" s="135"/>
      <c r="K62" s="135">
        <f>'将来負担比率（分子）の構造'!L$45</f>
        <v>2541</v>
      </c>
      <c r="L62" s="135"/>
      <c r="M62" s="135"/>
      <c r="N62" s="135">
        <f>'将来負担比率（分子）の構造'!M$45</f>
        <v>2458</v>
      </c>
      <c r="O62" s="135"/>
      <c r="P62" s="135"/>
    </row>
    <row r="63" spans="1:16" x14ac:dyDescent="0.15">
      <c r="A63" s="135" t="s">
        <v>28</v>
      </c>
      <c r="B63" s="135">
        <f>'将来負担比率（分子）の構造'!I$44</f>
        <v>202</v>
      </c>
      <c r="C63" s="135"/>
      <c r="D63" s="135"/>
      <c r="E63" s="135">
        <f>'将来負担比率（分子）の構造'!J$44</f>
        <v>193</v>
      </c>
      <c r="F63" s="135"/>
      <c r="G63" s="135"/>
      <c r="H63" s="135">
        <f>'将来負担比率（分子）の構造'!K$44</f>
        <v>422</v>
      </c>
      <c r="I63" s="135"/>
      <c r="J63" s="135"/>
      <c r="K63" s="135">
        <f>'将来負担比率（分子）の構造'!L$44</f>
        <v>820</v>
      </c>
      <c r="L63" s="135"/>
      <c r="M63" s="135"/>
      <c r="N63" s="135">
        <f>'将来負担比率（分子）の構造'!M$44</f>
        <v>1200</v>
      </c>
      <c r="O63" s="135"/>
      <c r="P63" s="135"/>
    </row>
    <row r="64" spans="1:16" x14ac:dyDescent="0.15">
      <c r="A64" s="135" t="s">
        <v>27</v>
      </c>
      <c r="B64" s="135">
        <f>'将来負担比率（分子）の構造'!I$43</f>
        <v>14318</v>
      </c>
      <c r="C64" s="135"/>
      <c r="D64" s="135"/>
      <c r="E64" s="135">
        <f>'将来負担比率（分子）の構造'!J$43</f>
        <v>14268</v>
      </c>
      <c r="F64" s="135"/>
      <c r="G64" s="135"/>
      <c r="H64" s="135">
        <f>'将来負担比率（分子）の構造'!K$43</f>
        <v>13697</v>
      </c>
      <c r="I64" s="135"/>
      <c r="J64" s="135"/>
      <c r="K64" s="135">
        <f>'将来負担比率（分子）の構造'!L$43</f>
        <v>13084</v>
      </c>
      <c r="L64" s="135"/>
      <c r="M64" s="135"/>
      <c r="N64" s="135">
        <f>'将来負担比率（分子）の構造'!M$43</f>
        <v>12210</v>
      </c>
      <c r="O64" s="135"/>
      <c r="P64" s="135"/>
    </row>
    <row r="65" spans="1:16" x14ac:dyDescent="0.15">
      <c r="A65" s="135" t="s">
        <v>26</v>
      </c>
      <c r="B65" s="135">
        <f>'将来負担比率（分子）の構造'!I$42</f>
        <v>136</v>
      </c>
      <c r="C65" s="135"/>
      <c r="D65" s="135"/>
      <c r="E65" s="135">
        <f>'将来負担比率（分子）の構造'!J$42</f>
        <v>121</v>
      </c>
      <c r="F65" s="135"/>
      <c r="G65" s="135"/>
      <c r="H65" s="135">
        <f>'将来負担比率（分子）の構造'!K$42</f>
        <v>109</v>
      </c>
      <c r="I65" s="135"/>
      <c r="J65" s="135"/>
      <c r="K65" s="135">
        <f>'将来負担比率（分子）の構造'!L$42</f>
        <v>97</v>
      </c>
      <c r="L65" s="135"/>
      <c r="M65" s="135"/>
      <c r="N65" s="135">
        <f>'将来負担比率（分子）の構造'!M$42</f>
        <v>51</v>
      </c>
      <c r="O65" s="135"/>
      <c r="P65" s="135"/>
    </row>
    <row r="66" spans="1:16" x14ac:dyDescent="0.15">
      <c r="A66" s="135" t="s">
        <v>25</v>
      </c>
      <c r="B66" s="135">
        <f>'将来負担比率（分子）の構造'!I$41</f>
        <v>21456</v>
      </c>
      <c r="C66" s="135"/>
      <c r="D66" s="135"/>
      <c r="E66" s="135">
        <f>'将来負担比率（分子）の構造'!J$41</f>
        <v>19330</v>
      </c>
      <c r="F66" s="135"/>
      <c r="G66" s="135"/>
      <c r="H66" s="135">
        <f>'将来負担比率（分子）の構造'!K$41</f>
        <v>17476</v>
      </c>
      <c r="I66" s="135"/>
      <c r="J66" s="135"/>
      <c r="K66" s="135">
        <f>'将来負担比率（分子）の構造'!L$41</f>
        <v>15884</v>
      </c>
      <c r="L66" s="135"/>
      <c r="M66" s="135"/>
      <c r="N66" s="135">
        <f>'将来負担比率（分子）の構造'!M$41</f>
        <v>14943</v>
      </c>
      <c r="O66" s="135"/>
      <c r="P66" s="135"/>
    </row>
    <row r="67" spans="1:16" x14ac:dyDescent="0.15">
      <c r="A67" s="135" t="s">
        <v>63</v>
      </c>
      <c r="B67" s="135" t="e">
        <f>NA()</f>
        <v>#N/A</v>
      </c>
      <c r="C67" s="135">
        <f>IF(ISNUMBER('将来負担比率（分子）の構造'!I$52), IF('将来負担比率（分子）の構造'!I$52 &lt; 0, 0, '将来負担比率（分子）の構造'!I$52), NA())</f>
        <v>12475</v>
      </c>
      <c r="D67" s="135" t="e">
        <f>NA()</f>
        <v>#N/A</v>
      </c>
      <c r="E67" s="135" t="e">
        <f>NA()</f>
        <v>#N/A</v>
      </c>
      <c r="F67" s="135">
        <f>IF(ISNUMBER('将来負担比率（分子）の構造'!J$52), IF('将来負担比率（分子）の構造'!J$52 &lt; 0, 0, '将来負担比率（分子）の構造'!J$52), NA())</f>
        <v>11692</v>
      </c>
      <c r="G67" s="135" t="e">
        <f>NA()</f>
        <v>#N/A</v>
      </c>
      <c r="H67" s="135" t="e">
        <f>NA()</f>
        <v>#N/A</v>
      </c>
      <c r="I67" s="135">
        <f>IF(ISNUMBER('将来負担比率（分子）の構造'!K$52), IF('将来負担比率（分子）の構造'!K$52 &lt; 0, 0, '将来負担比率（分子）の構造'!K$52), NA())</f>
        <v>10476</v>
      </c>
      <c r="J67" s="135" t="e">
        <f>NA()</f>
        <v>#N/A</v>
      </c>
      <c r="K67" s="135" t="e">
        <f>NA()</f>
        <v>#N/A</v>
      </c>
      <c r="L67" s="135">
        <f>IF(ISNUMBER('将来負担比率（分子）の構造'!L$52), IF('将来負担比率（分子）の構造'!L$52 &lt; 0, 0, '将来負担比率（分子）の構造'!L$52), NA())</f>
        <v>9049</v>
      </c>
      <c r="M67" s="135" t="e">
        <f>NA()</f>
        <v>#N/A</v>
      </c>
      <c r="N67" s="135" t="e">
        <f>NA()</f>
        <v>#N/A</v>
      </c>
      <c r="O67" s="135">
        <f>IF(ISNUMBER('将来負担比率（分子）の構造'!M$52), IF('将来負担比率（分子）の構造'!M$52 &lt; 0, 0, '将来負担比率（分子）の構造'!M$52), NA())</f>
        <v>7837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2418631</v>
      </c>
      <c r="S5" s="581"/>
      <c r="T5" s="581"/>
      <c r="U5" s="581"/>
      <c r="V5" s="581"/>
      <c r="W5" s="581"/>
      <c r="X5" s="581"/>
      <c r="Y5" s="582"/>
      <c r="Z5" s="583">
        <v>17.2</v>
      </c>
      <c r="AA5" s="583"/>
      <c r="AB5" s="583"/>
      <c r="AC5" s="583"/>
      <c r="AD5" s="584">
        <v>2272508</v>
      </c>
      <c r="AE5" s="584"/>
      <c r="AF5" s="584"/>
      <c r="AG5" s="584"/>
      <c r="AH5" s="584"/>
      <c r="AI5" s="584"/>
      <c r="AJ5" s="584"/>
      <c r="AK5" s="584"/>
      <c r="AL5" s="585">
        <v>29.3</v>
      </c>
      <c r="AM5" s="586"/>
      <c r="AN5" s="586"/>
      <c r="AO5" s="587"/>
      <c r="AP5" s="577" t="s">
        <v>206</v>
      </c>
      <c r="AQ5" s="578"/>
      <c r="AR5" s="578"/>
      <c r="AS5" s="578"/>
      <c r="AT5" s="578"/>
      <c r="AU5" s="578"/>
      <c r="AV5" s="578"/>
      <c r="AW5" s="578"/>
      <c r="AX5" s="578"/>
      <c r="AY5" s="578"/>
      <c r="AZ5" s="578"/>
      <c r="BA5" s="578"/>
      <c r="BB5" s="578"/>
      <c r="BC5" s="578"/>
      <c r="BD5" s="578"/>
      <c r="BE5" s="578"/>
      <c r="BF5" s="579"/>
      <c r="BG5" s="591">
        <v>2272508</v>
      </c>
      <c r="BH5" s="592"/>
      <c r="BI5" s="592"/>
      <c r="BJ5" s="592"/>
      <c r="BK5" s="592"/>
      <c r="BL5" s="592"/>
      <c r="BM5" s="592"/>
      <c r="BN5" s="593"/>
      <c r="BO5" s="594">
        <v>94</v>
      </c>
      <c r="BP5" s="594"/>
      <c r="BQ5" s="594"/>
      <c r="BR5" s="594"/>
      <c r="BS5" s="595">
        <v>34916</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99059</v>
      </c>
      <c r="S6" s="592"/>
      <c r="T6" s="592"/>
      <c r="U6" s="592"/>
      <c r="V6" s="592"/>
      <c r="W6" s="592"/>
      <c r="X6" s="592"/>
      <c r="Y6" s="593"/>
      <c r="Z6" s="594">
        <v>0.7</v>
      </c>
      <c r="AA6" s="594"/>
      <c r="AB6" s="594"/>
      <c r="AC6" s="594"/>
      <c r="AD6" s="595">
        <v>99059</v>
      </c>
      <c r="AE6" s="595"/>
      <c r="AF6" s="595"/>
      <c r="AG6" s="595"/>
      <c r="AH6" s="595"/>
      <c r="AI6" s="595"/>
      <c r="AJ6" s="595"/>
      <c r="AK6" s="595"/>
      <c r="AL6" s="596">
        <v>1.3</v>
      </c>
      <c r="AM6" s="597"/>
      <c r="AN6" s="597"/>
      <c r="AO6" s="598"/>
      <c r="AP6" s="588" t="s">
        <v>211</v>
      </c>
      <c r="AQ6" s="589"/>
      <c r="AR6" s="589"/>
      <c r="AS6" s="589"/>
      <c r="AT6" s="589"/>
      <c r="AU6" s="589"/>
      <c r="AV6" s="589"/>
      <c r="AW6" s="589"/>
      <c r="AX6" s="589"/>
      <c r="AY6" s="589"/>
      <c r="AZ6" s="589"/>
      <c r="BA6" s="589"/>
      <c r="BB6" s="589"/>
      <c r="BC6" s="589"/>
      <c r="BD6" s="589"/>
      <c r="BE6" s="589"/>
      <c r="BF6" s="590"/>
      <c r="BG6" s="591">
        <v>2272508</v>
      </c>
      <c r="BH6" s="592"/>
      <c r="BI6" s="592"/>
      <c r="BJ6" s="592"/>
      <c r="BK6" s="592"/>
      <c r="BL6" s="592"/>
      <c r="BM6" s="592"/>
      <c r="BN6" s="593"/>
      <c r="BO6" s="594">
        <v>94</v>
      </c>
      <c r="BP6" s="594"/>
      <c r="BQ6" s="594"/>
      <c r="BR6" s="594"/>
      <c r="BS6" s="595">
        <v>34916</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140383</v>
      </c>
      <c r="CS6" s="592"/>
      <c r="CT6" s="592"/>
      <c r="CU6" s="592"/>
      <c r="CV6" s="592"/>
      <c r="CW6" s="592"/>
      <c r="CX6" s="592"/>
      <c r="CY6" s="593"/>
      <c r="CZ6" s="594">
        <v>1</v>
      </c>
      <c r="DA6" s="594"/>
      <c r="DB6" s="594"/>
      <c r="DC6" s="594"/>
      <c r="DD6" s="600" t="s">
        <v>213</v>
      </c>
      <c r="DE6" s="592"/>
      <c r="DF6" s="592"/>
      <c r="DG6" s="592"/>
      <c r="DH6" s="592"/>
      <c r="DI6" s="592"/>
      <c r="DJ6" s="592"/>
      <c r="DK6" s="592"/>
      <c r="DL6" s="592"/>
      <c r="DM6" s="592"/>
      <c r="DN6" s="592"/>
      <c r="DO6" s="592"/>
      <c r="DP6" s="593"/>
      <c r="DQ6" s="600">
        <v>140383</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6678</v>
      </c>
      <c r="S7" s="592"/>
      <c r="T7" s="592"/>
      <c r="U7" s="592"/>
      <c r="V7" s="592"/>
      <c r="W7" s="592"/>
      <c r="X7" s="592"/>
      <c r="Y7" s="593"/>
      <c r="Z7" s="594">
        <v>0</v>
      </c>
      <c r="AA7" s="594"/>
      <c r="AB7" s="594"/>
      <c r="AC7" s="594"/>
      <c r="AD7" s="595">
        <v>6678</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1158333</v>
      </c>
      <c r="BH7" s="592"/>
      <c r="BI7" s="592"/>
      <c r="BJ7" s="592"/>
      <c r="BK7" s="592"/>
      <c r="BL7" s="592"/>
      <c r="BM7" s="592"/>
      <c r="BN7" s="593"/>
      <c r="BO7" s="594">
        <v>47.9</v>
      </c>
      <c r="BP7" s="594"/>
      <c r="BQ7" s="594"/>
      <c r="BR7" s="594"/>
      <c r="BS7" s="595">
        <v>32430</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1431456</v>
      </c>
      <c r="CS7" s="592"/>
      <c r="CT7" s="592"/>
      <c r="CU7" s="592"/>
      <c r="CV7" s="592"/>
      <c r="CW7" s="592"/>
      <c r="CX7" s="592"/>
      <c r="CY7" s="593"/>
      <c r="CZ7" s="594">
        <v>10.6</v>
      </c>
      <c r="DA7" s="594"/>
      <c r="DB7" s="594"/>
      <c r="DC7" s="594"/>
      <c r="DD7" s="600">
        <v>23664</v>
      </c>
      <c r="DE7" s="592"/>
      <c r="DF7" s="592"/>
      <c r="DG7" s="592"/>
      <c r="DH7" s="592"/>
      <c r="DI7" s="592"/>
      <c r="DJ7" s="592"/>
      <c r="DK7" s="592"/>
      <c r="DL7" s="592"/>
      <c r="DM7" s="592"/>
      <c r="DN7" s="592"/>
      <c r="DO7" s="592"/>
      <c r="DP7" s="593"/>
      <c r="DQ7" s="600">
        <v>1309309</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5790</v>
      </c>
      <c r="S8" s="592"/>
      <c r="T8" s="592"/>
      <c r="U8" s="592"/>
      <c r="V8" s="592"/>
      <c r="W8" s="592"/>
      <c r="X8" s="592"/>
      <c r="Y8" s="593"/>
      <c r="Z8" s="594">
        <v>0</v>
      </c>
      <c r="AA8" s="594"/>
      <c r="AB8" s="594"/>
      <c r="AC8" s="594"/>
      <c r="AD8" s="595">
        <v>5790</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33418</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3495901</v>
      </c>
      <c r="CS8" s="592"/>
      <c r="CT8" s="592"/>
      <c r="CU8" s="592"/>
      <c r="CV8" s="592"/>
      <c r="CW8" s="592"/>
      <c r="CX8" s="592"/>
      <c r="CY8" s="593"/>
      <c r="CZ8" s="594">
        <v>25.9</v>
      </c>
      <c r="DA8" s="594"/>
      <c r="DB8" s="594"/>
      <c r="DC8" s="594"/>
      <c r="DD8" s="600">
        <v>164095</v>
      </c>
      <c r="DE8" s="592"/>
      <c r="DF8" s="592"/>
      <c r="DG8" s="592"/>
      <c r="DH8" s="592"/>
      <c r="DI8" s="592"/>
      <c r="DJ8" s="592"/>
      <c r="DK8" s="592"/>
      <c r="DL8" s="592"/>
      <c r="DM8" s="592"/>
      <c r="DN8" s="592"/>
      <c r="DO8" s="592"/>
      <c r="DP8" s="593"/>
      <c r="DQ8" s="600">
        <v>1457797</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7882</v>
      </c>
      <c r="S9" s="592"/>
      <c r="T9" s="592"/>
      <c r="U9" s="592"/>
      <c r="V9" s="592"/>
      <c r="W9" s="592"/>
      <c r="X9" s="592"/>
      <c r="Y9" s="593"/>
      <c r="Z9" s="594">
        <v>0.1</v>
      </c>
      <c r="AA9" s="594"/>
      <c r="AB9" s="594"/>
      <c r="AC9" s="594"/>
      <c r="AD9" s="595">
        <v>7882</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926870</v>
      </c>
      <c r="BH9" s="592"/>
      <c r="BI9" s="592"/>
      <c r="BJ9" s="592"/>
      <c r="BK9" s="592"/>
      <c r="BL9" s="592"/>
      <c r="BM9" s="592"/>
      <c r="BN9" s="593"/>
      <c r="BO9" s="594">
        <v>38.299999999999997</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1876031</v>
      </c>
      <c r="CS9" s="592"/>
      <c r="CT9" s="592"/>
      <c r="CU9" s="592"/>
      <c r="CV9" s="592"/>
      <c r="CW9" s="592"/>
      <c r="CX9" s="592"/>
      <c r="CY9" s="593"/>
      <c r="CZ9" s="594">
        <v>13.9</v>
      </c>
      <c r="DA9" s="594"/>
      <c r="DB9" s="594"/>
      <c r="DC9" s="594"/>
      <c r="DD9" s="600">
        <v>26897</v>
      </c>
      <c r="DE9" s="592"/>
      <c r="DF9" s="592"/>
      <c r="DG9" s="592"/>
      <c r="DH9" s="592"/>
      <c r="DI9" s="592"/>
      <c r="DJ9" s="592"/>
      <c r="DK9" s="592"/>
      <c r="DL9" s="592"/>
      <c r="DM9" s="592"/>
      <c r="DN9" s="592"/>
      <c r="DO9" s="592"/>
      <c r="DP9" s="593"/>
      <c r="DQ9" s="600">
        <v>1744888</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263215</v>
      </c>
      <c r="S10" s="592"/>
      <c r="T10" s="592"/>
      <c r="U10" s="592"/>
      <c r="V10" s="592"/>
      <c r="W10" s="592"/>
      <c r="X10" s="592"/>
      <c r="Y10" s="593"/>
      <c r="Z10" s="594">
        <v>1.9</v>
      </c>
      <c r="AA10" s="594"/>
      <c r="AB10" s="594"/>
      <c r="AC10" s="594"/>
      <c r="AD10" s="595">
        <v>263215</v>
      </c>
      <c r="AE10" s="595"/>
      <c r="AF10" s="595"/>
      <c r="AG10" s="595"/>
      <c r="AH10" s="595"/>
      <c r="AI10" s="595"/>
      <c r="AJ10" s="595"/>
      <c r="AK10" s="595"/>
      <c r="AL10" s="596">
        <v>3.4</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89035</v>
      </c>
      <c r="BH10" s="592"/>
      <c r="BI10" s="592"/>
      <c r="BJ10" s="592"/>
      <c r="BK10" s="592"/>
      <c r="BL10" s="592"/>
      <c r="BM10" s="592"/>
      <c r="BN10" s="593"/>
      <c r="BO10" s="594">
        <v>3.7</v>
      </c>
      <c r="BP10" s="594"/>
      <c r="BQ10" s="594"/>
      <c r="BR10" s="594"/>
      <c r="BS10" s="600">
        <v>14748</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47823</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10896</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109010</v>
      </c>
      <c r="BH11" s="592"/>
      <c r="BI11" s="592"/>
      <c r="BJ11" s="592"/>
      <c r="BK11" s="592"/>
      <c r="BL11" s="592"/>
      <c r="BM11" s="592"/>
      <c r="BN11" s="593"/>
      <c r="BO11" s="594">
        <v>4.5</v>
      </c>
      <c r="BP11" s="594"/>
      <c r="BQ11" s="594"/>
      <c r="BR11" s="594"/>
      <c r="BS11" s="600">
        <v>17682</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214260</v>
      </c>
      <c r="CS11" s="592"/>
      <c r="CT11" s="592"/>
      <c r="CU11" s="592"/>
      <c r="CV11" s="592"/>
      <c r="CW11" s="592"/>
      <c r="CX11" s="592"/>
      <c r="CY11" s="593"/>
      <c r="CZ11" s="594">
        <v>1.6</v>
      </c>
      <c r="DA11" s="594"/>
      <c r="DB11" s="594"/>
      <c r="DC11" s="594"/>
      <c r="DD11" s="600">
        <v>51976</v>
      </c>
      <c r="DE11" s="592"/>
      <c r="DF11" s="592"/>
      <c r="DG11" s="592"/>
      <c r="DH11" s="592"/>
      <c r="DI11" s="592"/>
      <c r="DJ11" s="592"/>
      <c r="DK11" s="592"/>
      <c r="DL11" s="592"/>
      <c r="DM11" s="592"/>
      <c r="DN11" s="592"/>
      <c r="DO11" s="592"/>
      <c r="DP11" s="593"/>
      <c r="DQ11" s="600">
        <v>135036</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844796</v>
      </c>
      <c r="BH12" s="592"/>
      <c r="BI12" s="592"/>
      <c r="BJ12" s="592"/>
      <c r="BK12" s="592"/>
      <c r="BL12" s="592"/>
      <c r="BM12" s="592"/>
      <c r="BN12" s="593"/>
      <c r="BO12" s="594">
        <v>34.9</v>
      </c>
      <c r="BP12" s="594"/>
      <c r="BQ12" s="594"/>
      <c r="BR12" s="594"/>
      <c r="BS12" s="600">
        <v>2119</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202103</v>
      </c>
      <c r="CS12" s="592"/>
      <c r="CT12" s="592"/>
      <c r="CU12" s="592"/>
      <c r="CV12" s="592"/>
      <c r="CW12" s="592"/>
      <c r="CX12" s="592"/>
      <c r="CY12" s="593"/>
      <c r="CZ12" s="594">
        <v>1.5</v>
      </c>
      <c r="DA12" s="594"/>
      <c r="DB12" s="594"/>
      <c r="DC12" s="594"/>
      <c r="DD12" s="600" t="s">
        <v>112</v>
      </c>
      <c r="DE12" s="592"/>
      <c r="DF12" s="592"/>
      <c r="DG12" s="592"/>
      <c r="DH12" s="592"/>
      <c r="DI12" s="592"/>
      <c r="DJ12" s="592"/>
      <c r="DK12" s="592"/>
      <c r="DL12" s="592"/>
      <c r="DM12" s="592"/>
      <c r="DN12" s="592"/>
      <c r="DO12" s="592"/>
      <c r="DP12" s="593"/>
      <c r="DQ12" s="600">
        <v>94772</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24618</v>
      </c>
      <c r="S13" s="592"/>
      <c r="T13" s="592"/>
      <c r="U13" s="592"/>
      <c r="V13" s="592"/>
      <c r="W13" s="592"/>
      <c r="X13" s="592"/>
      <c r="Y13" s="593"/>
      <c r="Z13" s="594">
        <v>0.2</v>
      </c>
      <c r="AA13" s="594"/>
      <c r="AB13" s="594"/>
      <c r="AC13" s="594"/>
      <c r="AD13" s="595">
        <v>24618</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801251</v>
      </c>
      <c r="BH13" s="592"/>
      <c r="BI13" s="592"/>
      <c r="BJ13" s="592"/>
      <c r="BK13" s="592"/>
      <c r="BL13" s="592"/>
      <c r="BM13" s="592"/>
      <c r="BN13" s="593"/>
      <c r="BO13" s="594">
        <v>33.1</v>
      </c>
      <c r="BP13" s="594"/>
      <c r="BQ13" s="594"/>
      <c r="BR13" s="594"/>
      <c r="BS13" s="600">
        <v>2119</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2398415</v>
      </c>
      <c r="CS13" s="592"/>
      <c r="CT13" s="592"/>
      <c r="CU13" s="592"/>
      <c r="CV13" s="592"/>
      <c r="CW13" s="592"/>
      <c r="CX13" s="592"/>
      <c r="CY13" s="593"/>
      <c r="CZ13" s="594">
        <v>17.8</v>
      </c>
      <c r="DA13" s="594"/>
      <c r="DB13" s="594"/>
      <c r="DC13" s="594"/>
      <c r="DD13" s="600">
        <v>535179</v>
      </c>
      <c r="DE13" s="592"/>
      <c r="DF13" s="592"/>
      <c r="DG13" s="592"/>
      <c r="DH13" s="592"/>
      <c r="DI13" s="592"/>
      <c r="DJ13" s="592"/>
      <c r="DK13" s="592"/>
      <c r="DL13" s="592"/>
      <c r="DM13" s="592"/>
      <c r="DN13" s="592"/>
      <c r="DO13" s="592"/>
      <c r="DP13" s="593"/>
      <c r="DQ13" s="600">
        <v>1222317</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27976</v>
      </c>
      <c r="BH14" s="592"/>
      <c r="BI14" s="592"/>
      <c r="BJ14" s="592"/>
      <c r="BK14" s="592"/>
      <c r="BL14" s="592"/>
      <c r="BM14" s="592"/>
      <c r="BN14" s="593"/>
      <c r="BO14" s="594">
        <v>1.2</v>
      </c>
      <c r="BP14" s="594"/>
      <c r="BQ14" s="594"/>
      <c r="BR14" s="594"/>
      <c r="BS14" s="600">
        <v>367</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318373</v>
      </c>
      <c r="CS14" s="592"/>
      <c r="CT14" s="592"/>
      <c r="CU14" s="592"/>
      <c r="CV14" s="592"/>
      <c r="CW14" s="592"/>
      <c r="CX14" s="592"/>
      <c r="CY14" s="593"/>
      <c r="CZ14" s="594">
        <v>2.4</v>
      </c>
      <c r="DA14" s="594"/>
      <c r="DB14" s="594"/>
      <c r="DC14" s="594"/>
      <c r="DD14" s="600" t="s">
        <v>112</v>
      </c>
      <c r="DE14" s="592"/>
      <c r="DF14" s="592"/>
      <c r="DG14" s="592"/>
      <c r="DH14" s="592"/>
      <c r="DI14" s="592"/>
      <c r="DJ14" s="592"/>
      <c r="DK14" s="592"/>
      <c r="DL14" s="592"/>
      <c r="DM14" s="592"/>
      <c r="DN14" s="592"/>
      <c r="DO14" s="592"/>
      <c r="DP14" s="593"/>
      <c r="DQ14" s="600">
        <v>293873</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5408</v>
      </c>
      <c r="S15" s="592"/>
      <c r="T15" s="592"/>
      <c r="U15" s="592"/>
      <c r="V15" s="592"/>
      <c r="W15" s="592"/>
      <c r="X15" s="592"/>
      <c r="Y15" s="593"/>
      <c r="Z15" s="594">
        <v>0</v>
      </c>
      <c r="AA15" s="594"/>
      <c r="AB15" s="594"/>
      <c r="AC15" s="594"/>
      <c r="AD15" s="595">
        <v>5408</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241403</v>
      </c>
      <c r="BH15" s="592"/>
      <c r="BI15" s="592"/>
      <c r="BJ15" s="592"/>
      <c r="BK15" s="592"/>
      <c r="BL15" s="592"/>
      <c r="BM15" s="592"/>
      <c r="BN15" s="593"/>
      <c r="BO15" s="594">
        <v>10</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1065236</v>
      </c>
      <c r="CS15" s="592"/>
      <c r="CT15" s="592"/>
      <c r="CU15" s="592"/>
      <c r="CV15" s="592"/>
      <c r="CW15" s="592"/>
      <c r="CX15" s="592"/>
      <c r="CY15" s="593"/>
      <c r="CZ15" s="594">
        <v>7.9</v>
      </c>
      <c r="DA15" s="594"/>
      <c r="DB15" s="594"/>
      <c r="DC15" s="594"/>
      <c r="DD15" s="600">
        <v>485440</v>
      </c>
      <c r="DE15" s="592"/>
      <c r="DF15" s="592"/>
      <c r="DG15" s="592"/>
      <c r="DH15" s="592"/>
      <c r="DI15" s="592"/>
      <c r="DJ15" s="592"/>
      <c r="DK15" s="592"/>
      <c r="DL15" s="592"/>
      <c r="DM15" s="592"/>
      <c r="DN15" s="592"/>
      <c r="DO15" s="592"/>
      <c r="DP15" s="593"/>
      <c r="DQ15" s="600">
        <v>572550</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5940307</v>
      </c>
      <c r="S16" s="592"/>
      <c r="T16" s="592"/>
      <c r="U16" s="592"/>
      <c r="V16" s="592"/>
      <c r="W16" s="592"/>
      <c r="X16" s="592"/>
      <c r="Y16" s="593"/>
      <c r="Z16" s="594">
        <v>42.2</v>
      </c>
      <c r="AA16" s="594"/>
      <c r="AB16" s="594"/>
      <c r="AC16" s="594"/>
      <c r="AD16" s="595">
        <v>5027979</v>
      </c>
      <c r="AE16" s="595"/>
      <c r="AF16" s="595"/>
      <c r="AG16" s="595"/>
      <c r="AH16" s="595"/>
      <c r="AI16" s="595"/>
      <c r="AJ16" s="595"/>
      <c r="AK16" s="595"/>
      <c r="AL16" s="596">
        <v>64.8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48467</v>
      </c>
      <c r="CS16" s="592"/>
      <c r="CT16" s="592"/>
      <c r="CU16" s="592"/>
      <c r="CV16" s="592"/>
      <c r="CW16" s="592"/>
      <c r="CX16" s="592"/>
      <c r="CY16" s="593"/>
      <c r="CZ16" s="594">
        <v>0.4</v>
      </c>
      <c r="DA16" s="594"/>
      <c r="DB16" s="594"/>
      <c r="DC16" s="594"/>
      <c r="DD16" s="600" t="s">
        <v>112</v>
      </c>
      <c r="DE16" s="592"/>
      <c r="DF16" s="592"/>
      <c r="DG16" s="592"/>
      <c r="DH16" s="592"/>
      <c r="DI16" s="592"/>
      <c r="DJ16" s="592"/>
      <c r="DK16" s="592"/>
      <c r="DL16" s="592"/>
      <c r="DM16" s="592"/>
      <c r="DN16" s="592"/>
      <c r="DO16" s="592"/>
      <c r="DP16" s="593"/>
      <c r="DQ16" s="600">
        <v>4583</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5027979</v>
      </c>
      <c r="S17" s="592"/>
      <c r="T17" s="592"/>
      <c r="U17" s="592"/>
      <c r="V17" s="592"/>
      <c r="W17" s="592"/>
      <c r="X17" s="592"/>
      <c r="Y17" s="593"/>
      <c r="Z17" s="594">
        <v>35.700000000000003</v>
      </c>
      <c r="AA17" s="594"/>
      <c r="AB17" s="594"/>
      <c r="AC17" s="594"/>
      <c r="AD17" s="595">
        <v>5027979</v>
      </c>
      <c r="AE17" s="595"/>
      <c r="AF17" s="595"/>
      <c r="AG17" s="595"/>
      <c r="AH17" s="595"/>
      <c r="AI17" s="595"/>
      <c r="AJ17" s="595"/>
      <c r="AK17" s="595"/>
      <c r="AL17" s="596">
        <v>64.8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2215345</v>
      </c>
      <c r="CS17" s="592"/>
      <c r="CT17" s="592"/>
      <c r="CU17" s="592"/>
      <c r="CV17" s="592"/>
      <c r="CW17" s="592"/>
      <c r="CX17" s="592"/>
      <c r="CY17" s="593"/>
      <c r="CZ17" s="594">
        <v>16.399999999999999</v>
      </c>
      <c r="DA17" s="594"/>
      <c r="DB17" s="594"/>
      <c r="DC17" s="594"/>
      <c r="DD17" s="600" t="s">
        <v>112</v>
      </c>
      <c r="DE17" s="592"/>
      <c r="DF17" s="592"/>
      <c r="DG17" s="592"/>
      <c r="DH17" s="592"/>
      <c r="DI17" s="592"/>
      <c r="DJ17" s="592"/>
      <c r="DK17" s="592"/>
      <c r="DL17" s="592"/>
      <c r="DM17" s="592"/>
      <c r="DN17" s="592"/>
      <c r="DO17" s="592"/>
      <c r="DP17" s="593"/>
      <c r="DQ17" s="600">
        <v>2089047</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912265</v>
      </c>
      <c r="S18" s="592"/>
      <c r="T18" s="592"/>
      <c r="U18" s="592"/>
      <c r="V18" s="592"/>
      <c r="W18" s="592"/>
      <c r="X18" s="592"/>
      <c r="Y18" s="593"/>
      <c r="Z18" s="594">
        <v>6.5</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33845</v>
      </c>
      <c r="CS18" s="592"/>
      <c r="CT18" s="592"/>
      <c r="CU18" s="592"/>
      <c r="CV18" s="592"/>
      <c r="CW18" s="592"/>
      <c r="CX18" s="592"/>
      <c r="CY18" s="593"/>
      <c r="CZ18" s="594">
        <v>0.3</v>
      </c>
      <c r="DA18" s="594"/>
      <c r="DB18" s="594"/>
      <c r="DC18" s="594"/>
      <c r="DD18" s="600">
        <v>33845</v>
      </c>
      <c r="DE18" s="592"/>
      <c r="DF18" s="592"/>
      <c r="DG18" s="592"/>
      <c r="DH18" s="592"/>
      <c r="DI18" s="592"/>
      <c r="DJ18" s="592"/>
      <c r="DK18" s="592"/>
      <c r="DL18" s="592"/>
      <c r="DM18" s="592"/>
      <c r="DN18" s="592"/>
      <c r="DO18" s="592"/>
      <c r="DP18" s="593"/>
      <c r="DQ18" s="600">
        <v>33845</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63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146123</v>
      </c>
      <c r="BH19" s="592"/>
      <c r="BI19" s="592"/>
      <c r="BJ19" s="592"/>
      <c r="BK19" s="592"/>
      <c r="BL19" s="592"/>
      <c r="BM19" s="592"/>
      <c r="BN19" s="593"/>
      <c r="BO19" s="594">
        <v>6</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8771588</v>
      </c>
      <c r="S20" s="592"/>
      <c r="T20" s="592"/>
      <c r="U20" s="592"/>
      <c r="V20" s="592"/>
      <c r="W20" s="592"/>
      <c r="X20" s="592"/>
      <c r="Y20" s="593"/>
      <c r="Z20" s="594">
        <v>62.3</v>
      </c>
      <c r="AA20" s="594"/>
      <c r="AB20" s="594"/>
      <c r="AC20" s="594"/>
      <c r="AD20" s="595">
        <v>7713137</v>
      </c>
      <c r="AE20" s="595"/>
      <c r="AF20" s="595"/>
      <c r="AG20" s="595"/>
      <c r="AH20" s="595"/>
      <c r="AI20" s="595"/>
      <c r="AJ20" s="595"/>
      <c r="AK20" s="595"/>
      <c r="AL20" s="596">
        <v>99.4</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146123</v>
      </c>
      <c r="BH20" s="592"/>
      <c r="BI20" s="592"/>
      <c r="BJ20" s="592"/>
      <c r="BK20" s="592"/>
      <c r="BL20" s="592"/>
      <c r="BM20" s="592"/>
      <c r="BN20" s="593"/>
      <c r="BO20" s="594">
        <v>6</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13487638</v>
      </c>
      <c r="CS20" s="592"/>
      <c r="CT20" s="592"/>
      <c r="CU20" s="592"/>
      <c r="CV20" s="592"/>
      <c r="CW20" s="592"/>
      <c r="CX20" s="592"/>
      <c r="CY20" s="593"/>
      <c r="CZ20" s="594">
        <v>100</v>
      </c>
      <c r="DA20" s="594"/>
      <c r="DB20" s="594"/>
      <c r="DC20" s="594"/>
      <c r="DD20" s="600">
        <v>1321096</v>
      </c>
      <c r="DE20" s="592"/>
      <c r="DF20" s="592"/>
      <c r="DG20" s="592"/>
      <c r="DH20" s="592"/>
      <c r="DI20" s="592"/>
      <c r="DJ20" s="592"/>
      <c r="DK20" s="592"/>
      <c r="DL20" s="592"/>
      <c r="DM20" s="592"/>
      <c r="DN20" s="592"/>
      <c r="DO20" s="592"/>
      <c r="DP20" s="593"/>
      <c r="DQ20" s="600">
        <v>9109296</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2665</v>
      </c>
      <c r="S21" s="592"/>
      <c r="T21" s="592"/>
      <c r="U21" s="592"/>
      <c r="V21" s="592"/>
      <c r="W21" s="592"/>
      <c r="X21" s="592"/>
      <c r="Y21" s="593"/>
      <c r="Z21" s="594">
        <v>0</v>
      </c>
      <c r="AA21" s="594"/>
      <c r="AB21" s="594"/>
      <c r="AC21" s="594"/>
      <c r="AD21" s="595">
        <v>2665</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93257</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287568</v>
      </c>
      <c r="S23" s="592"/>
      <c r="T23" s="592"/>
      <c r="U23" s="592"/>
      <c r="V23" s="592"/>
      <c r="W23" s="592"/>
      <c r="X23" s="592"/>
      <c r="Y23" s="593"/>
      <c r="Z23" s="594">
        <v>2</v>
      </c>
      <c r="AA23" s="594"/>
      <c r="AB23" s="594"/>
      <c r="AC23" s="594"/>
      <c r="AD23" s="595">
        <v>16895</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146123</v>
      </c>
      <c r="BH23" s="592"/>
      <c r="BI23" s="592"/>
      <c r="BJ23" s="592"/>
      <c r="BK23" s="592"/>
      <c r="BL23" s="592"/>
      <c r="BM23" s="592"/>
      <c r="BN23" s="593"/>
      <c r="BO23" s="594">
        <v>6</v>
      </c>
      <c r="BP23" s="594"/>
      <c r="BQ23" s="594"/>
      <c r="BR23" s="594"/>
      <c r="BS23" s="600" t="s">
        <v>112</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13916</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5994675</v>
      </c>
      <c r="CS24" s="581"/>
      <c r="CT24" s="581"/>
      <c r="CU24" s="581"/>
      <c r="CV24" s="581"/>
      <c r="CW24" s="581"/>
      <c r="CX24" s="581"/>
      <c r="CY24" s="582"/>
      <c r="CZ24" s="618">
        <v>44.4</v>
      </c>
      <c r="DA24" s="619"/>
      <c r="DB24" s="619"/>
      <c r="DC24" s="620"/>
      <c r="DD24" s="617">
        <v>4026739</v>
      </c>
      <c r="DE24" s="581"/>
      <c r="DF24" s="581"/>
      <c r="DG24" s="581"/>
      <c r="DH24" s="581"/>
      <c r="DI24" s="581"/>
      <c r="DJ24" s="581"/>
      <c r="DK24" s="582"/>
      <c r="DL24" s="617">
        <v>3819924</v>
      </c>
      <c r="DM24" s="581"/>
      <c r="DN24" s="581"/>
      <c r="DO24" s="581"/>
      <c r="DP24" s="581"/>
      <c r="DQ24" s="581"/>
      <c r="DR24" s="581"/>
      <c r="DS24" s="581"/>
      <c r="DT24" s="581"/>
      <c r="DU24" s="581"/>
      <c r="DV24" s="582"/>
      <c r="DW24" s="585">
        <v>46.3</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1868359</v>
      </c>
      <c r="S25" s="592"/>
      <c r="T25" s="592"/>
      <c r="U25" s="592"/>
      <c r="V25" s="592"/>
      <c r="W25" s="592"/>
      <c r="X25" s="592"/>
      <c r="Y25" s="593"/>
      <c r="Z25" s="594">
        <v>13.3</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1576267</v>
      </c>
      <c r="CS25" s="623"/>
      <c r="CT25" s="623"/>
      <c r="CU25" s="623"/>
      <c r="CV25" s="623"/>
      <c r="CW25" s="623"/>
      <c r="CX25" s="623"/>
      <c r="CY25" s="624"/>
      <c r="CZ25" s="625">
        <v>11.7</v>
      </c>
      <c r="DA25" s="626"/>
      <c r="DB25" s="626"/>
      <c r="DC25" s="627"/>
      <c r="DD25" s="600">
        <v>1446779</v>
      </c>
      <c r="DE25" s="623"/>
      <c r="DF25" s="623"/>
      <c r="DG25" s="623"/>
      <c r="DH25" s="623"/>
      <c r="DI25" s="623"/>
      <c r="DJ25" s="623"/>
      <c r="DK25" s="624"/>
      <c r="DL25" s="600">
        <v>1400772</v>
      </c>
      <c r="DM25" s="623"/>
      <c r="DN25" s="623"/>
      <c r="DO25" s="623"/>
      <c r="DP25" s="623"/>
      <c r="DQ25" s="623"/>
      <c r="DR25" s="623"/>
      <c r="DS25" s="623"/>
      <c r="DT25" s="623"/>
      <c r="DU25" s="623"/>
      <c r="DV25" s="624"/>
      <c r="DW25" s="596">
        <v>17</v>
      </c>
      <c r="DX25" s="621"/>
      <c r="DY25" s="621"/>
      <c r="DZ25" s="621"/>
      <c r="EA25" s="621"/>
      <c r="EB25" s="621"/>
      <c r="EC25" s="622"/>
    </row>
    <row r="26" spans="2:133" ht="11.25" customHeight="1" x14ac:dyDescent="0.15">
      <c r="B26" s="628" t="s">
        <v>274</v>
      </c>
      <c r="C26" s="629"/>
      <c r="D26" s="629"/>
      <c r="E26" s="629"/>
      <c r="F26" s="629"/>
      <c r="G26" s="629"/>
      <c r="H26" s="629"/>
      <c r="I26" s="629"/>
      <c r="J26" s="629"/>
      <c r="K26" s="629"/>
      <c r="L26" s="629"/>
      <c r="M26" s="629"/>
      <c r="N26" s="629"/>
      <c r="O26" s="629"/>
      <c r="P26" s="629"/>
      <c r="Q26" s="630"/>
      <c r="R26" s="591">
        <v>471</v>
      </c>
      <c r="S26" s="592"/>
      <c r="T26" s="592"/>
      <c r="U26" s="592"/>
      <c r="V26" s="592"/>
      <c r="W26" s="592"/>
      <c r="X26" s="592"/>
      <c r="Y26" s="593"/>
      <c r="Z26" s="594">
        <v>0</v>
      </c>
      <c r="AA26" s="594"/>
      <c r="AB26" s="594"/>
      <c r="AC26" s="594"/>
      <c r="AD26" s="595">
        <v>471</v>
      </c>
      <c r="AE26" s="595"/>
      <c r="AF26" s="595"/>
      <c r="AG26" s="595"/>
      <c r="AH26" s="595"/>
      <c r="AI26" s="595"/>
      <c r="AJ26" s="595"/>
      <c r="AK26" s="595"/>
      <c r="AL26" s="596">
        <v>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852167</v>
      </c>
      <c r="CS26" s="592"/>
      <c r="CT26" s="592"/>
      <c r="CU26" s="592"/>
      <c r="CV26" s="592"/>
      <c r="CW26" s="592"/>
      <c r="CX26" s="592"/>
      <c r="CY26" s="593"/>
      <c r="CZ26" s="625">
        <v>6.3</v>
      </c>
      <c r="DA26" s="626"/>
      <c r="DB26" s="626"/>
      <c r="DC26" s="627"/>
      <c r="DD26" s="600">
        <v>838754</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x14ac:dyDescent="0.15">
      <c r="B27" s="588" t="s">
        <v>277</v>
      </c>
      <c r="C27" s="589"/>
      <c r="D27" s="589"/>
      <c r="E27" s="589"/>
      <c r="F27" s="589"/>
      <c r="G27" s="589"/>
      <c r="H27" s="589"/>
      <c r="I27" s="589"/>
      <c r="J27" s="589"/>
      <c r="K27" s="589"/>
      <c r="L27" s="589"/>
      <c r="M27" s="589"/>
      <c r="N27" s="589"/>
      <c r="O27" s="589"/>
      <c r="P27" s="589"/>
      <c r="Q27" s="590"/>
      <c r="R27" s="591">
        <v>668031</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2418631</v>
      </c>
      <c r="BH27" s="592"/>
      <c r="BI27" s="592"/>
      <c r="BJ27" s="592"/>
      <c r="BK27" s="592"/>
      <c r="BL27" s="592"/>
      <c r="BM27" s="592"/>
      <c r="BN27" s="593"/>
      <c r="BO27" s="594">
        <v>100</v>
      </c>
      <c r="BP27" s="594"/>
      <c r="BQ27" s="594"/>
      <c r="BR27" s="594"/>
      <c r="BS27" s="600">
        <v>34916</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2203099</v>
      </c>
      <c r="CS27" s="623"/>
      <c r="CT27" s="623"/>
      <c r="CU27" s="623"/>
      <c r="CV27" s="623"/>
      <c r="CW27" s="623"/>
      <c r="CX27" s="623"/>
      <c r="CY27" s="624"/>
      <c r="CZ27" s="625">
        <v>16.3</v>
      </c>
      <c r="DA27" s="626"/>
      <c r="DB27" s="626"/>
      <c r="DC27" s="627"/>
      <c r="DD27" s="600">
        <v>490949</v>
      </c>
      <c r="DE27" s="623"/>
      <c r="DF27" s="623"/>
      <c r="DG27" s="623"/>
      <c r="DH27" s="623"/>
      <c r="DI27" s="623"/>
      <c r="DJ27" s="623"/>
      <c r="DK27" s="624"/>
      <c r="DL27" s="600">
        <v>490872</v>
      </c>
      <c r="DM27" s="623"/>
      <c r="DN27" s="623"/>
      <c r="DO27" s="623"/>
      <c r="DP27" s="623"/>
      <c r="DQ27" s="623"/>
      <c r="DR27" s="623"/>
      <c r="DS27" s="623"/>
      <c r="DT27" s="623"/>
      <c r="DU27" s="623"/>
      <c r="DV27" s="624"/>
      <c r="DW27" s="596">
        <v>5.9</v>
      </c>
      <c r="DX27" s="621"/>
      <c r="DY27" s="621"/>
      <c r="DZ27" s="621"/>
      <c r="EA27" s="621"/>
      <c r="EB27" s="621"/>
      <c r="EC27" s="622"/>
    </row>
    <row r="28" spans="2:133" ht="11.25" customHeight="1" x14ac:dyDescent="0.15">
      <c r="B28" s="588" t="s">
        <v>280</v>
      </c>
      <c r="C28" s="589"/>
      <c r="D28" s="589"/>
      <c r="E28" s="589"/>
      <c r="F28" s="589"/>
      <c r="G28" s="589"/>
      <c r="H28" s="589"/>
      <c r="I28" s="589"/>
      <c r="J28" s="589"/>
      <c r="K28" s="589"/>
      <c r="L28" s="589"/>
      <c r="M28" s="589"/>
      <c r="N28" s="589"/>
      <c r="O28" s="589"/>
      <c r="P28" s="589"/>
      <c r="Q28" s="590"/>
      <c r="R28" s="591">
        <v>44061</v>
      </c>
      <c r="S28" s="592"/>
      <c r="T28" s="592"/>
      <c r="U28" s="592"/>
      <c r="V28" s="592"/>
      <c r="W28" s="592"/>
      <c r="X28" s="592"/>
      <c r="Y28" s="593"/>
      <c r="Z28" s="594">
        <v>0.3</v>
      </c>
      <c r="AA28" s="594"/>
      <c r="AB28" s="594"/>
      <c r="AC28" s="594"/>
      <c r="AD28" s="595">
        <v>22148</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2215309</v>
      </c>
      <c r="CS28" s="592"/>
      <c r="CT28" s="592"/>
      <c r="CU28" s="592"/>
      <c r="CV28" s="592"/>
      <c r="CW28" s="592"/>
      <c r="CX28" s="592"/>
      <c r="CY28" s="593"/>
      <c r="CZ28" s="625">
        <v>16.399999999999999</v>
      </c>
      <c r="DA28" s="626"/>
      <c r="DB28" s="626"/>
      <c r="DC28" s="627"/>
      <c r="DD28" s="600">
        <v>2089011</v>
      </c>
      <c r="DE28" s="592"/>
      <c r="DF28" s="592"/>
      <c r="DG28" s="592"/>
      <c r="DH28" s="592"/>
      <c r="DI28" s="592"/>
      <c r="DJ28" s="592"/>
      <c r="DK28" s="593"/>
      <c r="DL28" s="600">
        <v>1928280</v>
      </c>
      <c r="DM28" s="592"/>
      <c r="DN28" s="592"/>
      <c r="DO28" s="592"/>
      <c r="DP28" s="592"/>
      <c r="DQ28" s="592"/>
      <c r="DR28" s="592"/>
      <c r="DS28" s="592"/>
      <c r="DT28" s="592"/>
      <c r="DU28" s="592"/>
      <c r="DV28" s="593"/>
      <c r="DW28" s="596">
        <v>23.3</v>
      </c>
      <c r="DX28" s="621"/>
      <c r="DY28" s="621"/>
      <c r="DZ28" s="621"/>
      <c r="EA28" s="621"/>
      <c r="EB28" s="621"/>
      <c r="EC28" s="622"/>
    </row>
    <row r="29" spans="2:133" ht="11.25" customHeight="1" x14ac:dyDescent="0.15">
      <c r="B29" s="588" t="s">
        <v>282</v>
      </c>
      <c r="C29" s="589"/>
      <c r="D29" s="589"/>
      <c r="E29" s="589"/>
      <c r="F29" s="589"/>
      <c r="G29" s="589"/>
      <c r="H29" s="589"/>
      <c r="I29" s="589"/>
      <c r="J29" s="589"/>
      <c r="K29" s="589"/>
      <c r="L29" s="589"/>
      <c r="M29" s="589"/>
      <c r="N29" s="589"/>
      <c r="O29" s="589"/>
      <c r="P29" s="589"/>
      <c r="Q29" s="590"/>
      <c r="R29" s="591">
        <v>6670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2215309</v>
      </c>
      <c r="CS29" s="623"/>
      <c r="CT29" s="623"/>
      <c r="CU29" s="623"/>
      <c r="CV29" s="623"/>
      <c r="CW29" s="623"/>
      <c r="CX29" s="623"/>
      <c r="CY29" s="624"/>
      <c r="CZ29" s="625">
        <v>16.399999999999999</v>
      </c>
      <c r="DA29" s="626"/>
      <c r="DB29" s="626"/>
      <c r="DC29" s="627"/>
      <c r="DD29" s="600">
        <v>2089011</v>
      </c>
      <c r="DE29" s="623"/>
      <c r="DF29" s="623"/>
      <c r="DG29" s="623"/>
      <c r="DH29" s="623"/>
      <c r="DI29" s="623"/>
      <c r="DJ29" s="623"/>
      <c r="DK29" s="624"/>
      <c r="DL29" s="600">
        <v>1928280</v>
      </c>
      <c r="DM29" s="623"/>
      <c r="DN29" s="623"/>
      <c r="DO29" s="623"/>
      <c r="DP29" s="623"/>
      <c r="DQ29" s="623"/>
      <c r="DR29" s="623"/>
      <c r="DS29" s="623"/>
      <c r="DT29" s="623"/>
      <c r="DU29" s="623"/>
      <c r="DV29" s="624"/>
      <c r="DW29" s="596">
        <v>23.3</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35496</v>
      </c>
      <c r="S30" s="592"/>
      <c r="T30" s="592"/>
      <c r="U30" s="592"/>
      <c r="V30" s="592"/>
      <c r="W30" s="592"/>
      <c r="X30" s="592"/>
      <c r="Y30" s="593"/>
      <c r="Z30" s="594">
        <v>0.3</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98.1</v>
      </c>
      <c r="BH30" s="650"/>
      <c r="BI30" s="650"/>
      <c r="BJ30" s="650"/>
      <c r="BK30" s="650"/>
      <c r="BL30" s="650"/>
      <c r="BM30" s="586">
        <v>92</v>
      </c>
      <c r="BN30" s="650"/>
      <c r="BO30" s="650"/>
      <c r="BP30" s="650"/>
      <c r="BQ30" s="651"/>
      <c r="BR30" s="649">
        <v>97.5</v>
      </c>
      <c r="BS30" s="650"/>
      <c r="BT30" s="650"/>
      <c r="BU30" s="650"/>
      <c r="BV30" s="650"/>
      <c r="BW30" s="650"/>
      <c r="BX30" s="586">
        <v>88.2</v>
      </c>
      <c r="BY30" s="650"/>
      <c r="BZ30" s="650"/>
      <c r="CA30" s="650"/>
      <c r="CB30" s="651"/>
      <c r="CD30" s="654"/>
      <c r="CE30" s="655"/>
      <c r="CF30" s="605" t="s">
        <v>290</v>
      </c>
      <c r="CG30" s="606"/>
      <c r="CH30" s="606"/>
      <c r="CI30" s="606"/>
      <c r="CJ30" s="606"/>
      <c r="CK30" s="606"/>
      <c r="CL30" s="606"/>
      <c r="CM30" s="606"/>
      <c r="CN30" s="606"/>
      <c r="CO30" s="606"/>
      <c r="CP30" s="606"/>
      <c r="CQ30" s="607"/>
      <c r="CR30" s="591">
        <v>2018053</v>
      </c>
      <c r="CS30" s="592"/>
      <c r="CT30" s="592"/>
      <c r="CU30" s="592"/>
      <c r="CV30" s="592"/>
      <c r="CW30" s="592"/>
      <c r="CX30" s="592"/>
      <c r="CY30" s="593"/>
      <c r="CZ30" s="625">
        <v>15</v>
      </c>
      <c r="DA30" s="626"/>
      <c r="DB30" s="626"/>
      <c r="DC30" s="627"/>
      <c r="DD30" s="600">
        <v>1901647</v>
      </c>
      <c r="DE30" s="592"/>
      <c r="DF30" s="592"/>
      <c r="DG30" s="592"/>
      <c r="DH30" s="592"/>
      <c r="DI30" s="592"/>
      <c r="DJ30" s="592"/>
      <c r="DK30" s="593"/>
      <c r="DL30" s="600">
        <v>1744339</v>
      </c>
      <c r="DM30" s="592"/>
      <c r="DN30" s="592"/>
      <c r="DO30" s="592"/>
      <c r="DP30" s="592"/>
      <c r="DQ30" s="592"/>
      <c r="DR30" s="592"/>
      <c r="DS30" s="592"/>
      <c r="DT30" s="592"/>
      <c r="DU30" s="592"/>
      <c r="DV30" s="593"/>
      <c r="DW30" s="596">
        <v>21.1</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295867</v>
      </c>
      <c r="S31" s="592"/>
      <c r="T31" s="592"/>
      <c r="U31" s="592"/>
      <c r="V31" s="592"/>
      <c r="W31" s="592"/>
      <c r="X31" s="592"/>
      <c r="Y31" s="593"/>
      <c r="Z31" s="594">
        <v>2.1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98.5</v>
      </c>
      <c r="BH31" s="623"/>
      <c r="BI31" s="623"/>
      <c r="BJ31" s="623"/>
      <c r="BK31" s="623"/>
      <c r="BL31" s="623"/>
      <c r="BM31" s="597">
        <v>94.5</v>
      </c>
      <c r="BN31" s="647"/>
      <c r="BO31" s="647"/>
      <c r="BP31" s="647"/>
      <c r="BQ31" s="648"/>
      <c r="BR31" s="646">
        <v>98.4</v>
      </c>
      <c r="BS31" s="623"/>
      <c r="BT31" s="623"/>
      <c r="BU31" s="623"/>
      <c r="BV31" s="623"/>
      <c r="BW31" s="623"/>
      <c r="BX31" s="597">
        <v>93.5</v>
      </c>
      <c r="BY31" s="647"/>
      <c r="BZ31" s="647"/>
      <c r="CA31" s="647"/>
      <c r="CB31" s="648"/>
      <c r="CD31" s="654"/>
      <c r="CE31" s="655"/>
      <c r="CF31" s="605" t="s">
        <v>294</v>
      </c>
      <c r="CG31" s="606"/>
      <c r="CH31" s="606"/>
      <c r="CI31" s="606"/>
      <c r="CJ31" s="606"/>
      <c r="CK31" s="606"/>
      <c r="CL31" s="606"/>
      <c r="CM31" s="606"/>
      <c r="CN31" s="606"/>
      <c r="CO31" s="606"/>
      <c r="CP31" s="606"/>
      <c r="CQ31" s="607"/>
      <c r="CR31" s="591">
        <v>197256</v>
      </c>
      <c r="CS31" s="623"/>
      <c r="CT31" s="623"/>
      <c r="CU31" s="623"/>
      <c r="CV31" s="623"/>
      <c r="CW31" s="623"/>
      <c r="CX31" s="623"/>
      <c r="CY31" s="624"/>
      <c r="CZ31" s="625">
        <v>1.5</v>
      </c>
      <c r="DA31" s="626"/>
      <c r="DB31" s="626"/>
      <c r="DC31" s="627"/>
      <c r="DD31" s="600">
        <v>187364</v>
      </c>
      <c r="DE31" s="623"/>
      <c r="DF31" s="623"/>
      <c r="DG31" s="623"/>
      <c r="DH31" s="623"/>
      <c r="DI31" s="623"/>
      <c r="DJ31" s="623"/>
      <c r="DK31" s="624"/>
      <c r="DL31" s="600">
        <v>183941</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912258</v>
      </c>
      <c r="S32" s="592"/>
      <c r="T32" s="592"/>
      <c r="U32" s="592"/>
      <c r="V32" s="592"/>
      <c r="W32" s="592"/>
      <c r="X32" s="592"/>
      <c r="Y32" s="593"/>
      <c r="Z32" s="594">
        <v>6.5</v>
      </c>
      <c r="AA32" s="594"/>
      <c r="AB32" s="594"/>
      <c r="AC32" s="594"/>
      <c r="AD32" s="595">
        <v>2229</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96.9</v>
      </c>
      <c r="BH32" s="659"/>
      <c r="BI32" s="659"/>
      <c r="BJ32" s="659"/>
      <c r="BK32" s="659"/>
      <c r="BL32" s="659"/>
      <c r="BM32" s="660">
        <v>87</v>
      </c>
      <c r="BN32" s="659"/>
      <c r="BO32" s="659"/>
      <c r="BP32" s="659"/>
      <c r="BQ32" s="661"/>
      <c r="BR32" s="658">
        <v>95.7</v>
      </c>
      <c r="BS32" s="659"/>
      <c r="BT32" s="659"/>
      <c r="BU32" s="659"/>
      <c r="BV32" s="659"/>
      <c r="BW32" s="659"/>
      <c r="BX32" s="660">
        <v>80</v>
      </c>
      <c r="BY32" s="659"/>
      <c r="BZ32" s="659"/>
      <c r="CA32" s="659"/>
      <c r="CB32" s="661"/>
      <c r="CD32" s="656"/>
      <c r="CE32" s="657"/>
      <c r="CF32" s="605" t="s">
        <v>297</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1076880</v>
      </c>
      <c r="S33" s="592"/>
      <c r="T33" s="592"/>
      <c r="U33" s="592"/>
      <c r="V33" s="592"/>
      <c r="W33" s="592"/>
      <c r="X33" s="592"/>
      <c r="Y33" s="593"/>
      <c r="Z33" s="594">
        <v>7.6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6123400</v>
      </c>
      <c r="CS33" s="623"/>
      <c r="CT33" s="623"/>
      <c r="CU33" s="623"/>
      <c r="CV33" s="623"/>
      <c r="CW33" s="623"/>
      <c r="CX33" s="623"/>
      <c r="CY33" s="624"/>
      <c r="CZ33" s="625">
        <v>45.4</v>
      </c>
      <c r="DA33" s="626"/>
      <c r="DB33" s="626"/>
      <c r="DC33" s="627"/>
      <c r="DD33" s="600">
        <v>4838515</v>
      </c>
      <c r="DE33" s="623"/>
      <c r="DF33" s="623"/>
      <c r="DG33" s="623"/>
      <c r="DH33" s="623"/>
      <c r="DI33" s="623"/>
      <c r="DJ33" s="623"/>
      <c r="DK33" s="624"/>
      <c r="DL33" s="600">
        <v>3334642</v>
      </c>
      <c r="DM33" s="623"/>
      <c r="DN33" s="623"/>
      <c r="DO33" s="623"/>
      <c r="DP33" s="623"/>
      <c r="DQ33" s="623"/>
      <c r="DR33" s="623"/>
      <c r="DS33" s="623"/>
      <c r="DT33" s="623"/>
      <c r="DU33" s="623"/>
      <c r="DV33" s="624"/>
      <c r="DW33" s="596">
        <v>40.4</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1071505</v>
      </c>
      <c r="CS34" s="592"/>
      <c r="CT34" s="592"/>
      <c r="CU34" s="592"/>
      <c r="CV34" s="592"/>
      <c r="CW34" s="592"/>
      <c r="CX34" s="592"/>
      <c r="CY34" s="593"/>
      <c r="CZ34" s="625">
        <v>7.9</v>
      </c>
      <c r="DA34" s="626"/>
      <c r="DB34" s="626"/>
      <c r="DC34" s="627"/>
      <c r="DD34" s="600">
        <v>831265</v>
      </c>
      <c r="DE34" s="592"/>
      <c r="DF34" s="592"/>
      <c r="DG34" s="592"/>
      <c r="DH34" s="592"/>
      <c r="DI34" s="592"/>
      <c r="DJ34" s="592"/>
      <c r="DK34" s="593"/>
      <c r="DL34" s="600">
        <v>705962</v>
      </c>
      <c r="DM34" s="592"/>
      <c r="DN34" s="592"/>
      <c r="DO34" s="592"/>
      <c r="DP34" s="592"/>
      <c r="DQ34" s="592"/>
      <c r="DR34" s="592"/>
      <c r="DS34" s="592"/>
      <c r="DT34" s="592"/>
      <c r="DU34" s="592"/>
      <c r="DV34" s="593"/>
      <c r="DW34" s="596">
        <v>8.5</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501080</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2419353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-184330</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621821</v>
      </c>
      <c r="CS35" s="623"/>
      <c r="CT35" s="623"/>
      <c r="CU35" s="623"/>
      <c r="CV35" s="623"/>
      <c r="CW35" s="623"/>
      <c r="CX35" s="623"/>
      <c r="CY35" s="624"/>
      <c r="CZ35" s="625">
        <v>4.5999999999999996</v>
      </c>
      <c r="DA35" s="626"/>
      <c r="DB35" s="626"/>
      <c r="DC35" s="627"/>
      <c r="DD35" s="600">
        <v>533178</v>
      </c>
      <c r="DE35" s="623"/>
      <c r="DF35" s="623"/>
      <c r="DG35" s="623"/>
      <c r="DH35" s="623"/>
      <c r="DI35" s="623"/>
      <c r="DJ35" s="623"/>
      <c r="DK35" s="624"/>
      <c r="DL35" s="600">
        <v>310311</v>
      </c>
      <c r="DM35" s="623"/>
      <c r="DN35" s="623"/>
      <c r="DO35" s="623"/>
      <c r="DP35" s="623"/>
      <c r="DQ35" s="623"/>
      <c r="DR35" s="623"/>
      <c r="DS35" s="623"/>
      <c r="DT35" s="623"/>
      <c r="DU35" s="623"/>
      <c r="DV35" s="624"/>
      <c r="DW35" s="596">
        <v>3.8</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14077087</v>
      </c>
      <c r="S36" s="664"/>
      <c r="T36" s="664"/>
      <c r="U36" s="664"/>
      <c r="V36" s="664"/>
      <c r="W36" s="664"/>
      <c r="X36" s="664"/>
      <c r="Y36" s="665"/>
      <c r="Z36" s="666">
        <v>100</v>
      </c>
      <c r="AA36" s="666"/>
      <c r="AB36" s="666"/>
      <c r="AC36" s="666"/>
      <c r="AD36" s="667">
        <v>7757545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1140383</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-231464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1679796</v>
      </c>
      <c r="CS36" s="592"/>
      <c r="CT36" s="592"/>
      <c r="CU36" s="592"/>
      <c r="CV36" s="592"/>
      <c r="CW36" s="592"/>
      <c r="CX36" s="592"/>
      <c r="CY36" s="593"/>
      <c r="CZ36" s="625">
        <v>12.5</v>
      </c>
      <c r="DA36" s="626"/>
      <c r="DB36" s="626"/>
      <c r="DC36" s="627"/>
      <c r="DD36" s="600">
        <v>1573555</v>
      </c>
      <c r="DE36" s="592"/>
      <c r="DF36" s="592"/>
      <c r="DG36" s="592"/>
      <c r="DH36" s="592"/>
      <c r="DI36" s="592"/>
      <c r="DJ36" s="592"/>
      <c r="DK36" s="593"/>
      <c r="DL36" s="600">
        <v>1261507</v>
      </c>
      <c r="DM36" s="592"/>
      <c r="DN36" s="592"/>
      <c r="DO36" s="592"/>
      <c r="DP36" s="592"/>
      <c r="DQ36" s="592"/>
      <c r="DR36" s="592"/>
      <c r="DS36" s="592"/>
      <c r="DT36" s="592"/>
      <c r="DU36" s="592"/>
      <c r="DV36" s="593"/>
      <c r="DW36" s="596">
        <v>15.3</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v>367356</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3238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637386</v>
      </c>
      <c r="CS37" s="623"/>
      <c r="CT37" s="623"/>
      <c r="CU37" s="623"/>
      <c r="CV37" s="623"/>
      <c r="CW37" s="623"/>
      <c r="CX37" s="623"/>
      <c r="CY37" s="624"/>
      <c r="CZ37" s="625">
        <v>4.7</v>
      </c>
      <c r="DA37" s="626"/>
      <c r="DB37" s="626"/>
      <c r="DC37" s="627"/>
      <c r="DD37" s="600">
        <v>612886</v>
      </c>
      <c r="DE37" s="623"/>
      <c r="DF37" s="623"/>
      <c r="DG37" s="623"/>
      <c r="DH37" s="623"/>
      <c r="DI37" s="623"/>
      <c r="DJ37" s="623"/>
      <c r="DK37" s="624"/>
      <c r="DL37" s="600">
        <v>536399</v>
      </c>
      <c r="DM37" s="623"/>
      <c r="DN37" s="623"/>
      <c r="DO37" s="623"/>
      <c r="DP37" s="623"/>
      <c r="DQ37" s="623"/>
      <c r="DR37" s="623"/>
      <c r="DS37" s="623"/>
      <c r="DT37" s="623"/>
      <c r="DU37" s="623"/>
      <c r="DV37" s="624"/>
      <c r="DW37" s="596">
        <v>6.5</v>
      </c>
      <c r="DX37" s="621"/>
      <c r="DY37" s="621"/>
      <c r="DZ37" s="621"/>
      <c r="EA37" s="621"/>
      <c r="EB37" s="621"/>
      <c r="EC37" s="622"/>
    </row>
    <row r="38" spans="2:133" ht="11.25" customHeight="1" x14ac:dyDescent="0.15">
      <c r="AQ38" s="670" t="s">
        <v>315</v>
      </c>
      <c r="AR38" s="671"/>
      <c r="AS38" s="671"/>
      <c r="AT38" s="671"/>
      <c r="AU38" s="671"/>
      <c r="AV38" s="671"/>
      <c r="AW38" s="671"/>
      <c r="AX38" s="671"/>
      <c r="AY38" s="672"/>
      <c r="AZ38" s="591">
        <v>48894</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4955</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1255268</v>
      </c>
      <c r="CS38" s="592"/>
      <c r="CT38" s="592"/>
      <c r="CU38" s="592"/>
      <c r="CV38" s="592"/>
      <c r="CW38" s="592"/>
      <c r="CX38" s="592"/>
      <c r="CY38" s="593"/>
      <c r="CZ38" s="625">
        <v>9.3000000000000007</v>
      </c>
      <c r="DA38" s="626"/>
      <c r="DB38" s="626"/>
      <c r="DC38" s="627"/>
      <c r="DD38" s="600">
        <v>1133412</v>
      </c>
      <c r="DE38" s="592"/>
      <c r="DF38" s="592"/>
      <c r="DG38" s="592"/>
      <c r="DH38" s="592"/>
      <c r="DI38" s="592"/>
      <c r="DJ38" s="592"/>
      <c r="DK38" s="593"/>
      <c r="DL38" s="600">
        <v>1056502</v>
      </c>
      <c r="DM38" s="592"/>
      <c r="DN38" s="592"/>
      <c r="DO38" s="592"/>
      <c r="DP38" s="592"/>
      <c r="DQ38" s="592"/>
      <c r="DR38" s="592"/>
      <c r="DS38" s="592"/>
      <c r="DT38" s="592"/>
      <c r="DU38" s="592"/>
      <c r="DV38" s="593"/>
      <c r="DW38" s="596">
        <v>12.8</v>
      </c>
      <c r="DX38" s="621"/>
      <c r="DY38" s="621"/>
      <c r="DZ38" s="621"/>
      <c r="EA38" s="621"/>
      <c r="EB38" s="621"/>
      <c r="EC38" s="622"/>
    </row>
    <row r="39" spans="2:133" ht="11.25" customHeight="1" x14ac:dyDescent="0.15">
      <c r="AQ39" s="670" t="s">
        <v>318</v>
      </c>
      <c r="AR39" s="671"/>
      <c r="AS39" s="671"/>
      <c r="AT39" s="671"/>
      <c r="AU39" s="671"/>
      <c r="AV39" s="671"/>
      <c r="AW39" s="671"/>
      <c r="AX39" s="671"/>
      <c r="AY39" s="672"/>
      <c r="AZ39" s="591">
        <v>27541</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83</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436700</v>
      </c>
      <c r="CS39" s="623"/>
      <c r="CT39" s="623"/>
      <c r="CU39" s="623"/>
      <c r="CV39" s="623"/>
      <c r="CW39" s="623"/>
      <c r="CX39" s="623"/>
      <c r="CY39" s="624"/>
      <c r="CZ39" s="625">
        <v>3.2</v>
      </c>
      <c r="DA39" s="626"/>
      <c r="DB39" s="626"/>
      <c r="DC39" s="627"/>
      <c r="DD39" s="600">
        <v>430095</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167259</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129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1058310</v>
      </c>
      <c r="CS40" s="592"/>
      <c r="CT40" s="592"/>
      <c r="CU40" s="592"/>
      <c r="CV40" s="592"/>
      <c r="CW40" s="592"/>
      <c r="CX40" s="592"/>
      <c r="CY40" s="593"/>
      <c r="CZ40" s="625">
        <v>7.8</v>
      </c>
      <c r="DA40" s="626"/>
      <c r="DB40" s="626"/>
      <c r="DC40" s="627"/>
      <c r="DD40" s="600">
        <v>337010</v>
      </c>
      <c r="DE40" s="592"/>
      <c r="DF40" s="592"/>
      <c r="DG40" s="592"/>
      <c r="DH40" s="592"/>
      <c r="DI40" s="592"/>
      <c r="DJ40" s="592"/>
      <c r="DK40" s="593"/>
      <c r="DL40" s="600">
        <v>360</v>
      </c>
      <c r="DM40" s="592"/>
      <c r="DN40" s="592"/>
      <c r="DO40" s="592"/>
      <c r="DP40" s="592"/>
      <c r="DQ40" s="592"/>
      <c r="DR40" s="592"/>
      <c r="DS40" s="592"/>
      <c r="DT40" s="592"/>
      <c r="DU40" s="592"/>
      <c r="DV40" s="593"/>
      <c r="DW40" s="596">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667920</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399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1369563</v>
      </c>
      <c r="CS42" s="592"/>
      <c r="CT42" s="592"/>
      <c r="CU42" s="592"/>
      <c r="CV42" s="592"/>
      <c r="CW42" s="592"/>
      <c r="CX42" s="592"/>
      <c r="CY42" s="593"/>
      <c r="CZ42" s="625">
        <v>10.199999999999999</v>
      </c>
      <c r="DA42" s="674"/>
      <c r="DB42" s="674"/>
      <c r="DC42" s="675"/>
      <c r="DD42" s="600">
        <v>244042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21430</v>
      </c>
      <c r="CS43" s="623"/>
      <c r="CT43" s="623"/>
      <c r="CU43" s="623"/>
      <c r="CV43" s="623"/>
      <c r="CW43" s="623"/>
      <c r="CX43" s="623"/>
      <c r="CY43" s="624"/>
      <c r="CZ43" s="625">
        <v>0.2</v>
      </c>
      <c r="DA43" s="626"/>
      <c r="DB43" s="626"/>
      <c r="DC43" s="627"/>
      <c r="DD43" s="600">
        <v>18264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285</v>
      </c>
      <c r="CE44" s="698"/>
      <c r="CF44" s="588" t="s">
        <v>335</v>
      </c>
      <c r="CG44" s="589"/>
      <c r="CH44" s="589"/>
      <c r="CI44" s="589"/>
      <c r="CJ44" s="589"/>
      <c r="CK44" s="589"/>
      <c r="CL44" s="589"/>
      <c r="CM44" s="589"/>
      <c r="CN44" s="589"/>
      <c r="CO44" s="589"/>
      <c r="CP44" s="589"/>
      <c r="CQ44" s="590"/>
      <c r="CR44" s="591">
        <v>1321096</v>
      </c>
      <c r="CS44" s="592"/>
      <c r="CT44" s="592"/>
      <c r="CU44" s="592"/>
      <c r="CV44" s="592"/>
      <c r="CW44" s="592"/>
      <c r="CX44" s="592"/>
      <c r="CY44" s="593"/>
      <c r="CZ44" s="625">
        <v>9.8000000000000007</v>
      </c>
      <c r="DA44" s="674"/>
      <c r="DB44" s="674"/>
      <c r="DC44" s="675"/>
      <c r="DD44" s="600">
        <v>239459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865775</v>
      </c>
      <c r="CS45" s="623"/>
      <c r="CT45" s="623"/>
      <c r="CU45" s="623"/>
      <c r="CV45" s="623"/>
      <c r="CW45" s="623"/>
      <c r="CX45" s="623"/>
      <c r="CY45" s="624"/>
      <c r="CZ45" s="625">
        <v>6.4</v>
      </c>
      <c r="DA45" s="626"/>
      <c r="DB45" s="626"/>
      <c r="DC45" s="627"/>
      <c r="DD45" s="600">
        <v>48543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395081</v>
      </c>
      <c r="CS46" s="592"/>
      <c r="CT46" s="592"/>
      <c r="CU46" s="592"/>
      <c r="CV46" s="592"/>
      <c r="CW46" s="592"/>
      <c r="CX46" s="592"/>
      <c r="CY46" s="593"/>
      <c r="CZ46" s="625">
        <v>2.9</v>
      </c>
      <c r="DA46" s="674"/>
      <c r="DB46" s="674"/>
      <c r="DC46" s="675"/>
      <c r="DD46" s="600">
        <v>190876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48467</v>
      </c>
      <c r="CS47" s="623"/>
      <c r="CT47" s="623"/>
      <c r="CU47" s="623"/>
      <c r="CV47" s="623"/>
      <c r="CW47" s="623"/>
      <c r="CX47" s="623"/>
      <c r="CY47" s="624"/>
      <c r="CZ47" s="625">
        <v>0.4</v>
      </c>
      <c r="DA47" s="626"/>
      <c r="DB47" s="626"/>
      <c r="DC47" s="627"/>
      <c r="DD47" s="600">
        <v>4583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13487638</v>
      </c>
      <c r="CS49" s="659"/>
      <c r="CT49" s="659"/>
      <c r="CU49" s="659"/>
      <c r="CV49" s="659"/>
      <c r="CW49" s="659"/>
      <c r="CX49" s="659"/>
      <c r="CY49" s="686"/>
      <c r="CZ49" s="687">
        <v>100</v>
      </c>
      <c r="DA49" s="688"/>
      <c r="DB49" s="688"/>
      <c r="DC49" s="689"/>
      <c r="DD49" s="690">
        <v>9109296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14139</v>
      </c>
      <c r="R7" s="721"/>
      <c r="S7" s="721"/>
      <c r="T7" s="721"/>
      <c r="U7" s="721"/>
      <c r="V7" s="721">
        <v>13550</v>
      </c>
      <c r="W7" s="721"/>
      <c r="X7" s="721"/>
      <c r="Y7" s="721"/>
      <c r="Z7" s="721"/>
      <c r="AA7" s="721">
        <v>589</v>
      </c>
      <c r="AB7" s="721"/>
      <c r="AC7" s="721"/>
      <c r="AD7" s="721"/>
      <c r="AE7" s="722"/>
      <c r="AF7" s="723">
        <v>580</v>
      </c>
      <c r="AG7" s="724"/>
      <c r="AH7" s="724"/>
      <c r="AI7" s="724"/>
      <c r="AJ7" s="725"/>
      <c r="AK7" s="760" t="s">
        <v>544</v>
      </c>
      <c r="AL7" s="761"/>
      <c r="AM7" s="761"/>
      <c r="AN7" s="761"/>
      <c r="AO7" s="761"/>
      <c r="AP7" s="761">
        <v>14943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547</v>
      </c>
      <c r="BS7" s="764" t="s">
        <v>548</v>
      </c>
      <c r="BT7" s="765"/>
      <c r="BU7" s="765"/>
      <c r="BV7" s="765"/>
      <c r="BW7" s="765"/>
      <c r="BX7" s="765"/>
      <c r="BY7" s="765"/>
      <c r="BZ7" s="765"/>
      <c r="CA7" s="765"/>
      <c r="CB7" s="765"/>
      <c r="CC7" s="765"/>
      <c r="CD7" s="765"/>
      <c r="CE7" s="765"/>
      <c r="CF7" s="765"/>
      <c r="CG7" s="766"/>
      <c r="CH7" s="757">
        <v>-8</v>
      </c>
      <c r="CI7" s="758"/>
      <c r="CJ7" s="758"/>
      <c r="CK7" s="758"/>
      <c r="CL7" s="759"/>
      <c r="CM7" s="757">
        <v>26</v>
      </c>
      <c r="CN7" s="758"/>
      <c r="CO7" s="758"/>
      <c r="CP7" s="758"/>
      <c r="CQ7" s="759"/>
      <c r="CR7" s="757">
        <v>5</v>
      </c>
      <c r="CS7" s="758"/>
      <c r="CT7" s="758"/>
      <c r="CU7" s="758"/>
      <c r="CV7" s="759"/>
      <c r="CW7" s="757" t="s">
        <v>549</v>
      </c>
      <c r="CX7" s="758"/>
      <c r="CY7" s="758"/>
      <c r="CZ7" s="758"/>
      <c r="DA7" s="759"/>
      <c r="DB7" s="757" t="s">
        <v>550</v>
      </c>
      <c r="DC7" s="758"/>
      <c r="DD7" s="758"/>
      <c r="DE7" s="758"/>
      <c r="DF7" s="759"/>
      <c r="DG7" s="757">
        <v>570</v>
      </c>
      <c r="DH7" s="758"/>
      <c r="DI7" s="758"/>
      <c r="DJ7" s="758"/>
      <c r="DK7" s="759"/>
      <c r="DL7" s="757" t="s">
        <v>551</v>
      </c>
      <c r="DM7" s="758"/>
      <c r="DN7" s="758"/>
      <c r="DO7" s="758"/>
      <c r="DP7" s="759"/>
      <c r="DQ7" s="757">
        <v>430</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580</v>
      </c>
      <c r="AG23" s="780"/>
      <c r="AH23" s="780"/>
      <c r="AI23" s="780"/>
      <c r="AJ23" s="783"/>
      <c r="AK23" s="784"/>
      <c r="AL23" s="785"/>
      <c r="AM23" s="785"/>
      <c r="AN23" s="785"/>
      <c r="AO23" s="785"/>
      <c r="AP23" s="780"/>
      <c r="AQ23" s="780"/>
      <c r="AR23" s="780"/>
      <c r="AS23" s="780"/>
      <c r="AT23" s="780"/>
      <c r="AU23" s="786"/>
      <c r="AV23" s="786"/>
      <c r="AW23" s="786"/>
      <c r="AX23" s="786"/>
      <c r="AY23" s="787"/>
      <c r="AZ23" s="795" t="s">
        <v>322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2751</v>
      </c>
      <c r="R28" s="809"/>
      <c r="S28" s="809"/>
      <c r="T28" s="809"/>
      <c r="U28" s="809"/>
      <c r="V28" s="809">
        <v>2935</v>
      </c>
      <c r="W28" s="809"/>
      <c r="X28" s="809"/>
      <c r="Y28" s="809"/>
      <c r="Z28" s="809"/>
      <c r="AA28" s="809">
        <v>-184</v>
      </c>
      <c r="AB28" s="809"/>
      <c r="AC28" s="809"/>
      <c r="AD28" s="809"/>
      <c r="AE28" s="810"/>
      <c r="AF28" s="811">
        <v>-184</v>
      </c>
      <c r="AG28" s="809"/>
      <c r="AH28" s="809"/>
      <c r="AI28" s="809"/>
      <c r="AJ28" s="812"/>
      <c r="AK28" s="813">
        <v>167</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297</v>
      </c>
      <c r="R29" s="745"/>
      <c r="S29" s="745"/>
      <c r="T29" s="745"/>
      <c r="U29" s="745"/>
      <c r="V29" s="745">
        <v>297</v>
      </c>
      <c r="W29" s="745"/>
      <c r="X29" s="745"/>
      <c r="Y29" s="745"/>
      <c r="Z29" s="745"/>
      <c r="AA29" s="745">
        <v>0</v>
      </c>
      <c r="AB29" s="745"/>
      <c r="AC29" s="745"/>
      <c r="AD29" s="745"/>
      <c r="AE29" s="746"/>
      <c r="AF29" s="747">
        <v>0</v>
      </c>
      <c r="AG29" s="748"/>
      <c r="AH29" s="748"/>
      <c r="AI29" s="748"/>
      <c r="AJ29" s="749"/>
      <c r="AK29" s="816">
        <v>88</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1856</v>
      </c>
      <c r="R30" s="745"/>
      <c r="S30" s="745"/>
      <c r="T30" s="745"/>
      <c r="U30" s="745"/>
      <c r="V30" s="745">
        <v>1849</v>
      </c>
      <c r="W30" s="745"/>
      <c r="X30" s="745"/>
      <c r="Y30" s="745"/>
      <c r="Z30" s="745"/>
      <c r="AA30" s="745">
        <v>7</v>
      </c>
      <c r="AB30" s="745"/>
      <c r="AC30" s="745"/>
      <c r="AD30" s="745"/>
      <c r="AE30" s="746"/>
      <c r="AF30" s="747">
        <v>7</v>
      </c>
      <c r="AG30" s="748"/>
      <c r="AH30" s="748"/>
      <c r="AI30" s="748"/>
      <c r="AJ30" s="749"/>
      <c r="AK30" s="816">
        <v>273</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1362</v>
      </c>
      <c r="R31" s="745"/>
      <c r="S31" s="745"/>
      <c r="T31" s="745"/>
      <c r="U31" s="745"/>
      <c r="V31" s="745">
        <v>703</v>
      </c>
      <c r="W31" s="745"/>
      <c r="X31" s="745"/>
      <c r="Y31" s="745"/>
      <c r="Z31" s="745"/>
      <c r="AA31" s="745">
        <v>659</v>
      </c>
      <c r="AB31" s="745"/>
      <c r="AC31" s="745"/>
      <c r="AD31" s="745"/>
      <c r="AE31" s="746"/>
      <c r="AF31" s="747">
        <v>128</v>
      </c>
      <c r="AG31" s="748"/>
      <c r="AH31" s="748"/>
      <c r="AI31" s="748"/>
      <c r="AJ31" s="749"/>
      <c r="AK31" s="816">
        <v>1140</v>
      </c>
      <c r="AL31" s="817"/>
      <c r="AM31" s="817"/>
      <c r="AN31" s="817"/>
      <c r="AO31" s="817"/>
      <c r="AP31" s="817">
        <v>7632</v>
      </c>
      <c r="AQ31" s="817"/>
      <c r="AR31" s="817"/>
      <c r="AS31" s="817"/>
      <c r="AT31" s="817"/>
      <c r="AU31" s="817"/>
      <c r="AV31" s="817"/>
      <c r="AW31" s="817"/>
      <c r="AX31" s="817"/>
      <c r="AY31" s="817"/>
      <c r="AZ31" s="818"/>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440</v>
      </c>
      <c r="R32" s="745"/>
      <c r="S32" s="745"/>
      <c r="T32" s="745"/>
      <c r="U32" s="745"/>
      <c r="V32" s="745">
        <v>62</v>
      </c>
      <c r="W32" s="745"/>
      <c r="X32" s="745"/>
      <c r="Y32" s="745"/>
      <c r="Z32" s="745"/>
      <c r="AA32" s="745">
        <v>378</v>
      </c>
      <c r="AB32" s="745"/>
      <c r="AC32" s="745"/>
      <c r="AD32" s="745"/>
      <c r="AE32" s="746"/>
      <c r="AF32" s="747">
        <v>378</v>
      </c>
      <c r="AG32" s="748"/>
      <c r="AH32" s="748"/>
      <c r="AI32" s="748"/>
      <c r="AJ32" s="749"/>
      <c r="AK32" s="816">
        <v>24</v>
      </c>
      <c r="AL32" s="817"/>
      <c r="AM32" s="817"/>
      <c r="AN32" s="817"/>
      <c r="AO32" s="817"/>
      <c r="AP32" s="817">
        <v>3507</v>
      </c>
      <c r="AQ32" s="817"/>
      <c r="AR32" s="817"/>
      <c r="AS32" s="817"/>
      <c r="AT32" s="817"/>
      <c r="AU32" s="817"/>
      <c r="AV32" s="817"/>
      <c r="AW32" s="817"/>
      <c r="AX32" s="817"/>
      <c r="AY32" s="817"/>
      <c r="AZ32" s="818"/>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1191</v>
      </c>
      <c r="R33" s="745"/>
      <c r="S33" s="745"/>
      <c r="T33" s="745"/>
      <c r="U33" s="745"/>
      <c r="V33" s="745">
        <v>1391</v>
      </c>
      <c r="W33" s="745"/>
      <c r="X33" s="745"/>
      <c r="Y33" s="745"/>
      <c r="Z33" s="745"/>
      <c r="AA33" s="745">
        <v>-200</v>
      </c>
      <c r="AB33" s="745"/>
      <c r="AC33" s="745"/>
      <c r="AD33" s="745"/>
      <c r="AE33" s="746"/>
      <c r="AF33" s="747" t="s">
        <v>112</v>
      </c>
      <c r="AG33" s="748"/>
      <c r="AH33" s="748"/>
      <c r="AI33" s="748"/>
      <c r="AJ33" s="749"/>
      <c r="AK33" s="816">
        <v>367</v>
      </c>
      <c r="AL33" s="817"/>
      <c r="AM33" s="817"/>
      <c r="AN33" s="817"/>
      <c r="AO33" s="817"/>
      <c r="AP33" s="817">
        <v>8971</v>
      </c>
      <c r="AQ33" s="817"/>
      <c r="AR33" s="817"/>
      <c r="AS33" s="817"/>
      <c r="AT33" s="817"/>
      <c r="AU33" s="817"/>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385</v>
      </c>
      <c r="C34" s="742"/>
      <c r="D34" s="742"/>
      <c r="E34" s="742"/>
      <c r="F34" s="742"/>
      <c r="G34" s="742"/>
      <c r="H34" s="742"/>
      <c r="I34" s="742"/>
      <c r="J34" s="742"/>
      <c r="K34" s="742"/>
      <c r="L34" s="742"/>
      <c r="M34" s="742"/>
      <c r="N34" s="742"/>
      <c r="O34" s="742"/>
      <c r="P34" s="743"/>
      <c r="Q34" s="744">
        <v>175</v>
      </c>
      <c r="R34" s="745"/>
      <c r="S34" s="745"/>
      <c r="T34" s="745"/>
      <c r="U34" s="745"/>
      <c r="V34" s="745">
        <v>175</v>
      </c>
      <c r="W34" s="745"/>
      <c r="X34" s="745"/>
      <c r="Y34" s="745"/>
      <c r="Z34" s="745"/>
      <c r="AA34" s="745">
        <v>0</v>
      </c>
      <c r="AB34" s="745"/>
      <c r="AC34" s="745"/>
      <c r="AD34" s="745"/>
      <c r="AE34" s="746"/>
      <c r="AF34" s="747" t="s">
        <v>112</v>
      </c>
      <c r="AG34" s="748"/>
      <c r="AH34" s="748"/>
      <c r="AI34" s="748"/>
      <c r="AJ34" s="749"/>
      <c r="AK34" s="816">
        <v>76</v>
      </c>
      <c r="AL34" s="817"/>
      <c r="AM34" s="817"/>
      <c r="AN34" s="817"/>
      <c r="AO34" s="817"/>
      <c r="AP34" s="817">
        <v>1197</v>
      </c>
      <c r="AQ34" s="817"/>
      <c r="AR34" s="817"/>
      <c r="AS34" s="817"/>
      <c r="AT34" s="817"/>
      <c r="AU34" s="817"/>
      <c r="AV34" s="817"/>
      <c r="AW34" s="817"/>
      <c r="AX34" s="817"/>
      <c r="AY34" s="817"/>
      <c r="AZ34" s="818"/>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329</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390</v>
      </c>
      <c r="R66" s="704"/>
      <c r="S66" s="704"/>
      <c r="T66" s="704"/>
      <c r="U66" s="705"/>
      <c r="V66" s="703" t="s">
        <v>391</v>
      </c>
      <c r="W66" s="704"/>
      <c r="X66" s="704"/>
      <c r="Y66" s="704"/>
      <c r="Z66" s="705"/>
      <c r="AA66" s="703" t="s">
        <v>392</v>
      </c>
      <c r="AB66" s="704"/>
      <c r="AC66" s="704"/>
      <c r="AD66" s="704"/>
      <c r="AE66" s="705"/>
      <c r="AF66" s="838" t="s">
        <v>393</v>
      </c>
      <c r="AG66" s="799"/>
      <c r="AH66" s="799"/>
      <c r="AI66" s="799"/>
      <c r="AJ66" s="839"/>
      <c r="AK66" s="703" t="s">
        <v>394</v>
      </c>
      <c r="AL66" s="727"/>
      <c r="AM66" s="727"/>
      <c r="AN66" s="727"/>
      <c r="AO66" s="728"/>
      <c r="AP66" s="703" t="s">
        <v>395</v>
      </c>
      <c r="AQ66" s="704"/>
      <c r="AR66" s="704"/>
      <c r="AS66" s="704"/>
      <c r="AT66" s="705"/>
      <c r="AU66" s="703" t="s">
        <v>396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545</v>
      </c>
      <c r="C68" s="856"/>
      <c r="D68" s="856"/>
      <c r="E68" s="856"/>
      <c r="F68" s="856"/>
      <c r="G68" s="856"/>
      <c r="H68" s="856"/>
      <c r="I68" s="856"/>
      <c r="J68" s="856"/>
      <c r="K68" s="856"/>
      <c r="L68" s="856"/>
      <c r="M68" s="856"/>
      <c r="N68" s="856"/>
      <c r="O68" s="856"/>
      <c r="P68" s="857"/>
      <c r="Q68" s="858">
        <v>1957</v>
      </c>
      <c r="R68" s="852"/>
      <c r="S68" s="852"/>
      <c r="T68" s="852"/>
      <c r="U68" s="852"/>
      <c r="V68" s="852">
        <v>1886</v>
      </c>
      <c r="W68" s="852"/>
      <c r="X68" s="852"/>
      <c r="Y68" s="852"/>
      <c r="Z68" s="852"/>
      <c r="AA68" s="852">
        <v>71</v>
      </c>
      <c r="AB68" s="852"/>
      <c r="AC68" s="852"/>
      <c r="AD68" s="852"/>
      <c r="AE68" s="852"/>
      <c r="AF68" s="852">
        <v>71</v>
      </c>
      <c r="AG68" s="852"/>
      <c r="AH68" s="852"/>
      <c r="AI68" s="852"/>
      <c r="AJ68" s="852"/>
      <c r="AK68" s="852" t="s">
        <v>551</v>
      </c>
      <c r="AL68" s="852"/>
      <c r="AM68" s="852"/>
      <c r="AN68" s="852"/>
      <c r="AO68" s="852"/>
      <c r="AP68" s="852">
        <v>1870</v>
      </c>
      <c r="AQ68" s="852"/>
      <c r="AR68" s="852"/>
      <c r="AS68" s="852"/>
      <c r="AT68" s="852"/>
      <c r="AU68" s="852">
        <v>1200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546</v>
      </c>
      <c r="C69" s="860"/>
      <c r="D69" s="860"/>
      <c r="E69" s="860"/>
      <c r="F69" s="860"/>
      <c r="G69" s="860"/>
      <c r="H69" s="860"/>
      <c r="I69" s="860"/>
      <c r="J69" s="860"/>
      <c r="K69" s="860"/>
      <c r="L69" s="860"/>
      <c r="M69" s="860"/>
      <c r="N69" s="860"/>
      <c r="O69" s="860"/>
      <c r="P69" s="861"/>
      <c r="Q69" s="862">
        <v>503</v>
      </c>
      <c r="R69" s="817"/>
      <c r="S69" s="817"/>
      <c r="T69" s="817"/>
      <c r="U69" s="817"/>
      <c r="V69" s="817">
        <v>497</v>
      </c>
      <c r="W69" s="817"/>
      <c r="X69" s="817"/>
      <c r="Y69" s="817"/>
      <c r="Z69" s="817"/>
      <c r="AA69" s="817">
        <v>6</v>
      </c>
      <c r="AB69" s="817"/>
      <c r="AC69" s="817"/>
      <c r="AD69" s="817"/>
      <c r="AE69" s="817"/>
      <c r="AF69" s="817">
        <v>6</v>
      </c>
      <c r="AG69" s="817"/>
      <c r="AH69" s="817"/>
      <c r="AI69" s="817"/>
      <c r="AJ69" s="817"/>
      <c r="AK69" s="817" t="s">
        <v>551</v>
      </c>
      <c r="AL69" s="817"/>
      <c r="AM69" s="817"/>
      <c r="AN69" s="817"/>
      <c r="AO69" s="817"/>
      <c r="AP69" s="817">
        <v>22</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284</v>
      </c>
      <c r="AG109" s="881"/>
      <c r="AH109" s="881"/>
      <c r="AI109" s="881"/>
      <c r="AJ109" s="882"/>
      <c r="AK109" s="880" t="s">
        <v>283</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284</v>
      </c>
      <c r="BW109" s="881"/>
      <c r="BX109" s="881"/>
      <c r="BY109" s="881"/>
      <c r="BZ109" s="882"/>
      <c r="CA109" s="880" t="s">
        <v>283</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284</v>
      </c>
      <c r="DM109" s="881"/>
      <c r="DN109" s="881"/>
      <c r="DO109" s="881"/>
      <c r="DP109" s="882"/>
      <c r="DQ109" s="880" t="s">
        <v>283</v>
      </c>
      <c r="DR109" s="881"/>
      <c r="DS109" s="881"/>
      <c r="DT109" s="881"/>
      <c r="DU109" s="882"/>
      <c r="DV109" s="880" t="s">
        <v>407</v>
      </c>
      <c r="DW109" s="881"/>
      <c r="DX109" s="881"/>
      <c r="DY109" s="881"/>
      <c r="DZ109" s="883"/>
    </row>
    <row r="110" spans="1:131" s="197" customFormat="1" ht="26.25" customHeight="1" x14ac:dyDescent="0.15">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2410338</v>
      </c>
      <c r="AB110" s="888"/>
      <c r="AC110" s="888"/>
      <c r="AD110" s="888"/>
      <c r="AE110" s="889"/>
      <c r="AF110" s="890">
        <v>2274877</v>
      </c>
      <c r="AG110" s="888"/>
      <c r="AH110" s="888"/>
      <c r="AI110" s="888"/>
      <c r="AJ110" s="889"/>
      <c r="AK110" s="890">
        <v>2054578</v>
      </c>
      <c r="AL110" s="888"/>
      <c r="AM110" s="888"/>
      <c r="AN110" s="888"/>
      <c r="AO110" s="889"/>
      <c r="AP110" s="891">
        <v>32.5</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17476348</v>
      </c>
      <c r="BR110" s="925"/>
      <c r="BS110" s="925"/>
      <c r="BT110" s="925"/>
      <c r="BU110" s="925"/>
      <c r="BV110" s="925">
        <v>15883935</v>
      </c>
      <c r="BW110" s="925"/>
      <c r="BX110" s="925"/>
      <c r="BY110" s="925"/>
      <c r="BZ110" s="925"/>
      <c r="CA110" s="925">
        <v>14942762</v>
      </c>
      <c r="CB110" s="925"/>
      <c r="CC110" s="925"/>
      <c r="CD110" s="925"/>
      <c r="CE110" s="925"/>
      <c r="CF110" s="939">
        <v>236.5</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413</v>
      </c>
      <c r="DH110" s="925"/>
      <c r="DI110" s="925"/>
      <c r="DJ110" s="925"/>
      <c r="DK110" s="925"/>
      <c r="DL110" s="925" t="s">
        <v>413</v>
      </c>
      <c r="DM110" s="925"/>
      <c r="DN110" s="925"/>
      <c r="DO110" s="925"/>
      <c r="DP110" s="925"/>
      <c r="DQ110" s="925" t="s">
        <v>413</v>
      </c>
      <c r="DR110" s="925"/>
      <c r="DS110" s="925"/>
      <c r="DT110" s="925"/>
      <c r="DU110" s="925"/>
      <c r="DV110" s="926" t="s">
        <v>413</v>
      </c>
      <c r="DW110" s="926"/>
      <c r="DX110" s="926"/>
      <c r="DY110" s="926"/>
      <c r="DZ110" s="927"/>
    </row>
    <row r="111" spans="1:131" s="197" customFormat="1" ht="26.25" customHeight="1" x14ac:dyDescent="0.15">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108771</v>
      </c>
      <c r="BR111" s="918"/>
      <c r="BS111" s="918"/>
      <c r="BT111" s="918"/>
      <c r="BU111" s="918"/>
      <c r="BV111" s="918">
        <v>97015</v>
      </c>
      <c r="BW111" s="918"/>
      <c r="BX111" s="918"/>
      <c r="BY111" s="918"/>
      <c r="BZ111" s="918"/>
      <c r="CA111" s="918">
        <v>51414</v>
      </c>
      <c r="CB111" s="918"/>
      <c r="CC111" s="918"/>
      <c r="CD111" s="918"/>
      <c r="CE111" s="918"/>
      <c r="CF111" s="912">
        <v>0.8</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13696822</v>
      </c>
      <c r="BR112" s="918"/>
      <c r="BS112" s="918"/>
      <c r="BT112" s="918"/>
      <c r="BU112" s="918"/>
      <c r="BV112" s="918">
        <v>13084378</v>
      </c>
      <c r="BW112" s="918"/>
      <c r="BX112" s="918"/>
      <c r="BY112" s="918"/>
      <c r="BZ112" s="918"/>
      <c r="CA112" s="918">
        <v>12210230</v>
      </c>
      <c r="CB112" s="918"/>
      <c r="CC112" s="918"/>
      <c r="CD112" s="918"/>
      <c r="CE112" s="918"/>
      <c r="CF112" s="912">
        <v>193.2</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1123201</v>
      </c>
      <c r="AB113" s="932"/>
      <c r="AC113" s="932"/>
      <c r="AD113" s="932"/>
      <c r="AE113" s="933"/>
      <c r="AF113" s="934">
        <v>1088272</v>
      </c>
      <c r="AG113" s="932"/>
      <c r="AH113" s="932"/>
      <c r="AI113" s="932"/>
      <c r="AJ113" s="933"/>
      <c r="AK113" s="934">
        <v>1094109</v>
      </c>
      <c r="AL113" s="932"/>
      <c r="AM113" s="932"/>
      <c r="AN113" s="932"/>
      <c r="AO113" s="933"/>
      <c r="AP113" s="935">
        <v>17.3</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421947</v>
      </c>
      <c r="BR113" s="918"/>
      <c r="BS113" s="918"/>
      <c r="BT113" s="918"/>
      <c r="BU113" s="918"/>
      <c r="BV113" s="918">
        <v>819688</v>
      </c>
      <c r="BW113" s="918"/>
      <c r="BX113" s="918"/>
      <c r="BY113" s="918"/>
      <c r="BZ113" s="918"/>
      <c r="CA113" s="918">
        <v>1199663</v>
      </c>
      <c r="CB113" s="918"/>
      <c r="CC113" s="918"/>
      <c r="CD113" s="918"/>
      <c r="CE113" s="918"/>
      <c r="CF113" s="912">
        <v>19</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26937</v>
      </c>
      <c r="AB114" s="957"/>
      <c r="AC114" s="957"/>
      <c r="AD114" s="957"/>
      <c r="AE114" s="958"/>
      <c r="AF114" s="959">
        <v>24592</v>
      </c>
      <c r="AG114" s="957"/>
      <c r="AH114" s="957"/>
      <c r="AI114" s="957"/>
      <c r="AJ114" s="958"/>
      <c r="AK114" s="959">
        <v>24908</v>
      </c>
      <c r="AL114" s="957"/>
      <c r="AM114" s="957"/>
      <c r="AN114" s="957"/>
      <c r="AO114" s="958"/>
      <c r="AP114" s="960">
        <v>0.4</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2699720</v>
      </c>
      <c r="BR114" s="918"/>
      <c r="BS114" s="918"/>
      <c r="BT114" s="918"/>
      <c r="BU114" s="918"/>
      <c r="BV114" s="918">
        <v>2540950</v>
      </c>
      <c r="BW114" s="918"/>
      <c r="BX114" s="918"/>
      <c r="BY114" s="918"/>
      <c r="BZ114" s="918"/>
      <c r="CA114" s="918">
        <v>2457789</v>
      </c>
      <c r="CB114" s="918"/>
      <c r="CC114" s="918"/>
      <c r="CD114" s="918"/>
      <c r="CE114" s="918"/>
      <c r="CF114" s="912">
        <v>38.9</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12770</v>
      </c>
      <c r="AB115" s="932"/>
      <c r="AC115" s="932"/>
      <c r="AD115" s="932"/>
      <c r="AE115" s="933"/>
      <c r="AF115" s="934">
        <v>12448</v>
      </c>
      <c r="AG115" s="932"/>
      <c r="AH115" s="932"/>
      <c r="AI115" s="932"/>
      <c r="AJ115" s="933"/>
      <c r="AK115" s="934">
        <v>12144</v>
      </c>
      <c r="AL115" s="932"/>
      <c r="AM115" s="932"/>
      <c r="AN115" s="932"/>
      <c r="AO115" s="933"/>
      <c r="AP115" s="935">
        <v>0.2</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v>428837</v>
      </c>
      <c r="BR115" s="918"/>
      <c r="BS115" s="918"/>
      <c r="BT115" s="918"/>
      <c r="BU115" s="918"/>
      <c r="BV115" s="918">
        <v>434302</v>
      </c>
      <c r="BW115" s="918"/>
      <c r="BX115" s="918"/>
      <c r="BY115" s="918"/>
      <c r="BZ115" s="918"/>
      <c r="CA115" s="918">
        <v>429894</v>
      </c>
      <c r="CB115" s="918"/>
      <c r="CC115" s="918"/>
      <c r="CD115" s="918"/>
      <c r="CE115" s="918"/>
      <c r="CF115" s="912">
        <v>6.8</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85259</v>
      </c>
      <c r="DH115" s="957"/>
      <c r="DI115" s="957"/>
      <c r="DJ115" s="957"/>
      <c r="DK115" s="958"/>
      <c r="DL115" s="959">
        <v>85259</v>
      </c>
      <c r="DM115" s="957"/>
      <c r="DN115" s="957"/>
      <c r="DO115" s="957"/>
      <c r="DP115" s="958"/>
      <c r="DQ115" s="959">
        <v>51414</v>
      </c>
      <c r="DR115" s="957"/>
      <c r="DS115" s="957"/>
      <c r="DT115" s="957"/>
      <c r="DU115" s="958"/>
      <c r="DV115" s="960">
        <v>0.8</v>
      </c>
      <c r="DW115" s="961"/>
      <c r="DX115" s="961"/>
      <c r="DY115" s="961"/>
      <c r="DZ115" s="962"/>
    </row>
    <row r="116" spans="1:130" s="197" customFormat="1" ht="26.25" customHeight="1" x14ac:dyDescent="0.15">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23512</v>
      </c>
      <c r="DH116" s="957"/>
      <c r="DI116" s="957"/>
      <c r="DJ116" s="957"/>
      <c r="DK116" s="958"/>
      <c r="DL116" s="959">
        <v>11756</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3573246</v>
      </c>
      <c r="AB117" s="964"/>
      <c r="AC117" s="964"/>
      <c r="AD117" s="964"/>
      <c r="AE117" s="965"/>
      <c r="AF117" s="963">
        <v>3400189</v>
      </c>
      <c r="AG117" s="964"/>
      <c r="AH117" s="964"/>
      <c r="AI117" s="964"/>
      <c r="AJ117" s="965"/>
      <c r="AK117" s="963">
        <v>3185739</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284</v>
      </c>
      <c r="AG118" s="881"/>
      <c r="AH118" s="881"/>
      <c r="AI118" s="881"/>
      <c r="AJ118" s="882"/>
      <c r="AK118" s="880" t="s">
        <v>283</v>
      </c>
      <c r="AL118" s="881"/>
      <c r="AM118" s="881"/>
      <c r="AN118" s="881"/>
      <c r="AO118" s="882"/>
      <c r="AP118" s="988" t="s">
        <v>407</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436</v>
      </c>
      <c r="BP118" s="992"/>
      <c r="BQ118" s="983">
        <v>34832445</v>
      </c>
      <c r="BR118" s="984"/>
      <c r="BS118" s="984"/>
      <c r="BT118" s="984"/>
      <c r="BU118" s="984"/>
      <c r="BV118" s="984">
        <v>32860268</v>
      </c>
      <c r="BW118" s="984"/>
      <c r="BX118" s="984"/>
      <c r="BY118" s="984"/>
      <c r="BZ118" s="984"/>
      <c r="CA118" s="984">
        <v>31291752</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2646552</v>
      </c>
      <c r="BR119" s="925"/>
      <c r="BS119" s="925"/>
      <c r="BT119" s="925"/>
      <c r="BU119" s="925"/>
      <c r="BV119" s="925">
        <v>2911609</v>
      </c>
      <c r="BW119" s="925"/>
      <c r="BX119" s="925"/>
      <c r="BY119" s="925"/>
      <c r="BZ119" s="925"/>
      <c r="CA119" s="925">
        <v>3318695</v>
      </c>
      <c r="CB119" s="925"/>
      <c r="CC119" s="925"/>
      <c r="CD119" s="925"/>
      <c r="CE119" s="925"/>
      <c r="CF119" s="939">
        <v>52.5</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3763621</v>
      </c>
      <c r="BR120" s="918"/>
      <c r="BS120" s="918"/>
      <c r="BT120" s="918"/>
      <c r="BU120" s="918"/>
      <c r="BV120" s="918">
        <v>3507683</v>
      </c>
      <c r="BW120" s="918"/>
      <c r="BX120" s="918"/>
      <c r="BY120" s="918"/>
      <c r="BZ120" s="918"/>
      <c r="CA120" s="918">
        <v>3289950</v>
      </c>
      <c r="CB120" s="918"/>
      <c r="CC120" s="918"/>
      <c r="CD120" s="918"/>
      <c r="CE120" s="918"/>
      <c r="CF120" s="912">
        <v>52.1</v>
      </c>
      <c r="CG120" s="913"/>
      <c r="CH120" s="913"/>
      <c r="CI120" s="913"/>
      <c r="CJ120" s="913"/>
      <c r="CK120" s="1011" t="s">
        <v>442</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6904513</v>
      </c>
      <c r="DH120" s="925"/>
      <c r="DI120" s="925"/>
      <c r="DJ120" s="925"/>
      <c r="DK120" s="925"/>
      <c r="DL120" s="925">
        <v>6932323</v>
      </c>
      <c r="DM120" s="925"/>
      <c r="DN120" s="925"/>
      <c r="DO120" s="925"/>
      <c r="DP120" s="925"/>
      <c r="DQ120" s="925">
        <v>6665533</v>
      </c>
      <c r="DR120" s="925"/>
      <c r="DS120" s="925"/>
      <c r="DT120" s="925"/>
      <c r="DU120" s="925"/>
      <c r="DV120" s="926">
        <v>105.5</v>
      </c>
      <c r="DW120" s="926"/>
      <c r="DX120" s="926"/>
      <c r="DY120" s="926"/>
      <c r="DZ120" s="927"/>
    </row>
    <row r="121" spans="1:130" s="197" customFormat="1" ht="26.25" customHeight="1" x14ac:dyDescent="0.15">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17946260</v>
      </c>
      <c r="BR121" s="984"/>
      <c r="BS121" s="984"/>
      <c r="BT121" s="984"/>
      <c r="BU121" s="984"/>
      <c r="BV121" s="984">
        <v>17391608</v>
      </c>
      <c r="BW121" s="984"/>
      <c r="BX121" s="984"/>
      <c r="BY121" s="984"/>
      <c r="BZ121" s="984"/>
      <c r="CA121" s="984">
        <v>16846042</v>
      </c>
      <c r="CB121" s="984"/>
      <c r="CC121" s="984"/>
      <c r="CD121" s="984"/>
      <c r="CE121" s="984"/>
      <c r="CF121" s="1022">
        <v>266.60000000000002</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6204065</v>
      </c>
      <c r="DH121" s="918"/>
      <c r="DI121" s="918"/>
      <c r="DJ121" s="918"/>
      <c r="DK121" s="918"/>
      <c r="DL121" s="918">
        <v>5660425</v>
      </c>
      <c r="DM121" s="918"/>
      <c r="DN121" s="918"/>
      <c r="DO121" s="918"/>
      <c r="DP121" s="918"/>
      <c r="DQ121" s="918">
        <v>5166520</v>
      </c>
      <c r="DR121" s="918"/>
      <c r="DS121" s="918"/>
      <c r="DT121" s="918"/>
      <c r="DU121" s="918"/>
      <c r="DV121" s="919">
        <v>81.8</v>
      </c>
      <c r="DW121" s="919"/>
      <c r="DX121" s="919"/>
      <c r="DY121" s="919"/>
      <c r="DZ121" s="920"/>
    </row>
    <row r="122" spans="1:130" s="197" customFormat="1" ht="26.25" customHeight="1" x14ac:dyDescent="0.15">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445</v>
      </c>
      <c r="BP122" s="992"/>
      <c r="BQ122" s="1032">
        <v>24356433</v>
      </c>
      <c r="BR122" s="1033"/>
      <c r="BS122" s="1033"/>
      <c r="BT122" s="1033"/>
      <c r="BU122" s="1033"/>
      <c r="BV122" s="1033">
        <v>23810900</v>
      </c>
      <c r="BW122" s="1033"/>
      <c r="BX122" s="1033"/>
      <c r="BY122" s="1033"/>
      <c r="BZ122" s="1033"/>
      <c r="CA122" s="1033">
        <v>23454687</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559189</v>
      </c>
      <c r="DH122" s="918"/>
      <c r="DI122" s="918"/>
      <c r="DJ122" s="918"/>
      <c r="DK122" s="918"/>
      <c r="DL122" s="918">
        <v>466563</v>
      </c>
      <c r="DM122" s="918"/>
      <c r="DN122" s="918"/>
      <c r="DO122" s="918"/>
      <c r="DP122" s="918"/>
      <c r="DQ122" s="918">
        <v>353629</v>
      </c>
      <c r="DR122" s="918"/>
      <c r="DS122" s="918"/>
      <c r="DT122" s="918"/>
      <c r="DU122" s="918"/>
      <c r="DV122" s="919">
        <v>5.6</v>
      </c>
      <c r="DW122" s="919"/>
      <c r="DX122" s="919"/>
      <c r="DY122" s="919"/>
      <c r="DZ122" s="920"/>
    </row>
    <row r="123" spans="1:130" s="197" customFormat="1" ht="26.25" customHeight="1" thickBot="1" x14ac:dyDescent="0.2">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12461</v>
      </c>
      <c r="AB123" s="957"/>
      <c r="AC123" s="957"/>
      <c r="AD123" s="957"/>
      <c r="AE123" s="958"/>
      <c r="AF123" s="959">
        <v>12228</v>
      </c>
      <c r="AG123" s="957"/>
      <c r="AH123" s="957"/>
      <c r="AI123" s="957"/>
      <c r="AJ123" s="958"/>
      <c r="AK123" s="959">
        <v>11991</v>
      </c>
      <c r="AL123" s="957"/>
      <c r="AM123" s="957"/>
      <c r="AN123" s="957"/>
      <c r="AO123" s="958"/>
      <c r="AP123" s="960">
        <v>0.2</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165.1</v>
      </c>
      <c r="BR123" s="1025"/>
      <c r="BS123" s="1025"/>
      <c r="BT123" s="1025"/>
      <c r="BU123" s="1025"/>
      <c r="BV123" s="1025">
        <v>142.9</v>
      </c>
      <c r="BW123" s="1025"/>
      <c r="BX123" s="1025"/>
      <c r="BY123" s="1025"/>
      <c r="BZ123" s="1025"/>
      <c r="CA123" s="1025">
        <v>124</v>
      </c>
      <c r="CB123" s="1025"/>
      <c r="CC123" s="1025"/>
      <c r="CD123" s="1025"/>
      <c r="CE123" s="1025"/>
      <c r="CF123" s="1026"/>
      <c r="CG123" s="1027"/>
      <c r="CH123" s="1027"/>
      <c r="CI123" s="1027"/>
      <c r="CJ123" s="1028"/>
      <c r="CK123" s="1014"/>
      <c r="CL123" s="1015"/>
      <c r="CM123" s="1015"/>
      <c r="CN123" s="1015"/>
      <c r="CO123" s="1016"/>
      <c r="CP123" s="1005" t="s">
        <v>382</v>
      </c>
      <c r="CQ123" s="1006"/>
      <c r="CR123" s="1006"/>
      <c r="CS123" s="1006"/>
      <c r="CT123" s="1006"/>
      <c r="CU123" s="1006"/>
      <c r="CV123" s="1006"/>
      <c r="CW123" s="1006"/>
      <c r="CX123" s="1006"/>
      <c r="CY123" s="1006"/>
      <c r="CZ123" s="1006"/>
      <c r="DA123" s="1006"/>
      <c r="DB123" s="1006"/>
      <c r="DC123" s="1006"/>
      <c r="DD123" s="1006"/>
      <c r="DE123" s="1006"/>
      <c r="DF123" s="1007"/>
      <c r="DG123" s="956">
        <v>29055</v>
      </c>
      <c r="DH123" s="957"/>
      <c r="DI123" s="957"/>
      <c r="DJ123" s="957"/>
      <c r="DK123" s="958"/>
      <c r="DL123" s="959">
        <v>25067</v>
      </c>
      <c r="DM123" s="957"/>
      <c r="DN123" s="957"/>
      <c r="DO123" s="957"/>
      <c r="DP123" s="958"/>
      <c r="DQ123" s="959">
        <v>24548</v>
      </c>
      <c r="DR123" s="957"/>
      <c r="DS123" s="957"/>
      <c r="DT123" s="957"/>
      <c r="DU123" s="958"/>
      <c r="DV123" s="960">
        <v>0.4</v>
      </c>
      <c r="DW123" s="961"/>
      <c r="DX123" s="961"/>
      <c r="DY123" s="961"/>
      <c r="DZ123" s="962"/>
    </row>
    <row r="124" spans="1:130" s="197" customFormat="1" ht="26.25" customHeight="1" x14ac:dyDescent="0.15">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v>428837</v>
      </c>
      <c r="DH126" s="918"/>
      <c r="DI126" s="918"/>
      <c r="DJ126" s="918"/>
      <c r="DK126" s="918"/>
      <c r="DL126" s="918">
        <v>434302</v>
      </c>
      <c r="DM126" s="918"/>
      <c r="DN126" s="918"/>
      <c r="DO126" s="918"/>
      <c r="DP126" s="918"/>
      <c r="DQ126" s="918">
        <v>429894</v>
      </c>
      <c r="DR126" s="918"/>
      <c r="DS126" s="918"/>
      <c r="DT126" s="918"/>
      <c r="DU126" s="918"/>
      <c r="DV126" s="919">
        <v>6.8</v>
      </c>
      <c r="DW126" s="919"/>
      <c r="DX126" s="919"/>
      <c r="DY126" s="919"/>
      <c r="DZ126" s="920"/>
    </row>
    <row r="127" spans="1:130" s="197" customFormat="1" ht="26.25" customHeight="1" thickBot="1" x14ac:dyDescent="0.2">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309</v>
      </c>
      <c r="AB127" s="957"/>
      <c r="AC127" s="957"/>
      <c r="AD127" s="957"/>
      <c r="AE127" s="958"/>
      <c r="AF127" s="959">
        <v>220</v>
      </c>
      <c r="AG127" s="957"/>
      <c r="AH127" s="957"/>
      <c r="AI127" s="957"/>
      <c r="AJ127" s="958"/>
      <c r="AK127" s="959">
        <v>153</v>
      </c>
      <c r="AL127" s="957"/>
      <c r="AM127" s="957"/>
      <c r="AN127" s="957"/>
      <c r="AO127" s="958"/>
      <c r="AP127" s="960">
        <v>0</v>
      </c>
      <c r="AQ127" s="961"/>
      <c r="AR127" s="961"/>
      <c r="AS127" s="961"/>
      <c r="AT127" s="962"/>
      <c r="AU127" s="233"/>
      <c r="AV127" s="233"/>
      <c r="AW127" s="233"/>
      <c r="AX127" s="884" t="s">
        <v>456</v>
      </c>
      <c r="AY127" s="885"/>
      <c r="AZ127" s="885"/>
      <c r="BA127" s="885"/>
      <c r="BB127" s="885"/>
      <c r="BC127" s="885"/>
      <c r="BD127" s="885"/>
      <c r="BE127" s="886"/>
      <c r="BF127" s="1039" t="s">
        <v>112</v>
      </c>
      <c r="BG127" s="1040"/>
      <c r="BH127" s="1040"/>
      <c r="BI127" s="1040"/>
      <c r="BJ127" s="1040"/>
      <c r="BK127" s="1040"/>
      <c r="BL127" s="1049"/>
      <c r="BM127" s="1039">
        <v>13.7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321342</v>
      </c>
      <c r="AB128" s="1088"/>
      <c r="AC128" s="1088"/>
      <c r="AD128" s="1088"/>
      <c r="AE128" s="1089"/>
      <c r="AF128" s="1090">
        <v>295077</v>
      </c>
      <c r="AG128" s="1088"/>
      <c r="AH128" s="1088"/>
      <c r="AI128" s="1088"/>
      <c r="AJ128" s="1089"/>
      <c r="AK128" s="1090">
        <v>271962</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461</v>
      </c>
      <c r="BG128" s="1065"/>
      <c r="BH128" s="1065"/>
      <c r="BI128" s="1065"/>
      <c r="BJ128" s="1065"/>
      <c r="BK128" s="1065"/>
      <c r="BL128" s="1066"/>
      <c r="BM128" s="1064">
        <v>18.7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8336502</v>
      </c>
      <c r="AB129" s="957"/>
      <c r="AC129" s="957"/>
      <c r="AD129" s="957"/>
      <c r="AE129" s="958"/>
      <c r="AF129" s="959">
        <v>8263537</v>
      </c>
      <c r="AG129" s="957"/>
      <c r="AH129" s="957"/>
      <c r="AI129" s="957"/>
      <c r="AJ129" s="958"/>
      <c r="AK129" s="959">
        <v>8177863</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18.3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1991592</v>
      </c>
      <c r="AB130" s="957"/>
      <c r="AC130" s="957"/>
      <c r="AD130" s="957"/>
      <c r="AE130" s="958"/>
      <c r="AF130" s="959">
        <v>1934170</v>
      </c>
      <c r="AG130" s="957"/>
      <c r="AH130" s="957"/>
      <c r="AI130" s="957"/>
      <c r="AJ130" s="958"/>
      <c r="AK130" s="959">
        <v>1859447</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v>124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6344910</v>
      </c>
      <c r="AB131" s="996"/>
      <c r="AC131" s="996"/>
      <c r="AD131" s="996"/>
      <c r="AE131" s="997"/>
      <c r="AF131" s="998">
        <v>6329367</v>
      </c>
      <c r="AG131" s="996"/>
      <c r="AH131" s="996"/>
      <c r="AI131" s="996"/>
      <c r="AJ131" s="997"/>
      <c r="AK131" s="998">
        <v>6318416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19.863355039999998</v>
      </c>
      <c r="AB132" s="1102"/>
      <c r="AC132" s="1102"/>
      <c r="AD132" s="1102"/>
      <c r="AE132" s="1103"/>
      <c r="AF132" s="1104">
        <v>18.500143850000001</v>
      </c>
      <c r="AG132" s="1102"/>
      <c r="AH132" s="1102"/>
      <c r="AI132" s="1102"/>
      <c r="AJ132" s="1103"/>
      <c r="AK132" s="1104">
        <v>16.686618920000001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24</v>
      </c>
      <c r="AB133" s="1109"/>
      <c r="AC133" s="1109"/>
      <c r="AD133" s="1109"/>
      <c r="AE133" s="1110"/>
      <c r="AF133" s="1108">
        <v>21.2</v>
      </c>
      <c r="AG133" s="1109"/>
      <c r="AH133" s="1109"/>
      <c r="AI133" s="1109"/>
      <c r="AJ133" s="1110"/>
      <c r="AK133" s="1108">
        <v>18.3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5" t="s">
        <v>473</v>
      </c>
      <c r="L7" s="254"/>
      <c r="M7" s="255" t="s">
        <v>474</v>
      </c>
      <c r="N7" s="256"/>
    </row>
    <row r="8" spans="1:16" x14ac:dyDescent="0.15">
      <c r="A8" s="248"/>
      <c r="B8" s="244"/>
      <c r="C8" s="244"/>
      <c r="D8" s="244"/>
      <c r="E8" s="244"/>
      <c r="F8" s="244"/>
      <c r="G8" s="257"/>
      <c r="H8" s="258"/>
      <c r="I8" s="258"/>
      <c r="J8" s="259"/>
      <c r="K8" s="1116"/>
      <c r="L8" s="260" t="s">
        <v>475</v>
      </c>
      <c r="M8" s="261" t="s">
        <v>476</v>
      </c>
      <c r="N8" s="262" t="s">
        <v>477</v>
      </c>
    </row>
    <row r="9" spans="1:16" x14ac:dyDescent="0.15">
      <c r="A9" s="248"/>
      <c r="B9" s="244"/>
      <c r="C9" s="244"/>
      <c r="D9" s="244"/>
      <c r="E9" s="244"/>
      <c r="F9" s="244"/>
      <c r="G9" s="1117" t="s">
        <v>478</v>
      </c>
      <c r="H9" s="1118"/>
      <c r="I9" s="1118"/>
      <c r="J9" s="1119"/>
      <c r="K9" s="263">
        <v>1576267</v>
      </c>
      <c r="L9" s="264">
        <v>67215</v>
      </c>
      <c r="M9" s="265">
        <v>92830</v>
      </c>
      <c r="N9" s="266">
        <v>-27.6</v>
      </c>
    </row>
    <row r="10" spans="1:16" x14ac:dyDescent="0.15">
      <c r="A10" s="248"/>
      <c r="B10" s="244"/>
      <c r="C10" s="244"/>
      <c r="D10" s="244"/>
      <c r="E10" s="244"/>
      <c r="F10" s="244"/>
      <c r="G10" s="1117" t="s">
        <v>479</v>
      </c>
      <c r="H10" s="1118"/>
      <c r="I10" s="1118"/>
      <c r="J10" s="1119"/>
      <c r="K10" s="267">
        <v>78706</v>
      </c>
      <c r="L10" s="268">
        <v>3356</v>
      </c>
      <c r="M10" s="269">
        <v>5529</v>
      </c>
      <c r="N10" s="270">
        <v>-39.299999999999997</v>
      </c>
    </row>
    <row r="11" spans="1:16" ht="13.5" customHeight="1" x14ac:dyDescent="0.15">
      <c r="A11" s="248"/>
      <c r="B11" s="244"/>
      <c r="C11" s="244"/>
      <c r="D11" s="244"/>
      <c r="E11" s="244"/>
      <c r="F11" s="244"/>
      <c r="G11" s="1117" t="s">
        <v>480</v>
      </c>
      <c r="H11" s="1118"/>
      <c r="I11" s="1118"/>
      <c r="J11" s="1119"/>
      <c r="K11" s="267">
        <v>248855</v>
      </c>
      <c r="L11" s="268">
        <v>10612</v>
      </c>
      <c r="M11" s="269">
        <v>4979</v>
      </c>
      <c r="N11" s="270">
        <v>113.1</v>
      </c>
    </row>
    <row r="12" spans="1:16" ht="13.5" customHeight="1" x14ac:dyDescent="0.15">
      <c r="A12" s="248"/>
      <c r="B12" s="244"/>
      <c r="C12" s="244"/>
      <c r="D12" s="244"/>
      <c r="E12" s="244"/>
      <c r="F12" s="244"/>
      <c r="G12" s="1117" t="s">
        <v>481</v>
      </c>
      <c r="H12" s="1118"/>
      <c r="I12" s="1118"/>
      <c r="J12" s="1119"/>
      <c r="K12" s="267">
        <v>111692</v>
      </c>
      <c r="L12" s="268">
        <v>4763</v>
      </c>
      <c r="M12" s="269">
        <v>915</v>
      </c>
      <c r="N12" s="270">
        <v>420.5</v>
      </c>
    </row>
    <row r="13" spans="1:16" ht="13.5" customHeight="1" x14ac:dyDescent="0.15">
      <c r="A13" s="248"/>
      <c r="B13" s="244"/>
      <c r="C13" s="244"/>
      <c r="D13" s="244"/>
      <c r="E13" s="244"/>
      <c r="F13" s="244"/>
      <c r="G13" s="1117" t="s">
        <v>482</v>
      </c>
      <c r="H13" s="1118"/>
      <c r="I13" s="1118"/>
      <c r="J13" s="1119"/>
      <c r="K13" s="267" t="s">
        <v>483</v>
      </c>
      <c r="L13" s="268" t="s">
        <v>483</v>
      </c>
      <c r="M13" s="269" t="s">
        <v>483</v>
      </c>
      <c r="N13" s="270" t="s">
        <v>483</v>
      </c>
    </row>
    <row r="14" spans="1:16" ht="13.5" customHeight="1" x14ac:dyDescent="0.15">
      <c r="A14" s="248"/>
      <c r="B14" s="244"/>
      <c r="C14" s="244"/>
      <c r="D14" s="244"/>
      <c r="E14" s="244"/>
      <c r="F14" s="244"/>
      <c r="G14" s="1117" t="s">
        <v>484</v>
      </c>
      <c r="H14" s="1118"/>
      <c r="I14" s="1118"/>
      <c r="J14" s="1119"/>
      <c r="K14" s="267">
        <v>72745</v>
      </c>
      <c r="L14" s="268">
        <v>3102</v>
      </c>
      <c r="M14" s="269">
        <v>4982</v>
      </c>
      <c r="N14" s="270">
        <v>-37.700000000000003</v>
      </c>
    </row>
    <row r="15" spans="1:16" ht="13.5" customHeight="1" x14ac:dyDescent="0.15">
      <c r="A15" s="248"/>
      <c r="B15" s="244"/>
      <c r="C15" s="244"/>
      <c r="D15" s="244"/>
      <c r="E15" s="244"/>
      <c r="F15" s="244"/>
      <c r="G15" s="1117" t="s">
        <v>485</v>
      </c>
      <c r="H15" s="1118"/>
      <c r="I15" s="1118"/>
      <c r="J15" s="1119"/>
      <c r="K15" s="267">
        <v>21430</v>
      </c>
      <c r="L15" s="268">
        <v>914</v>
      </c>
      <c r="M15" s="269">
        <v>1514</v>
      </c>
      <c r="N15" s="270">
        <v>-39.6</v>
      </c>
    </row>
    <row r="16" spans="1:16" x14ac:dyDescent="0.15">
      <c r="A16" s="248"/>
      <c r="B16" s="244"/>
      <c r="C16" s="244"/>
      <c r="D16" s="244"/>
      <c r="E16" s="244"/>
      <c r="F16" s="244"/>
      <c r="G16" s="1120" t="s">
        <v>486</v>
      </c>
      <c r="H16" s="1121"/>
      <c r="I16" s="1121"/>
      <c r="J16" s="1122"/>
      <c r="K16" s="268">
        <v>-231079</v>
      </c>
      <c r="L16" s="268">
        <v>-9854</v>
      </c>
      <c r="M16" s="269">
        <v>-11733</v>
      </c>
      <c r="N16" s="270">
        <v>-16</v>
      </c>
    </row>
    <row r="17" spans="1:16" x14ac:dyDescent="0.15">
      <c r="A17" s="248"/>
      <c r="B17" s="244"/>
      <c r="C17" s="244"/>
      <c r="D17" s="244"/>
      <c r="E17" s="244"/>
      <c r="F17" s="244"/>
      <c r="G17" s="1120" t="s">
        <v>168</v>
      </c>
      <c r="H17" s="1121"/>
      <c r="I17" s="1121"/>
      <c r="J17" s="1122"/>
      <c r="K17" s="268">
        <v>1878616</v>
      </c>
      <c r="L17" s="268">
        <v>80108</v>
      </c>
      <c r="M17" s="269">
        <v>99015</v>
      </c>
      <c r="N17" s="270">
        <v>-19.100000000000001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2" t="s">
        <v>491</v>
      </c>
      <c r="H21" s="1113"/>
      <c r="I21" s="1113"/>
      <c r="J21" s="1114"/>
      <c r="K21" s="280">
        <v>7.55</v>
      </c>
      <c r="L21" s="281">
        <v>10.5</v>
      </c>
      <c r="M21" s="282">
        <v>-2.95</v>
      </c>
      <c r="N21" s="249"/>
      <c r="O21" s="283"/>
      <c r="P21" s="279"/>
    </row>
    <row r="22" spans="1:16" s="284" customFormat="1" x14ac:dyDescent="0.15">
      <c r="A22" s="279"/>
      <c r="B22" s="249"/>
      <c r="C22" s="249"/>
      <c r="D22" s="249"/>
      <c r="E22" s="249"/>
      <c r="F22" s="249"/>
      <c r="G22" s="1112" t="s">
        <v>492</v>
      </c>
      <c r="H22" s="1113"/>
      <c r="I22" s="1113"/>
      <c r="J22" s="1114"/>
      <c r="K22" s="285">
        <v>84.3</v>
      </c>
      <c r="L22" s="286">
        <v>95.2</v>
      </c>
      <c r="M22" s="287">
        <v>-10.9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5" t="s">
        <v>473</v>
      </c>
      <c r="L30" s="254"/>
      <c r="M30" s="255" t="s">
        <v>474</v>
      </c>
      <c r="N30" s="256"/>
    </row>
    <row r="31" spans="1:16" x14ac:dyDescent="0.15">
      <c r="A31" s="248"/>
      <c r="B31" s="244"/>
      <c r="C31" s="244"/>
      <c r="D31" s="244"/>
      <c r="E31" s="244"/>
      <c r="F31" s="244"/>
      <c r="G31" s="257"/>
      <c r="H31" s="258"/>
      <c r="I31" s="258"/>
      <c r="J31" s="259"/>
      <c r="K31" s="1116"/>
      <c r="L31" s="260" t="s">
        <v>475</v>
      </c>
      <c r="M31" s="261" t="s">
        <v>476</v>
      </c>
      <c r="N31" s="262" t="s">
        <v>477</v>
      </c>
    </row>
    <row r="32" spans="1:16" ht="27" customHeight="1" x14ac:dyDescent="0.15">
      <c r="A32" s="248"/>
      <c r="B32" s="244"/>
      <c r="C32" s="244"/>
      <c r="D32" s="244"/>
      <c r="E32" s="244"/>
      <c r="F32" s="244"/>
      <c r="G32" s="1128" t="s">
        <v>496</v>
      </c>
      <c r="H32" s="1129"/>
      <c r="I32" s="1129"/>
      <c r="J32" s="1130"/>
      <c r="K32" s="294">
        <v>2054578</v>
      </c>
      <c r="L32" s="294">
        <v>87612</v>
      </c>
      <c r="M32" s="295">
        <v>73068</v>
      </c>
      <c r="N32" s="296">
        <v>19.899999999999999</v>
      </c>
    </row>
    <row r="33" spans="1:16" ht="13.5" customHeight="1" x14ac:dyDescent="0.15">
      <c r="A33" s="248"/>
      <c r="B33" s="244"/>
      <c r="C33" s="244"/>
      <c r="D33" s="244"/>
      <c r="E33" s="244"/>
      <c r="F33" s="244"/>
      <c r="G33" s="1128" t="s">
        <v>497</v>
      </c>
      <c r="H33" s="1129"/>
      <c r="I33" s="1129"/>
      <c r="J33" s="1130"/>
      <c r="K33" s="294" t="s">
        <v>483</v>
      </c>
      <c r="L33" s="294" t="s">
        <v>483</v>
      </c>
      <c r="M33" s="295" t="s">
        <v>483</v>
      </c>
      <c r="N33" s="296" t="s">
        <v>483</v>
      </c>
    </row>
    <row r="34" spans="1:16" ht="27" customHeight="1" x14ac:dyDescent="0.15">
      <c r="A34" s="248"/>
      <c r="B34" s="244"/>
      <c r="C34" s="244"/>
      <c r="D34" s="244"/>
      <c r="E34" s="244"/>
      <c r="F34" s="244"/>
      <c r="G34" s="1128" t="s">
        <v>498</v>
      </c>
      <c r="H34" s="1129"/>
      <c r="I34" s="1129"/>
      <c r="J34" s="1130"/>
      <c r="K34" s="294" t="s">
        <v>483</v>
      </c>
      <c r="L34" s="294" t="s">
        <v>483</v>
      </c>
      <c r="M34" s="295" t="s">
        <v>483</v>
      </c>
      <c r="N34" s="296" t="s">
        <v>483</v>
      </c>
    </row>
    <row r="35" spans="1:16" ht="27" customHeight="1" x14ac:dyDescent="0.15">
      <c r="A35" s="248"/>
      <c r="B35" s="244"/>
      <c r="C35" s="244"/>
      <c r="D35" s="244"/>
      <c r="E35" s="244"/>
      <c r="F35" s="244"/>
      <c r="G35" s="1128" t="s">
        <v>499</v>
      </c>
      <c r="H35" s="1129"/>
      <c r="I35" s="1129"/>
      <c r="J35" s="1130"/>
      <c r="K35" s="294">
        <v>1094109</v>
      </c>
      <c r="L35" s="294">
        <v>46655</v>
      </c>
      <c r="M35" s="295">
        <v>26701</v>
      </c>
      <c r="N35" s="296">
        <v>74.7</v>
      </c>
    </row>
    <row r="36" spans="1:16" ht="27" customHeight="1" x14ac:dyDescent="0.15">
      <c r="A36" s="248"/>
      <c r="B36" s="244"/>
      <c r="C36" s="244"/>
      <c r="D36" s="244"/>
      <c r="E36" s="244"/>
      <c r="F36" s="244"/>
      <c r="G36" s="1128" t="s">
        <v>500</v>
      </c>
      <c r="H36" s="1129"/>
      <c r="I36" s="1129"/>
      <c r="J36" s="1130"/>
      <c r="K36" s="294">
        <v>24908</v>
      </c>
      <c r="L36" s="294">
        <v>1062</v>
      </c>
      <c r="M36" s="295">
        <v>1609</v>
      </c>
      <c r="N36" s="296">
        <v>-34</v>
      </c>
    </row>
    <row r="37" spans="1:16" ht="13.5" customHeight="1" x14ac:dyDescent="0.15">
      <c r="A37" s="248"/>
      <c r="B37" s="244"/>
      <c r="C37" s="244"/>
      <c r="D37" s="244"/>
      <c r="E37" s="244"/>
      <c r="F37" s="244"/>
      <c r="G37" s="1128" t="s">
        <v>501</v>
      </c>
      <c r="H37" s="1129"/>
      <c r="I37" s="1129"/>
      <c r="J37" s="1130"/>
      <c r="K37" s="294">
        <v>12144</v>
      </c>
      <c r="L37" s="294">
        <v>518</v>
      </c>
      <c r="M37" s="295">
        <v>822</v>
      </c>
      <c r="N37" s="296">
        <v>-37</v>
      </c>
    </row>
    <row r="38" spans="1:16" ht="27" customHeight="1" x14ac:dyDescent="0.15">
      <c r="A38" s="248"/>
      <c r="B38" s="244"/>
      <c r="C38" s="244"/>
      <c r="D38" s="244"/>
      <c r="E38" s="244"/>
      <c r="F38" s="244"/>
      <c r="G38" s="1131" t="s">
        <v>502</v>
      </c>
      <c r="H38" s="1132"/>
      <c r="I38" s="1132"/>
      <c r="J38" s="1133"/>
      <c r="K38" s="297" t="s">
        <v>483</v>
      </c>
      <c r="L38" s="297" t="s">
        <v>483</v>
      </c>
      <c r="M38" s="298">
        <v>7</v>
      </c>
      <c r="N38" s="299" t="s">
        <v>483</v>
      </c>
      <c r="O38" s="293"/>
    </row>
    <row r="39" spans="1:16" x14ac:dyDescent="0.15">
      <c r="A39" s="248"/>
      <c r="B39" s="244"/>
      <c r="C39" s="244"/>
      <c r="D39" s="244"/>
      <c r="E39" s="244"/>
      <c r="F39" s="244"/>
      <c r="G39" s="1131" t="s">
        <v>503</v>
      </c>
      <c r="H39" s="1132"/>
      <c r="I39" s="1132"/>
      <c r="J39" s="1133"/>
      <c r="K39" s="300">
        <v>-271962</v>
      </c>
      <c r="L39" s="300">
        <v>-11597</v>
      </c>
      <c r="M39" s="301">
        <v>-8545</v>
      </c>
      <c r="N39" s="302">
        <v>35.700000000000003</v>
      </c>
      <c r="O39" s="293"/>
    </row>
    <row r="40" spans="1:16" ht="27" customHeight="1" x14ac:dyDescent="0.15">
      <c r="A40" s="248"/>
      <c r="B40" s="244"/>
      <c r="C40" s="244"/>
      <c r="D40" s="244"/>
      <c r="E40" s="244"/>
      <c r="F40" s="244"/>
      <c r="G40" s="1128" t="s">
        <v>504</v>
      </c>
      <c r="H40" s="1129"/>
      <c r="I40" s="1129"/>
      <c r="J40" s="1130"/>
      <c r="K40" s="300">
        <v>-1859447</v>
      </c>
      <c r="L40" s="300">
        <v>-79291</v>
      </c>
      <c r="M40" s="301">
        <v>-58708</v>
      </c>
      <c r="N40" s="302">
        <v>35.1</v>
      </c>
      <c r="O40" s="293"/>
    </row>
    <row r="41" spans="1:16" x14ac:dyDescent="0.15">
      <c r="A41" s="248"/>
      <c r="B41" s="244"/>
      <c r="C41" s="244"/>
      <c r="D41" s="244"/>
      <c r="E41" s="244"/>
      <c r="F41" s="244"/>
      <c r="G41" s="1134" t="s">
        <v>278</v>
      </c>
      <c r="H41" s="1135"/>
      <c r="I41" s="1135"/>
      <c r="J41" s="1136"/>
      <c r="K41" s="294">
        <v>1054330</v>
      </c>
      <c r="L41" s="300">
        <v>44959</v>
      </c>
      <c r="M41" s="301">
        <v>34954</v>
      </c>
      <c r="N41" s="302">
        <v>28.6</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3" t="s">
        <v>473</v>
      </c>
      <c r="J49" s="1125" t="s">
        <v>508</v>
      </c>
      <c r="K49" s="1126"/>
      <c r="L49" s="1126"/>
      <c r="M49" s="1126"/>
      <c r="N49" s="1127"/>
    </row>
    <row r="50" spans="1:14" x14ac:dyDescent="0.15">
      <c r="A50" s="248"/>
      <c r="B50" s="244"/>
      <c r="C50" s="244"/>
      <c r="D50" s="244"/>
      <c r="E50" s="244"/>
      <c r="F50" s="244"/>
      <c r="G50" s="312"/>
      <c r="H50" s="313"/>
      <c r="I50" s="1124"/>
      <c r="J50" s="314" t="s">
        <v>509</v>
      </c>
      <c r="K50" s="315" t="s">
        <v>510</v>
      </c>
      <c r="L50" s="316" t="s">
        <v>511</v>
      </c>
      <c r="M50" s="317" t="s">
        <v>512</v>
      </c>
      <c r="N50" s="318" t="s">
        <v>513</v>
      </c>
    </row>
    <row r="51" spans="1:14" x14ac:dyDescent="0.15">
      <c r="A51" s="248"/>
      <c r="B51" s="244"/>
      <c r="C51" s="244"/>
      <c r="D51" s="244"/>
      <c r="E51" s="244"/>
      <c r="F51" s="244"/>
      <c r="G51" s="310" t="s">
        <v>514</v>
      </c>
      <c r="H51" s="311"/>
      <c r="I51" s="319">
        <v>898015</v>
      </c>
      <c r="J51" s="320">
        <v>35890</v>
      </c>
      <c r="K51" s="321">
        <v>82.2</v>
      </c>
      <c r="L51" s="322">
        <v>42528</v>
      </c>
      <c r="M51" s="323">
        <v>27.8</v>
      </c>
      <c r="N51" s="324">
        <v>54.4</v>
      </c>
    </row>
    <row r="52" spans="1:14" x14ac:dyDescent="0.15">
      <c r="A52" s="248"/>
      <c r="B52" s="244"/>
      <c r="C52" s="244"/>
      <c r="D52" s="244"/>
      <c r="E52" s="244"/>
      <c r="F52" s="244"/>
      <c r="G52" s="325"/>
      <c r="H52" s="326" t="s">
        <v>515</v>
      </c>
      <c r="I52" s="327">
        <v>388818</v>
      </c>
      <c r="J52" s="328">
        <v>15540</v>
      </c>
      <c r="K52" s="329">
        <v>237.9</v>
      </c>
      <c r="L52" s="330">
        <v>27703</v>
      </c>
      <c r="M52" s="331">
        <v>19.3</v>
      </c>
      <c r="N52" s="332">
        <v>218.6</v>
      </c>
    </row>
    <row r="53" spans="1:14" x14ac:dyDescent="0.15">
      <c r="A53" s="248"/>
      <c r="B53" s="244"/>
      <c r="C53" s="244"/>
      <c r="D53" s="244"/>
      <c r="E53" s="244"/>
      <c r="F53" s="244"/>
      <c r="G53" s="310" t="s">
        <v>516</v>
      </c>
      <c r="H53" s="311"/>
      <c r="I53" s="319">
        <v>856012</v>
      </c>
      <c r="J53" s="320">
        <v>34955</v>
      </c>
      <c r="K53" s="321">
        <v>-2.6</v>
      </c>
      <c r="L53" s="322">
        <v>63360</v>
      </c>
      <c r="M53" s="323">
        <v>49</v>
      </c>
      <c r="N53" s="324">
        <v>-51.6</v>
      </c>
    </row>
    <row r="54" spans="1:14" x14ac:dyDescent="0.15">
      <c r="A54" s="248"/>
      <c r="B54" s="244"/>
      <c r="C54" s="244"/>
      <c r="D54" s="244"/>
      <c r="E54" s="244"/>
      <c r="F54" s="244"/>
      <c r="G54" s="325"/>
      <c r="H54" s="326" t="s">
        <v>515</v>
      </c>
      <c r="I54" s="327">
        <v>266726</v>
      </c>
      <c r="J54" s="328">
        <v>10892</v>
      </c>
      <c r="K54" s="329">
        <v>-29.9</v>
      </c>
      <c r="L54" s="330">
        <v>32304</v>
      </c>
      <c r="M54" s="331">
        <v>16.600000000000001</v>
      </c>
      <c r="N54" s="332">
        <v>-46.5</v>
      </c>
    </row>
    <row r="55" spans="1:14" x14ac:dyDescent="0.15">
      <c r="A55" s="248"/>
      <c r="B55" s="244"/>
      <c r="C55" s="244"/>
      <c r="D55" s="244"/>
      <c r="E55" s="244"/>
      <c r="F55" s="244"/>
      <c r="G55" s="310" t="s">
        <v>517</v>
      </c>
      <c r="H55" s="311"/>
      <c r="I55" s="319">
        <v>722662</v>
      </c>
      <c r="J55" s="320">
        <v>30066</v>
      </c>
      <c r="K55" s="321">
        <v>-14</v>
      </c>
      <c r="L55" s="322">
        <v>52377</v>
      </c>
      <c r="M55" s="323">
        <v>-17.3</v>
      </c>
      <c r="N55" s="324">
        <v>3.3</v>
      </c>
    </row>
    <row r="56" spans="1:14" x14ac:dyDescent="0.15">
      <c r="A56" s="248"/>
      <c r="B56" s="244"/>
      <c r="C56" s="244"/>
      <c r="D56" s="244"/>
      <c r="E56" s="244"/>
      <c r="F56" s="244"/>
      <c r="G56" s="325"/>
      <c r="H56" s="326" t="s">
        <v>515</v>
      </c>
      <c r="I56" s="327">
        <v>278774</v>
      </c>
      <c r="J56" s="328">
        <v>11598</v>
      </c>
      <c r="K56" s="329">
        <v>6.5</v>
      </c>
      <c r="L56" s="330">
        <v>23455</v>
      </c>
      <c r="M56" s="331">
        <v>-27.4</v>
      </c>
      <c r="N56" s="332">
        <v>33.9</v>
      </c>
    </row>
    <row r="57" spans="1:14" x14ac:dyDescent="0.15">
      <c r="A57" s="248"/>
      <c r="B57" s="244"/>
      <c r="C57" s="244"/>
      <c r="D57" s="244"/>
      <c r="E57" s="244"/>
      <c r="F57" s="244"/>
      <c r="G57" s="310" t="s">
        <v>518</v>
      </c>
      <c r="H57" s="311"/>
      <c r="I57" s="319">
        <v>720902</v>
      </c>
      <c r="J57" s="320">
        <v>30494</v>
      </c>
      <c r="K57" s="321">
        <v>1.4</v>
      </c>
      <c r="L57" s="322">
        <v>62524</v>
      </c>
      <c r="M57" s="323">
        <v>19.399999999999999</v>
      </c>
      <c r="N57" s="324">
        <v>-18</v>
      </c>
    </row>
    <row r="58" spans="1:14" x14ac:dyDescent="0.15">
      <c r="A58" s="248"/>
      <c r="B58" s="244"/>
      <c r="C58" s="244"/>
      <c r="D58" s="244"/>
      <c r="E58" s="244"/>
      <c r="F58" s="244"/>
      <c r="G58" s="325"/>
      <c r="H58" s="326" t="s">
        <v>515</v>
      </c>
      <c r="I58" s="327">
        <v>378671</v>
      </c>
      <c r="J58" s="328">
        <v>16018</v>
      </c>
      <c r="K58" s="329">
        <v>38.1</v>
      </c>
      <c r="L58" s="330">
        <v>27569</v>
      </c>
      <c r="M58" s="331">
        <v>17.5</v>
      </c>
      <c r="N58" s="332">
        <v>20.6</v>
      </c>
    </row>
    <row r="59" spans="1:14" x14ac:dyDescent="0.15">
      <c r="A59" s="248"/>
      <c r="B59" s="244"/>
      <c r="C59" s="244"/>
      <c r="D59" s="244"/>
      <c r="E59" s="244"/>
      <c r="F59" s="244"/>
      <c r="G59" s="310" t="s">
        <v>519</v>
      </c>
      <c r="H59" s="311"/>
      <c r="I59" s="319">
        <v>1321096</v>
      </c>
      <c r="J59" s="320">
        <v>56334</v>
      </c>
      <c r="K59" s="321">
        <v>84.7</v>
      </c>
      <c r="L59" s="322">
        <v>80149</v>
      </c>
      <c r="M59" s="323">
        <v>28.2</v>
      </c>
      <c r="N59" s="324">
        <v>56.5</v>
      </c>
    </row>
    <row r="60" spans="1:14" x14ac:dyDescent="0.15">
      <c r="A60" s="248"/>
      <c r="B60" s="244"/>
      <c r="C60" s="244"/>
      <c r="D60" s="244"/>
      <c r="E60" s="244"/>
      <c r="F60" s="244"/>
      <c r="G60" s="325"/>
      <c r="H60" s="326" t="s">
        <v>515</v>
      </c>
      <c r="I60" s="333">
        <v>395081</v>
      </c>
      <c r="J60" s="328">
        <v>16847</v>
      </c>
      <c r="K60" s="329">
        <v>5.2</v>
      </c>
      <c r="L60" s="330">
        <v>38398</v>
      </c>
      <c r="M60" s="331">
        <v>39.299999999999997</v>
      </c>
      <c r="N60" s="332">
        <v>-34.1</v>
      </c>
    </row>
    <row r="61" spans="1:14" x14ac:dyDescent="0.15">
      <c r="A61" s="248"/>
      <c r="B61" s="244"/>
      <c r="C61" s="244"/>
      <c r="D61" s="244"/>
      <c r="E61" s="244"/>
      <c r="F61" s="244"/>
      <c r="G61" s="310" t="s">
        <v>520</v>
      </c>
      <c r="H61" s="334"/>
      <c r="I61" s="335">
        <v>903737</v>
      </c>
      <c r="J61" s="336">
        <v>37548</v>
      </c>
      <c r="K61" s="337">
        <v>30.3</v>
      </c>
      <c r="L61" s="338">
        <v>60188</v>
      </c>
      <c r="M61" s="339">
        <v>21.4</v>
      </c>
      <c r="N61" s="324">
        <v>8.9</v>
      </c>
    </row>
    <row r="62" spans="1:14" x14ac:dyDescent="0.15">
      <c r="A62" s="248"/>
      <c r="B62" s="244"/>
      <c r="C62" s="244"/>
      <c r="D62" s="244"/>
      <c r="E62" s="244"/>
      <c r="F62" s="244"/>
      <c r="G62" s="325"/>
      <c r="H62" s="326" t="s">
        <v>515</v>
      </c>
      <c r="I62" s="327">
        <v>341614</v>
      </c>
      <c r="J62" s="328">
        <v>14179</v>
      </c>
      <c r="K62" s="329">
        <v>51.6</v>
      </c>
      <c r="L62" s="330">
        <v>29886</v>
      </c>
      <c r="M62" s="331">
        <v>13.1</v>
      </c>
      <c r="N62" s="332">
        <v>38.5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7" t="s">
        <v>3</v>
      </c>
      <c r="D47" s="1137"/>
      <c r="E47" s="1138"/>
      <c r="F47" s="11">
        <v>9.41</v>
      </c>
      <c r="G47" s="12">
        <v>10.87</v>
      </c>
      <c r="H47" s="12">
        <v>14.62</v>
      </c>
      <c r="I47" s="12">
        <v>17.98</v>
      </c>
      <c r="J47" s="13">
        <v>20</v>
      </c>
    </row>
    <row r="48" spans="2:10" ht="57.75" customHeight="1" x14ac:dyDescent="0.15">
      <c r="B48" s="14"/>
      <c r="C48" s="1139" t="s">
        <v>4</v>
      </c>
      <c r="D48" s="1139"/>
      <c r="E48" s="1140"/>
      <c r="F48" s="15">
        <v>1.25</v>
      </c>
      <c r="G48" s="16">
        <v>2.62</v>
      </c>
      <c r="H48" s="16">
        <v>2.0699999999999998</v>
      </c>
      <c r="I48" s="16">
        <v>3.46</v>
      </c>
      <c r="J48" s="17">
        <v>7.1</v>
      </c>
    </row>
    <row r="49" spans="2:10" ht="57.75" customHeight="1" thickBot="1" x14ac:dyDescent="0.2">
      <c r="B49" s="18"/>
      <c r="C49" s="1141" t="s">
        <v>5</v>
      </c>
      <c r="D49" s="1141"/>
      <c r="E49" s="1142"/>
      <c r="F49" s="19">
        <v>6.95</v>
      </c>
      <c r="G49" s="20">
        <v>8.06</v>
      </c>
      <c r="H49" s="20">
        <v>8.7100000000000009</v>
      </c>
      <c r="I49" s="20">
        <v>8.4600000000000009</v>
      </c>
      <c r="J49" s="21">
        <v>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49" t="s">
        <v>527</v>
      </c>
      <c r="D34" s="1149"/>
      <c r="E34" s="1150"/>
      <c r="F34" s="32" t="s">
        <v>528</v>
      </c>
      <c r="G34" s="33" t="s">
        <v>529</v>
      </c>
      <c r="H34" s="33" t="s">
        <v>530</v>
      </c>
      <c r="I34" s="33" t="s">
        <v>531</v>
      </c>
      <c r="J34" s="34" t="s">
        <v>532</v>
      </c>
      <c r="K34" s="22"/>
      <c r="L34" s="22"/>
      <c r="M34" s="22"/>
      <c r="N34" s="22"/>
      <c r="O34" s="22"/>
      <c r="P34" s="22"/>
    </row>
    <row r="35" spans="1:16" ht="39" customHeight="1" x14ac:dyDescent="0.15">
      <c r="A35" s="22"/>
      <c r="B35" s="35"/>
      <c r="C35" s="1143" t="s">
        <v>533</v>
      </c>
      <c r="D35" s="1144"/>
      <c r="E35" s="1145"/>
      <c r="F35" s="36">
        <v>1.25</v>
      </c>
      <c r="G35" s="37">
        <v>2.62</v>
      </c>
      <c r="H35" s="37">
        <v>2.0699999999999998</v>
      </c>
      <c r="I35" s="37">
        <v>3.46</v>
      </c>
      <c r="J35" s="38">
        <v>7.1</v>
      </c>
      <c r="K35" s="22"/>
      <c r="L35" s="22"/>
      <c r="M35" s="22"/>
      <c r="N35" s="22"/>
      <c r="O35" s="22"/>
      <c r="P35" s="22"/>
    </row>
    <row r="36" spans="1:16" ht="39" customHeight="1" x14ac:dyDescent="0.15">
      <c r="A36" s="22"/>
      <c r="B36" s="35"/>
      <c r="C36" s="1143" t="s">
        <v>534</v>
      </c>
      <c r="D36" s="1144"/>
      <c r="E36" s="1145"/>
      <c r="F36" s="36">
        <v>3.64</v>
      </c>
      <c r="G36" s="37">
        <v>4.47</v>
      </c>
      <c r="H36" s="37">
        <v>4.4800000000000004</v>
      </c>
      <c r="I36" s="37">
        <v>4.2699999999999996</v>
      </c>
      <c r="J36" s="38">
        <v>4.62</v>
      </c>
      <c r="K36" s="22"/>
      <c r="L36" s="22"/>
      <c r="M36" s="22"/>
      <c r="N36" s="22"/>
      <c r="O36" s="22"/>
      <c r="P36" s="22"/>
    </row>
    <row r="37" spans="1:16" ht="39" customHeight="1" x14ac:dyDescent="0.15">
      <c r="A37" s="22"/>
      <c r="B37" s="35"/>
      <c r="C37" s="1143" t="s">
        <v>535</v>
      </c>
      <c r="D37" s="1144"/>
      <c r="E37" s="1145"/>
      <c r="F37" s="36" t="s">
        <v>536</v>
      </c>
      <c r="G37" s="37" t="s">
        <v>537</v>
      </c>
      <c r="H37" s="37">
        <v>0</v>
      </c>
      <c r="I37" s="37">
        <v>0</v>
      </c>
      <c r="J37" s="38">
        <v>1.57</v>
      </c>
      <c r="K37" s="22"/>
      <c r="L37" s="22"/>
      <c r="M37" s="22"/>
      <c r="N37" s="22"/>
      <c r="O37" s="22"/>
      <c r="P37" s="22"/>
    </row>
    <row r="38" spans="1:16" ht="39" customHeight="1" x14ac:dyDescent="0.15">
      <c r="A38" s="22"/>
      <c r="B38" s="35"/>
      <c r="C38" s="1143" t="s">
        <v>538</v>
      </c>
      <c r="D38" s="1144"/>
      <c r="E38" s="1145"/>
      <c r="F38" s="36">
        <v>0.32</v>
      </c>
      <c r="G38" s="37">
        <v>0.04</v>
      </c>
      <c r="H38" s="37">
        <v>0.03</v>
      </c>
      <c r="I38" s="37">
        <v>0.28000000000000003</v>
      </c>
      <c r="J38" s="38">
        <v>0.09</v>
      </c>
      <c r="K38" s="22"/>
      <c r="L38" s="22"/>
      <c r="M38" s="22"/>
      <c r="N38" s="22"/>
      <c r="O38" s="22"/>
      <c r="P38" s="22"/>
    </row>
    <row r="39" spans="1:16" ht="39" customHeight="1" x14ac:dyDescent="0.15">
      <c r="A39" s="22"/>
      <c r="B39" s="35"/>
      <c r="C39" s="1143" t="s">
        <v>539</v>
      </c>
      <c r="D39" s="1144"/>
      <c r="E39" s="1145"/>
      <c r="F39" s="36">
        <v>0.02</v>
      </c>
      <c r="G39" s="37">
        <v>0.02</v>
      </c>
      <c r="H39" s="37">
        <v>0.02</v>
      </c>
      <c r="I39" s="37">
        <v>0.01</v>
      </c>
      <c r="J39" s="38">
        <v>0</v>
      </c>
      <c r="K39" s="22"/>
      <c r="L39" s="22"/>
      <c r="M39" s="22"/>
      <c r="N39" s="22"/>
      <c r="O39" s="22"/>
      <c r="P39" s="22"/>
    </row>
    <row r="40" spans="1:16" ht="39" customHeight="1" x14ac:dyDescent="0.15">
      <c r="A40" s="22"/>
      <c r="B40" s="35"/>
      <c r="C40" s="1143" t="s">
        <v>540</v>
      </c>
      <c r="D40" s="1144"/>
      <c r="E40" s="1145"/>
      <c r="F40" s="36">
        <v>0</v>
      </c>
      <c r="G40" s="37">
        <v>0</v>
      </c>
      <c r="H40" s="37">
        <v>0</v>
      </c>
      <c r="I40" s="37">
        <v>0</v>
      </c>
      <c r="J40" s="38">
        <v>0</v>
      </c>
      <c r="K40" s="22"/>
      <c r="L40" s="22"/>
      <c r="M40" s="22"/>
      <c r="N40" s="22"/>
      <c r="O40" s="22"/>
      <c r="P40" s="22"/>
    </row>
    <row r="41" spans="1:16" ht="39" customHeight="1" x14ac:dyDescent="0.15">
      <c r="A41" s="22"/>
      <c r="B41" s="35"/>
      <c r="C41" s="1143" t="s">
        <v>541</v>
      </c>
      <c r="D41" s="1144"/>
      <c r="E41" s="1145"/>
      <c r="F41" s="36">
        <v>0</v>
      </c>
      <c r="G41" s="37">
        <v>0</v>
      </c>
      <c r="H41" s="37">
        <v>0</v>
      </c>
      <c r="I41" s="37">
        <v>0</v>
      </c>
      <c r="J41" s="38">
        <v>0</v>
      </c>
      <c r="K41" s="22"/>
      <c r="L41" s="22"/>
      <c r="M41" s="22"/>
      <c r="N41" s="22"/>
      <c r="O41" s="22"/>
      <c r="P41" s="22"/>
    </row>
    <row r="42" spans="1:16" ht="39" customHeight="1" x14ac:dyDescent="0.15">
      <c r="A42" s="22"/>
      <c r="B42" s="39"/>
      <c r="C42" s="1143" t="s">
        <v>542</v>
      </c>
      <c r="D42" s="1144"/>
      <c r="E42" s="1145"/>
      <c r="F42" s="36" t="s">
        <v>483</v>
      </c>
      <c r="G42" s="37" t="s">
        <v>483</v>
      </c>
      <c r="H42" s="37" t="s">
        <v>483</v>
      </c>
      <c r="I42" s="37" t="s">
        <v>483</v>
      </c>
      <c r="J42" s="38" t="s">
        <v>483</v>
      </c>
      <c r="K42" s="22"/>
      <c r="L42" s="22"/>
      <c r="M42" s="22"/>
      <c r="N42" s="22"/>
      <c r="O42" s="22"/>
      <c r="P42" s="22"/>
    </row>
    <row r="43" spans="1:16" ht="39" customHeight="1" thickBot="1" x14ac:dyDescent="0.2">
      <c r="A43" s="22"/>
      <c r="B43" s="40"/>
      <c r="C43" s="1146" t="s">
        <v>543</v>
      </c>
      <c r="D43" s="1147"/>
      <c r="E43" s="1148"/>
      <c r="F43" s="41">
        <v>0</v>
      </c>
      <c r="G43" s="42">
        <v>0</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2920</v>
      </c>
      <c r="L45" s="60">
        <v>2823</v>
      </c>
      <c r="M45" s="60">
        <v>2410</v>
      </c>
      <c r="N45" s="60">
        <v>2275</v>
      </c>
      <c r="O45" s="61">
        <v>2055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1127</v>
      </c>
      <c r="L48" s="64">
        <v>1136</v>
      </c>
      <c r="M48" s="64">
        <v>1123</v>
      </c>
      <c r="N48" s="64">
        <v>1088</v>
      </c>
      <c r="O48" s="65">
        <v>1094</v>
      </c>
      <c r="P48" s="48"/>
      <c r="Q48" s="48"/>
      <c r="R48" s="48"/>
      <c r="S48" s="48"/>
      <c r="T48" s="48"/>
      <c r="U48" s="48"/>
    </row>
    <row r="49" spans="1:21" ht="30.75" customHeight="1" x14ac:dyDescent="0.15">
      <c r="A49" s="48"/>
      <c r="B49" s="1161"/>
      <c r="C49" s="1162"/>
      <c r="D49" s="62"/>
      <c r="E49" s="1153" t="s">
        <v>16</v>
      </c>
      <c r="F49" s="1153"/>
      <c r="G49" s="1153"/>
      <c r="H49" s="1153"/>
      <c r="I49" s="1153"/>
      <c r="J49" s="1154"/>
      <c r="K49" s="63">
        <v>28</v>
      </c>
      <c r="L49" s="64">
        <v>27</v>
      </c>
      <c r="M49" s="64">
        <v>27</v>
      </c>
      <c r="N49" s="64">
        <v>25</v>
      </c>
      <c r="O49" s="65">
        <v>25</v>
      </c>
      <c r="P49" s="48"/>
      <c r="Q49" s="48"/>
      <c r="R49" s="48"/>
      <c r="S49" s="48"/>
      <c r="T49" s="48"/>
      <c r="U49" s="48"/>
    </row>
    <row r="50" spans="1:21" ht="30.75" customHeight="1" x14ac:dyDescent="0.15">
      <c r="A50" s="48"/>
      <c r="B50" s="1161"/>
      <c r="C50" s="1162"/>
      <c r="D50" s="62"/>
      <c r="E50" s="1153" t="s">
        <v>17</v>
      </c>
      <c r="F50" s="1153"/>
      <c r="G50" s="1153"/>
      <c r="H50" s="1153"/>
      <c r="I50" s="1153"/>
      <c r="J50" s="1154"/>
      <c r="K50" s="63">
        <v>17</v>
      </c>
      <c r="L50" s="64">
        <v>17</v>
      </c>
      <c r="M50" s="64">
        <v>13</v>
      </c>
      <c r="N50" s="64">
        <v>12</v>
      </c>
      <c r="O50" s="65">
        <v>12</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t="s">
        <v>483</v>
      </c>
      <c r="N51" s="64" t="s">
        <v>483</v>
      </c>
      <c r="O51" s="65" t="s">
        <v>483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2424</v>
      </c>
      <c r="L52" s="64">
        <v>2366</v>
      </c>
      <c r="M52" s="64">
        <v>2312</v>
      </c>
      <c r="N52" s="64">
        <v>2229</v>
      </c>
      <c r="O52" s="65">
        <v>2131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1668</v>
      </c>
      <c r="L53" s="69">
        <v>1637</v>
      </c>
      <c r="M53" s="69">
        <v>1261</v>
      </c>
      <c r="N53" s="69">
        <v>1171</v>
      </c>
      <c r="O53" s="70">
        <v>1055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2015-04-28T01:01:44Z</cp:lastPrinted>
  <dcterms:created xsi:type="dcterms:W3CDTF">2015-02-17T05:42:23Z</dcterms:created>
  <dcterms:modified xsi:type="dcterms:W3CDTF">2015-04-28T01:07:07Z</dcterms:modified>
</cp:coreProperties>
</file>