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13\fileserver\04_総務部\03_財務課\03_財政係\99_財政係\★受付\☆R04\照会関係\R40915　【依頼_９月27日（火）〆】令和２年度財政状況資料集の作成について（２回目）\回答\04_HP掲載用\"/>
    </mc:Choice>
  </mc:AlternateContent>
  <bookViews>
    <workbookView xWindow="0" yWindow="0" windowWidth="28800" windowHeight="11835"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l="1"/>
  <c r="BE35" i="10" l="1"/>
  <c r="BE36" i="10" s="1"/>
  <c r="BW34" i="10"/>
  <c r="BW35" i="10" s="1"/>
  <c r="CO34" i="10"/>
</calcChain>
</file>

<file path=xl/sharedStrings.xml><?xml version="1.0" encoding="utf-8"?>
<sst xmlns="http://schemas.openxmlformats.org/spreadsheetml/2006/main" count="1086" uniqueCount="614">
  <si>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</si>
  <si>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</si>
  <si>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</si>
  <si>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</si>
  <si>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</si>
  <si>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</si>
  <si>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</si>
  <si>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</si>
  <si>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</si>
  <si>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</si>
  <si>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</si>
  <si>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</si>
  <si>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</si>
  <si>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</si>
  <si>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</si>
  <si>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</si>
  <si>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</si>
  <si>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</si>
  <si>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</si>
  <si>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</si>
  <si>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</si>
  <si>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</si>
  <si>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</si>
  <si>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</si>
  <si>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</si>
  <si>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</si>
  <si>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</si>
  <si>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</si>
  <si>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</si>
  <si>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</si>
  <si>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</si>
  <si>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</si>
  <si>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</si>
  <si>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</si>
  <si>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</si>
  <si>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</si>
  <si>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</si>
  <si>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</si>
  <si>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</si>
  <si>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</si>
  <si>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</si>
  <si>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</si>
  <si>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</si>
  <si>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</si>
  <si>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</si>
  <si>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</si>
  <si>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</si>
  <si>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</si>
  <si>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</si>
  <si>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</si>
  <si>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</si>
  <si>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</si>
  <si>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</si>
  <si>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</si>
  <si>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</si>
  <si>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</si>
  <si>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</si>
  <si>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</si>
  <si>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</si>
  <si>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</si>
  <si>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</si>
  <si>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</si>
  <si>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</si>
  <si>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</si>
  <si>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</si>
  <si>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</si>
  <si>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</si>
  <si>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</si>
  <si>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</si>
  <si>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</si>
  <si>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</si>
  <si>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</si>
  <si>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</si>
  <si>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</si>
  <si>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</si>
  <si>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</si>
  <si>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</si>
  <si>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</si>
  <si>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</si>
  <si>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</si>
  <si>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</si>
  <si>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</si>
  <si>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</si>
  <si>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</si>
  <si>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</si>
  <si>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</si>
  <si>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</si>
  <si>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</si>
  <si>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</si>
  <si>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</si>
  <si>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</si>
  <si>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</si>
  <si>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</si>
  <si>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</si>
  <si>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</si>
  <si>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</si>
  <si>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</si>
  <si>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</si>
  <si>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留萌市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</si>
  <si>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</si>
  <si>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</si>
  <si>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</si>
  <si>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</si>
  <si>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</si>
  <si>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</si>
  <si>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</si>
  <si>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</si>
  <si>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</si>
  <si>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</si>
  <si>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</si>
  <si>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</si>
  <si>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</si>
  <si>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</si>
  <si>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</si>
  <si>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</si>
  <si>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</si>
  <si>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</si>
  <si>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</si>
  <si>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</si>
  <si>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</si>
  <si>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</si>
  <si>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</si>
  <si>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</si>
  <si>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</si>
  <si>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</si>
  <si>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</si>
  <si>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</si>
  <si>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</si>
  <si>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</si>
  <si>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</si>
  <si>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</si>
  <si>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</si>
  <si>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</si>
  <si>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</si>
  <si>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</si>
  <si>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</si>
  <si>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</si>
  <si>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</si>
  <si>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</si>
  <si>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</si>
  <si>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</si>
  <si>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</si>
  <si>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</si>
  <si>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</si>
  <si>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</si>
  <si>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</si>
  <si>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</si>
  <si>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</si>
  <si>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</si>
  <si>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</si>
  <si>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</si>
  <si>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</si>
  <si>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</si>
  <si>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</si>
  <si>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</si>
  <si>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</si>
  <si>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</si>
  <si>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</si>
  <si>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</si>
  <si>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</si>
  <si>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</si>
  <si>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</si>
  <si>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</si>
  <si>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</si>
  <si>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</si>
  <si>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</si>
  <si>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</si>
  <si>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</si>
  <si>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</si>
  <si>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</si>
  <si>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</si>
  <si>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</si>
  <si>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</si>
  <si>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</si>
  <si>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</si>
  <si>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</si>
  <si>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</si>
  <si>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</si>
  <si>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</si>
  <si>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</si>
  <si>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</si>
  <si>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</si>
  <si>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</si>
  <si>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</si>
  <si>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</si>
  <si>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</si>
  <si>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</si>
  <si>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</si>
  <si>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</si>
  <si>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</si>
  <si>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</si>
  <si>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</si>
  <si>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</si>
  <si>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</si>
  <si>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</si>
  <si>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</si>
  <si>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</si>
  <si>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</si>
  <si>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</si>
  <si>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</si>
  <si>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</si>
  <si>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</si>
  <si>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</si>
  <si>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</si>
  <si>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</si>
  <si>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</si>
  <si>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</si>
  <si>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</si>
  <si>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</si>
  <si>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</si>
  <si>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</si>
  <si>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</si>
  <si>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</si>
  <si>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</si>
  <si>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</si>
  <si>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</si>
  <si>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</si>
  <si>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</si>
  <si>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</si>
  <si>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北海道留萌市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</si>
  <si>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</si>
  <si>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</si>
  <si>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</si>
  <si>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</si>
  <si>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</si>
  <si>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</si>
  <si>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</si>
  <si>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</si>
  <si>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</si>
  <si>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</si>
  <si>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</si>
  <si>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</si>
  <si>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</si>
  <si>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</si>
  <si>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</si>
  <si>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</si>
  <si>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</si>
  <si>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</si>
  <si>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</si>
  <si>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</si>
  <si>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</si>
  <si>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</si>
  <si>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</si>
  <si>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</si>
  <si>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</si>
  <si>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</si>
  <si>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</si>
  <si>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</si>
  <si>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</si>
  <si>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</si>
  <si>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</si>
  <si>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</si>
  <si>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</si>
  <si>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</si>
  <si>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</si>
  <si>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</si>
  <si>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</si>
  <si>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</si>
  <si>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</si>
  <si>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</si>
  <si>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</si>
  <si>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</si>
  <si>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</si>
  <si>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</si>
  <si>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</si>
  <si>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</si>
  <si>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</si>
  <si>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</si>
  <si>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</si>
  <si>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</si>
  <si>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</si>
  <si>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</si>
  <si>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</si>
  <si>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</si>
  <si>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</si>
  <si>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</si>
  <si>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</si>
  <si>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</si>
  <si>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</si>
  <si>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</si>
  <si>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</si>
  <si>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</si>
  <si>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</si>
  <si>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</si>
  <si>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</si>
  <si>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</si>
  <si>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</si>
  <si>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</si>
  <si>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</si>
  <si>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</si>
  <si>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</si>
  <si>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</si>
  <si>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</si>
  <si>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</si>
  <si>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</si>
  <si>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</si>
  <si>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</si>
  <si>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</si>
  <si>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</si>
  <si>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</si>
  <si>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</si>
  <si>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</si>
  <si>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</si>
  <si>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</si>
  <si>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</si>
  <si>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</si>
  <si>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</si>
  <si>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</si>
  <si>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</si>
  <si>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</si>
  <si>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</si>
  <si>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</si>
  <si>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</si>
  <si>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</si>
  <si>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</si>
  <si>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</si>
  <si>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</si>
  <si>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</si>
  <si>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</si>
  <si>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</si>
  <si>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</si>
  <si>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</si>
  <si>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</si>
  <si>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</si>
  <si>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</si>
  <si>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</si>
  <si>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</si>
  <si>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</si>
  <si>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</si>
  <si>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</si>
  <si>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</si>
  <si>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</si>
  <si>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</si>
  <si>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</si>
  <si>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</si>
  <si>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</si>
  <si>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</si>
  <si>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</si>
  <si>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</si>
  <si>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</si>
  <si>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</si>
  <si>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</si>
  <si>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</si>
  <si>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</si>
  <si>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</si>
  <si>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港湾整備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</si>
  <si>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</si>
  <si>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</si>
  <si>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</si>
  <si>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</si>
  <si>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</si>
  <si>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</si>
  <si>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</si>
  <si>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</si>
  <si>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</si>
  <si>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</si>
  <si>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</si>
  <si>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</si>
  <si>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</si>
  <si>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</si>
  <si>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</si>
  <si>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</si>
  <si>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</si>
  <si>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</si>
  <si>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</si>
  <si>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</si>
  <si>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</si>
  <si>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</si>
  <si>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</si>
  <si>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</si>
  <si>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</si>
  <si>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</si>
  <si>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</si>
  <si>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</si>
  <si>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北海道留萌市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</si>
  <si>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</si>
  <si>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</si>
  <si>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</si>
  <si>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</si>
  <si>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</si>
  <si>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</si>
  <si>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</si>
  <si>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</si>
  <si>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</si>
  <si>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</si>
  <si>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</si>
  <si>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</si>
  <si>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</si>
  <si>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</si>
  <si>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</si>
  <si>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</si>
  <si>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</si>
  <si>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</si>
  <si>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</si>
  <si>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</si>
  <si>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</si>
  <si>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</si>
  <si>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</si>
  <si>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</si>
  <si>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</si>
  <si>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</si>
  <si>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</si>
  <si>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</si>
  <si>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</si>
  <si>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</si>
  <si>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</si>
  <si>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</si>
  <si>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</si>
  <si>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</si>
  <si>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</si>
  <si>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</si>
  <si>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</si>
  <si>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</si>
  <si>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</si>
  <si>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</si>
  <si>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</si>
  <si>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</si>
  <si>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</si>
  <si>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港湾事業特別会計(臨海除く)</t>
    <phoneticPr fontId="5"/>
  </si>
  <si>
    <t>港湾事業特別会計(臨海)</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</si>
  <si>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</si>
  <si>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</si>
  <si>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</si>
  <si>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</si>
  <si>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</si>
  <si>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</si>
  <si>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</si>
  <si>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</si>
  <si>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</si>
  <si>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</si>
  <si>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</si>
  <si>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</si>
  <si>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</si>
  <si>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</si>
  <si>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</si>
  <si>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</si>
  <si>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</si>
  <si>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</si>
  <si>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</si>
  <si>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</si>
  <si>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</si>
  <si>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</si>
  <si>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</si>
  <si>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</si>
  <si>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</si>
  <si>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</si>
  <si>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</si>
  <si>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</si>
  <si>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</si>
  <si>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</si>
  <si>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</si>
  <si>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</si>
  <si>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</si>
  <si>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</si>
  <si>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</si>
  <si>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</si>
  <si>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</si>
  <si>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</si>
  <si>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</si>
  <si>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</si>
  <si>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</si>
  <si>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</si>
  <si>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</si>
  <si>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</si>
  <si>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</si>
  <si>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</si>
  <si>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</si>
  <si>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</si>
  <si>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</si>
  <si>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</si>
  <si>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</si>
  <si>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</si>
  <si>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</si>
  <si>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</si>
  <si>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</si>
  <si>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</si>
  <si>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</si>
  <si>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</si>
  <si>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</si>
  <si>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港湾事業特別会計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</si>
  <si>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</si>
  <si>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</si>
  <si>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</si>
  <si>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</si>
  <si>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</si>
  <si>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</si>
  <si>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</si>
  <si>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</si>
  <si>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</si>
  <si>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</si>
  <si>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</si>
  <si>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</si>
  <si>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</si>
  <si>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</si>
  <si>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</si>
  <si>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</si>
  <si>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</si>
  <si>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</si>
  <si>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</si>
  <si>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</si>
  <si>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</si>
  <si>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</si>
  <si>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</si>
  <si>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</si>
  <si>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</si>
  <si>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</si>
  <si>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</si>
  <si>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</si>
  <si>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</si>
  <si>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</si>
  <si>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</si>
  <si>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</si>
  <si>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</si>
  <si>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</si>
  <si>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</si>
  <si>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</si>
  <si>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</si>
  <si>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</si>
  <si>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</si>
  <si>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</si>
  <si>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</si>
  <si>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</si>
  <si>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</si>
  <si>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</si>
  <si>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</si>
  <si>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</si>
  <si>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</si>
  <si>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</si>
  <si>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</si>
  <si>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</si>
  <si>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</si>
  <si>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</si>
  <si>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</si>
  <si>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</si>
  <si>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</si>
  <si>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</si>
  <si>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</si>
  <si>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</si>
  <si>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</si>
  <si>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</si>
  <si>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</si>
  <si>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</si>
  <si>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</si>
  <si>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</si>
  <si>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</si>
  <si>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</si>
  <si>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</si>
  <si>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</si>
  <si>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</si>
  <si>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</si>
  <si>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</si>
  <si>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</si>
  <si>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</si>
  <si>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</si>
  <si>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</si>
  <si>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</si>
  <si>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</si>
  <si>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</si>
  <si>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</si>
  <si>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</si>
  <si>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</si>
  <si>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</si>
  <si>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</si>
  <si>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</si>
  <si>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</si>
  <si>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</si>
  <si>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</si>
  <si>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4.36</t>
  </si>
  <si>
    <t>▲ 5.90</t>
  </si>
  <si>
    <t>病院事業会計</t>
  </si>
  <si>
    <t>▲ 1.90</t>
  </si>
  <si>
    <t>▲ 5.55</t>
  </si>
  <si>
    <t>▲ 4.70</t>
  </si>
  <si>
    <t>▲ 5.91</t>
  </si>
  <si>
    <t>一般会計</t>
  </si>
  <si>
    <t>水道事業会計</t>
  </si>
  <si>
    <t>介護保険事業特別会計</t>
  </si>
  <si>
    <t>国民健康保険事業特別会計</t>
  </si>
  <si>
    <t>後期高齢者医療事業特別会計</t>
  </si>
  <si>
    <t>下水道事業特別会計</t>
  </si>
  <si>
    <t>港湾事業特別会計(臨海除く)</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</si>
  <si>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</si>
  <si>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</si>
  <si>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</si>
  <si>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</si>
  <si>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</si>
  <si>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</si>
  <si>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</si>
  <si>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</si>
  <si>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</si>
  <si>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</si>
  <si>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留萌南部衛生組合</t>
    <rPh sb="0" eb="2">
      <t>ルモイ</t>
    </rPh>
    <rPh sb="2" eb="4">
      <t>ナンブ</t>
    </rPh>
    <rPh sb="4" eb="6">
      <t>エイセイ</t>
    </rPh>
    <rPh sb="6" eb="8">
      <t>クミアイ</t>
    </rPh>
    <phoneticPr fontId="2"/>
  </si>
  <si>
    <t>留萌消防組合</t>
    <rPh sb="0" eb="2">
      <t>ルモイ</t>
    </rPh>
    <rPh sb="2" eb="4">
      <t>ショウボウ</t>
    </rPh>
    <rPh sb="4" eb="6">
      <t>クミアイ</t>
    </rPh>
    <phoneticPr fontId="2"/>
  </si>
  <si>
    <t>○</t>
  </si>
  <si>
    <t>留萌市土地開発公社</t>
    <rPh sb="0" eb="3">
      <t>ルモイシ</t>
    </rPh>
    <rPh sb="3" eb="5">
      <t>トチ</t>
    </rPh>
    <rPh sb="5" eb="7">
      <t>カイハツ</t>
    </rPh>
    <rPh sb="7" eb="9">
      <t>コウシャ</t>
    </rPh>
    <phoneticPr fontId="2"/>
  </si>
  <si>
    <t>-</t>
    <phoneticPr fontId="2"/>
  </si>
  <si>
    <t>公共施設整備基金</t>
    <rPh sb="0" eb="2">
      <t>コウキョウ</t>
    </rPh>
    <rPh sb="2" eb="4">
      <t>シセツ</t>
    </rPh>
    <rPh sb="4" eb="6">
      <t>セイビ</t>
    </rPh>
    <rPh sb="6" eb="8">
      <t>キキン</t>
    </rPh>
    <phoneticPr fontId="19"/>
  </si>
  <si>
    <t>留萌市応援基金</t>
    <rPh sb="0" eb="3">
      <t>ルモイシ</t>
    </rPh>
    <rPh sb="3" eb="5">
      <t>オウエン</t>
    </rPh>
    <rPh sb="5" eb="7">
      <t>キキン</t>
    </rPh>
    <phoneticPr fontId="19"/>
  </si>
  <si>
    <t>社会福祉振興基金</t>
    <rPh sb="0" eb="2">
      <t>シャカイ</t>
    </rPh>
    <rPh sb="2" eb="4">
      <t>フクシ</t>
    </rPh>
    <rPh sb="4" eb="6">
      <t>シンコウ</t>
    </rPh>
    <rPh sb="6" eb="8">
      <t>キキン</t>
    </rPh>
    <phoneticPr fontId="19"/>
  </si>
  <si>
    <t>芸術文化振興基金</t>
    <phoneticPr fontId="2"/>
  </si>
  <si>
    <t>新型コロナウイルス感染症対策基金</t>
    <rPh sb="0" eb="2">
      <t>シンガタ</t>
    </rPh>
    <rPh sb="9" eb="16">
      <t>カンセンショウタイサクキキン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</si>
  <si>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</si>
  <si>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</si>
  <si>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</si>
  <si>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</si>
  <si>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市債発行の抑制や繰上償還によって、将来負担比率は順調に改善している。
　一方で、有形固定資産減価償却率は増加傾向のため、老朽化する施設等の改修や維持補修を計画的に行う必要がある。</t>
    <rPh sb="18" eb="20">
      <t>ショウライ</t>
    </rPh>
    <rPh sb="20" eb="24">
      <t>フタンヒリツ</t>
    </rPh>
    <rPh sb="25" eb="27">
      <t>ジュンチョウ</t>
    </rPh>
    <rPh sb="28" eb="30">
      <t>カイゼン</t>
    </rPh>
    <rPh sb="37" eb="39">
      <t>イッポウ</t>
    </rPh>
    <rPh sb="41" eb="43">
      <t>ユウケイ</t>
    </rPh>
    <rPh sb="43" eb="47">
      <t>コテイシサン</t>
    </rPh>
    <rPh sb="47" eb="49">
      <t>ゲンカ</t>
    </rPh>
    <rPh sb="49" eb="51">
      <t>ショウキャク</t>
    </rPh>
    <rPh sb="51" eb="52">
      <t>リツ</t>
    </rPh>
    <rPh sb="53" eb="55">
      <t>ゾウカ</t>
    </rPh>
    <rPh sb="55" eb="57">
      <t>ケイコウ</t>
    </rPh>
    <rPh sb="61" eb="64">
      <t>ロウキュウカ</t>
    </rPh>
    <rPh sb="66" eb="68">
      <t>シセツ</t>
    </rPh>
    <rPh sb="68" eb="69">
      <t>トウ</t>
    </rPh>
    <rPh sb="70" eb="72">
      <t>カイシュウ</t>
    </rPh>
    <rPh sb="73" eb="75">
      <t>イジ</t>
    </rPh>
    <rPh sb="75" eb="77">
      <t>ホシュウ</t>
    </rPh>
    <rPh sb="78" eb="80">
      <t>ケイカク</t>
    </rPh>
    <rPh sb="80" eb="81">
      <t>テキ</t>
    </rPh>
    <rPh sb="82" eb="83">
      <t>オコナ</t>
    </rPh>
    <rPh sb="84" eb="86">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</si>
  <si>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</si>
  <si>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</si>
  <si>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</si>
  <si>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</si>
  <si>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</si>
  <si>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</si>
  <si>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市債発行の抑制や繰上償還によって順調に減少しているが、類似団体内平均値と比較して依然高い状態である。
　当市は市税等の自主財源が乏しく、建設事業やインフラ整備の地方債への依存度が高いことが要因である。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</si>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</sst>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C8D5-4C56-9408-570903AEFA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52386</c:v>
                </c:pt>
                <c:pt idx="1">
                  <c:v>50520</c:v>
                </c:pt>
                <c:pt idx="2">
                  <c:v>50146</c:v>
                </c:pt>
                <c:pt idx="3">
                  <c:v>50406</c:v>
                </c:pt>
                <c:pt idx="4">
                  <c:v>81641</c:v>
                </c:pt>
              </c:numCache>
            </c:numRef>
          </c:val>
          <c:smooth val="0"/>
          <c:extLst>
            <c:ext xmlns:c16="http://schemas.microsoft.com/office/drawing/2014/chart" uri="{C3380CC4-5D6E-409C-BE32-E72D297353CC}">
              <c16:uniqueId val="{00000001-C8D5-4C56-9408-570903AEFA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3.87</c:v>
                </c:pt>
                <c:pt idx="1">
                  <c:v>2.9</c:v>
                </c:pt>
                <c:pt idx="2">
                  <c:v>2.88</c:v>
                </c:pt>
                <c:pt idx="3">
                  <c:v>3.9</c:v>
                </c:pt>
                <c:pt idx="4">
                  <c:v>3.8</c:v>
                </c:pt>
              </c:numCache>
            </c:numRef>
          </c:val>
          <c:extLst>
            <c:ext xmlns:c16="http://schemas.microsoft.com/office/drawing/2014/chart" uri="{C3380CC4-5D6E-409C-BE32-E72D297353CC}">
              <c16:uniqueId val="{00000000-831D-4BD1-930D-1061A84071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25.8</c:v>
                </c:pt>
                <c:pt idx="1">
                  <c:v>23.31</c:v>
                </c:pt>
                <c:pt idx="2">
                  <c:v>17.62</c:v>
                </c:pt>
                <c:pt idx="3">
                  <c:v>14.55</c:v>
                </c:pt>
                <c:pt idx="4">
                  <c:v>16.149999999999999</c:v>
                </c:pt>
              </c:numCache>
            </c:numRef>
          </c:val>
          <c:extLst>
            <c:ext xmlns:c16="http://schemas.microsoft.com/office/drawing/2014/chart" uri="{C3380CC4-5D6E-409C-BE32-E72D297353CC}">
              <c16:uniqueId val="{00000001-831D-4BD1-930D-1061A84071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1.57</c:v>
                </c:pt>
                <c:pt idx="1">
                  <c:v>-4.3600000000000003</c:v>
                </c:pt>
                <c:pt idx="2">
                  <c:v>-5.9</c:v>
                </c:pt>
                <c:pt idx="3">
                  <c:v>2.38</c:v>
                </c:pt>
                <c:pt idx="4">
                  <c:v>1.89</c:v>
                </c:pt>
              </c:numCache>
            </c:numRef>
          </c:val>
          <c:smooth val="0"/>
          <c:extLst>
            <c:ext xmlns:c16="http://schemas.microsoft.com/office/drawing/2014/chart" uri="{C3380CC4-5D6E-409C-BE32-E72D297353CC}">
              <c16:uniqueId val="{00000002-831D-4BD1-930D-1061A84071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D0B-4F42-A274-F03E8946AE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0B-4F42-A274-F03E8946AEB0}"/>
            </c:ext>
          </c:extLst>
        </c:ser>
        <c:ser>
          <c:idx val="2"/>
          <c:order val="2"/>
          <c:tx>
            <c:strRef>
              <c:f>データシート!$A$29</c:f>
              <c:strCache>
                <c:ptCount val="1"/>
                <c:pt idx="0">
                  <c:v>港湾事業特別会計(臨海除く)</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D0B-4F42-A274-F03E8946AEB0}"/>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D0B-4F42-A274-F03E8946AEB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AD0B-4F42-A274-F03E8946AEB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0.97</c:v>
                </c:pt>
                <c:pt idx="2">
                  <c:v>#N/A</c:v>
                </c:pt>
                <c:pt idx="3">
                  <c:v>0.99</c:v>
                </c:pt>
                <c:pt idx="4">
                  <c:v>#N/A</c:v>
                </c:pt>
                <c:pt idx="5">
                  <c:v>0.42</c:v>
                </c:pt>
                <c:pt idx="6">
                  <c:v>#N/A</c:v>
                </c:pt>
                <c:pt idx="7">
                  <c:v>0.4</c:v>
                </c:pt>
                <c:pt idx="8">
                  <c:v>#N/A</c:v>
                </c:pt>
                <c:pt idx="9">
                  <c:v>0.45</c:v>
                </c:pt>
              </c:numCache>
            </c:numRef>
          </c:val>
          <c:extLst>
            <c:ext xmlns:c16="http://schemas.microsoft.com/office/drawing/2014/chart" uri="{C3380CC4-5D6E-409C-BE32-E72D297353CC}">
              <c16:uniqueId val="{00000005-AD0B-4F42-A274-F03E8946AEB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0.18</c:v>
                </c:pt>
                <c:pt idx="4">
                  <c:v>#N/A</c:v>
                </c:pt>
                <c:pt idx="5">
                  <c:v>0.71</c:v>
                </c:pt>
                <c:pt idx="6">
                  <c:v>#N/A</c:v>
                </c:pt>
                <c:pt idx="7">
                  <c:v>0.94</c:v>
                </c:pt>
                <c:pt idx="8">
                  <c:v>#N/A</c:v>
                </c:pt>
                <c:pt idx="9">
                  <c:v>0.79</c:v>
                </c:pt>
              </c:numCache>
            </c:numRef>
          </c:val>
          <c:extLst>
            <c:ext xmlns:c16="http://schemas.microsoft.com/office/drawing/2014/chart" uri="{C3380CC4-5D6E-409C-BE32-E72D297353CC}">
              <c16:uniqueId val="{00000006-AD0B-4F42-A274-F03E8946AEB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4.1399999999999997</c:v>
                </c:pt>
                <c:pt idx="2">
                  <c:v>#N/A</c:v>
                </c:pt>
                <c:pt idx="3">
                  <c:v>3.87</c:v>
                </c:pt>
                <c:pt idx="4">
                  <c:v>#N/A</c:v>
                </c:pt>
                <c:pt idx="5">
                  <c:v>3.78</c:v>
                </c:pt>
                <c:pt idx="6">
                  <c:v>#N/A</c:v>
                </c:pt>
                <c:pt idx="7">
                  <c:v>3.61</c:v>
                </c:pt>
                <c:pt idx="8">
                  <c:v>#N/A</c:v>
                </c:pt>
                <c:pt idx="9">
                  <c:v>3.1</c:v>
                </c:pt>
              </c:numCache>
            </c:numRef>
          </c:val>
          <c:extLst>
            <c:ext xmlns:c16="http://schemas.microsoft.com/office/drawing/2014/chart" uri="{C3380CC4-5D6E-409C-BE32-E72D297353CC}">
              <c16:uniqueId val="{00000007-AD0B-4F42-A274-F03E8946AEB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3.87</c:v>
                </c:pt>
                <c:pt idx="2">
                  <c:v>#N/A</c:v>
                </c:pt>
                <c:pt idx="3">
                  <c:v>2.89</c:v>
                </c:pt>
                <c:pt idx="4">
                  <c:v>#N/A</c:v>
                </c:pt>
                <c:pt idx="5">
                  <c:v>2.88</c:v>
                </c:pt>
                <c:pt idx="6">
                  <c:v>#N/A</c:v>
                </c:pt>
                <c:pt idx="7">
                  <c:v>3.9</c:v>
                </c:pt>
                <c:pt idx="8">
                  <c:v>#N/A</c:v>
                </c:pt>
                <c:pt idx="9">
                  <c:v>3.8</c:v>
                </c:pt>
              </c:numCache>
            </c:numRef>
          </c:val>
          <c:extLst>
            <c:ext xmlns:c16="http://schemas.microsoft.com/office/drawing/2014/chart" uri="{C3380CC4-5D6E-409C-BE32-E72D297353CC}">
              <c16:uniqueId val="{00000008-AD0B-4F42-A274-F03E8946AEB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1.9</c:v>
                </c:pt>
                <c:pt idx="1">
                  <c:v>#N/A</c:v>
                </c:pt>
                <c:pt idx="2">
                  <c:v>5.55</c:v>
                </c:pt>
                <c:pt idx="3">
                  <c:v>#N/A</c:v>
                </c:pt>
                <c:pt idx="4">
                  <c:v>4.7</c:v>
                </c:pt>
                <c:pt idx="5">
                  <c:v>#N/A</c:v>
                </c:pt>
                <c:pt idx="6">
                  <c:v>5.91</c:v>
                </c:pt>
                <c:pt idx="7">
                  <c:v>#N/A</c:v>
                </c:pt>
                <c:pt idx="8">
                  <c:v>#N/A</c:v>
                </c:pt>
                <c:pt idx="9">
                  <c:v>4.25</c:v>
                </c:pt>
              </c:numCache>
            </c:numRef>
          </c:val>
          <c:extLst>
            <c:ext xmlns:c16="http://schemas.microsoft.com/office/drawing/2014/chart" uri="{C3380CC4-5D6E-409C-BE32-E72D297353CC}">
              <c16:uniqueId val="{00000009-AD0B-4F42-A274-F03E8946AE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1870</c:v>
                </c:pt>
                <c:pt idx="5">
                  <c:v>1750</c:v>
                </c:pt>
                <c:pt idx="8">
                  <c:v>1690</c:v>
                </c:pt>
                <c:pt idx="11">
                  <c:v>1633</c:v>
                </c:pt>
                <c:pt idx="14">
                  <c:v>1587</c:v>
                </c:pt>
              </c:numCache>
            </c:numRef>
          </c:val>
          <c:extLst>
            <c:ext xmlns:c16="http://schemas.microsoft.com/office/drawing/2014/chart" uri="{C3380CC4-5D6E-409C-BE32-E72D297353CC}">
              <c16:uniqueId val="{00000000-C68C-40B3-A2F8-06BB53395C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8C-40B3-A2F8-06BB53395C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68C-40B3-A2F8-06BB53395C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c:v>
                </c:pt>
                <c:pt idx="3">
                  <c:v>115</c:v>
                </c:pt>
                <c:pt idx="6">
                  <c:v>110</c:v>
                </c:pt>
                <c:pt idx="9">
                  <c:v>92</c:v>
                </c:pt>
                <c:pt idx="12">
                  <c:v>91</c:v>
                </c:pt>
              </c:numCache>
            </c:numRef>
          </c:val>
          <c:extLst>
            <c:ext xmlns:c16="http://schemas.microsoft.com/office/drawing/2014/chart" uri="{C3380CC4-5D6E-409C-BE32-E72D297353CC}">
              <c16:uniqueId val="{00000003-C68C-40B3-A2F8-06BB53395C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792</c:v>
                </c:pt>
                <c:pt idx="3">
                  <c:v>797</c:v>
                </c:pt>
                <c:pt idx="6">
                  <c:v>800</c:v>
                </c:pt>
                <c:pt idx="9">
                  <c:v>813</c:v>
                </c:pt>
                <c:pt idx="12">
                  <c:v>804</c:v>
                </c:pt>
              </c:numCache>
            </c:numRef>
          </c:val>
          <c:extLst>
            <c:ext xmlns:c16="http://schemas.microsoft.com/office/drawing/2014/chart" uri="{C3380CC4-5D6E-409C-BE32-E72D297353CC}">
              <c16:uniqueId val="{00000004-C68C-40B3-A2F8-06BB53395C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8C-40B3-A2F8-06BB53395C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8C-40B3-A2F8-06BB53395C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1851</c:v>
                </c:pt>
                <c:pt idx="3">
                  <c:v>1716</c:v>
                </c:pt>
                <c:pt idx="6">
                  <c:v>1646</c:v>
                </c:pt>
                <c:pt idx="9">
                  <c:v>1599</c:v>
                </c:pt>
                <c:pt idx="12">
                  <c:v>1248</c:v>
                </c:pt>
              </c:numCache>
            </c:numRef>
          </c:val>
          <c:extLst>
            <c:ext xmlns:c16="http://schemas.microsoft.com/office/drawing/2014/chart" uri="{C3380CC4-5D6E-409C-BE32-E72D297353CC}">
              <c16:uniqueId val="{00000007-C68C-40B3-A2F8-06BB53395C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829</c:v>
                </c:pt>
                <c:pt idx="2">
                  <c:v>#N/A</c:v>
                </c:pt>
                <c:pt idx="3">
                  <c:v>#N/A</c:v>
                </c:pt>
                <c:pt idx="4">
                  <c:v>878</c:v>
                </c:pt>
                <c:pt idx="5">
                  <c:v>#N/A</c:v>
                </c:pt>
                <c:pt idx="6">
                  <c:v>#N/A</c:v>
                </c:pt>
                <c:pt idx="7">
                  <c:v>866</c:v>
                </c:pt>
                <c:pt idx="8">
                  <c:v>#N/A</c:v>
                </c:pt>
                <c:pt idx="9">
                  <c:v>#N/A</c:v>
                </c:pt>
                <c:pt idx="10">
                  <c:v>871</c:v>
                </c:pt>
                <c:pt idx="11">
                  <c:v>#N/A</c:v>
                </c:pt>
                <c:pt idx="12">
                  <c:v>#N/A</c:v>
                </c:pt>
                <c:pt idx="13">
                  <c:v>556</c:v>
                </c:pt>
                <c:pt idx="14">
                  <c:v>#N/A</c:v>
                </c:pt>
              </c:numCache>
            </c:numRef>
          </c:val>
          <c:smooth val="0"/>
          <c:extLst>
            <c:ext xmlns:c16="http://schemas.microsoft.com/office/drawing/2014/chart" uri="{C3380CC4-5D6E-409C-BE32-E72D297353CC}">
              <c16:uniqueId val="{00000008-C68C-40B3-A2F8-06BB53395C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16108</c:v>
                </c:pt>
                <c:pt idx="5">
                  <c:v>15824</c:v>
                </c:pt>
                <c:pt idx="8">
                  <c:v>15435</c:v>
                </c:pt>
                <c:pt idx="11">
                  <c:v>15363</c:v>
                </c:pt>
                <c:pt idx="14">
                  <c:v>15324</c:v>
                </c:pt>
              </c:numCache>
            </c:numRef>
          </c:val>
          <c:extLst>
            <c:ext xmlns:c16="http://schemas.microsoft.com/office/drawing/2014/chart" uri="{C3380CC4-5D6E-409C-BE32-E72D297353CC}">
              <c16:uniqueId val="{00000000-7126-49D5-A949-CFED7F71B7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2543</c:v>
                </c:pt>
                <c:pt idx="5">
                  <c:v>2461</c:v>
                </c:pt>
                <c:pt idx="8">
                  <c:v>2330</c:v>
                </c:pt>
                <c:pt idx="11">
                  <c:v>2090</c:v>
                </c:pt>
                <c:pt idx="14">
                  <c:v>2058</c:v>
                </c:pt>
              </c:numCache>
            </c:numRef>
          </c:val>
          <c:extLst>
            <c:ext xmlns:c16="http://schemas.microsoft.com/office/drawing/2014/chart" uri="{C3380CC4-5D6E-409C-BE32-E72D297353CC}">
              <c16:uniqueId val="{00000001-7126-49D5-A949-CFED7F71B7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3978</c:v>
                </c:pt>
                <c:pt idx="5">
                  <c:v>3617</c:v>
                </c:pt>
                <c:pt idx="8">
                  <c:v>3142</c:v>
                </c:pt>
                <c:pt idx="11">
                  <c:v>2669</c:v>
                </c:pt>
                <c:pt idx="14">
                  <c:v>3492</c:v>
                </c:pt>
              </c:numCache>
            </c:numRef>
          </c:val>
          <c:extLst>
            <c:ext xmlns:c16="http://schemas.microsoft.com/office/drawing/2014/chart" uri="{C3380CC4-5D6E-409C-BE32-E72D297353CC}">
              <c16:uniqueId val="{00000002-7126-49D5-A949-CFED7F71B7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26-49D5-A949-CFED7F71B7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26-49D5-A949-CFED7F71B7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388</c:v>
                </c:pt>
                <c:pt idx="3">
                  <c:v>313</c:v>
                </c:pt>
                <c:pt idx="6">
                  <c:v>259</c:v>
                </c:pt>
                <c:pt idx="9">
                  <c:v>194</c:v>
                </c:pt>
                <c:pt idx="12">
                  <c:v>144</c:v>
                </c:pt>
              </c:numCache>
            </c:numRef>
          </c:val>
          <c:extLst>
            <c:ext xmlns:c16="http://schemas.microsoft.com/office/drawing/2014/chart" uri="{C3380CC4-5D6E-409C-BE32-E72D297353CC}">
              <c16:uniqueId val="{00000005-7126-49D5-A949-CFED7F71B7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2049</c:v>
                </c:pt>
                <c:pt idx="3">
                  <c:v>1878</c:v>
                </c:pt>
                <c:pt idx="6">
                  <c:v>1882</c:v>
                </c:pt>
                <c:pt idx="9">
                  <c:v>1784</c:v>
                </c:pt>
                <c:pt idx="12">
                  <c:v>1781</c:v>
                </c:pt>
              </c:numCache>
            </c:numRef>
          </c:val>
          <c:extLst>
            <c:ext xmlns:c16="http://schemas.microsoft.com/office/drawing/2014/chart" uri="{C3380CC4-5D6E-409C-BE32-E72D297353CC}">
              <c16:uniqueId val="{00000006-7126-49D5-A949-CFED7F71B7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1070</c:v>
                </c:pt>
                <c:pt idx="3">
                  <c:v>958</c:v>
                </c:pt>
                <c:pt idx="6">
                  <c:v>849</c:v>
                </c:pt>
                <c:pt idx="9">
                  <c:v>757</c:v>
                </c:pt>
                <c:pt idx="12">
                  <c:v>666</c:v>
                </c:pt>
              </c:numCache>
            </c:numRef>
          </c:val>
          <c:extLst>
            <c:ext xmlns:c16="http://schemas.microsoft.com/office/drawing/2014/chart" uri="{C3380CC4-5D6E-409C-BE32-E72D297353CC}">
              <c16:uniqueId val="{00000007-7126-49D5-A949-CFED7F71B7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10671</c:v>
                </c:pt>
                <c:pt idx="3">
                  <c:v>10239</c:v>
                </c:pt>
                <c:pt idx="6">
                  <c:v>9682</c:v>
                </c:pt>
                <c:pt idx="9">
                  <c:v>9848</c:v>
                </c:pt>
                <c:pt idx="12">
                  <c:v>9390</c:v>
                </c:pt>
              </c:numCache>
            </c:numRef>
          </c:val>
          <c:extLst>
            <c:ext xmlns:c16="http://schemas.microsoft.com/office/drawing/2014/chart" uri="{C3380CC4-5D6E-409C-BE32-E72D297353CC}">
              <c16:uniqueId val="{00000008-7126-49D5-A949-CFED7F71B7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126-49D5-A949-CFED7F71B7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13767</c:v>
                </c:pt>
                <c:pt idx="3">
                  <c:v>13357</c:v>
                </c:pt>
                <c:pt idx="6">
                  <c:v>12984</c:v>
                </c:pt>
                <c:pt idx="9">
                  <c:v>12080</c:v>
                </c:pt>
                <c:pt idx="12">
                  <c:v>12392</c:v>
                </c:pt>
              </c:numCache>
            </c:numRef>
          </c:val>
          <c:extLst>
            <c:ext xmlns:c16="http://schemas.microsoft.com/office/drawing/2014/chart" uri="{C3380CC4-5D6E-409C-BE32-E72D297353CC}">
              <c16:uniqueId val="{0000000A-7126-49D5-A949-CFED7F71B7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5317</c:v>
                </c:pt>
                <c:pt idx="2">
                  <c:v>#N/A</c:v>
                </c:pt>
                <c:pt idx="3">
                  <c:v>#N/A</c:v>
                </c:pt>
                <c:pt idx="4">
                  <c:v>4842</c:v>
                </c:pt>
                <c:pt idx="5">
                  <c:v>#N/A</c:v>
                </c:pt>
                <c:pt idx="6">
                  <c:v>#N/A</c:v>
                </c:pt>
                <c:pt idx="7">
                  <c:v>4749</c:v>
                </c:pt>
                <c:pt idx="8">
                  <c:v>#N/A</c:v>
                </c:pt>
                <c:pt idx="9">
                  <c:v>#N/A</c:v>
                </c:pt>
                <c:pt idx="10">
                  <c:v>4542</c:v>
                </c:pt>
                <c:pt idx="11">
                  <c:v>#N/A</c:v>
                </c:pt>
                <c:pt idx="12">
                  <c:v>#N/A</c:v>
                </c:pt>
                <c:pt idx="13">
                  <c:v>3499</c:v>
                </c:pt>
                <c:pt idx="14">
                  <c:v>#N/A</c:v>
                </c:pt>
              </c:numCache>
            </c:numRef>
          </c:val>
          <c:smooth val="0"/>
          <c:extLst>
            <c:ext xmlns:c16="http://schemas.microsoft.com/office/drawing/2014/chart" uri="{C3380CC4-5D6E-409C-BE32-E72D297353CC}">
              <c16:uniqueId val="{0000000B-7126-49D5-A949-CFED7F71B7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1320</c:v>
                </c:pt>
                <c:pt idx="1">
                  <c:v>1086</c:v>
                </c:pt>
                <c:pt idx="2">
                  <c:v>1231</c:v>
                </c:pt>
              </c:numCache>
            </c:numRef>
          </c:val>
          <c:extLst>
            <c:ext xmlns:c16="http://schemas.microsoft.com/office/drawing/2014/chart" uri="{C3380CC4-5D6E-409C-BE32-E72D297353CC}">
              <c16:uniqueId val="{00000000-C132-4962-8E07-178A9CA4BB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371</c:v>
                </c:pt>
                <c:pt idx="1">
                  <c:v>34</c:v>
                </c:pt>
                <c:pt idx="2">
                  <c:v>34</c:v>
                </c:pt>
              </c:numCache>
            </c:numRef>
          </c:val>
          <c:extLst>
            <c:ext xmlns:c16="http://schemas.microsoft.com/office/drawing/2014/chart" uri="{C3380CC4-5D6E-409C-BE32-E72D297353CC}">
              <c16:uniqueId val="{00000001-C132-4962-8E07-178A9CA4BB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1218</c:v>
                </c:pt>
                <c:pt idx="1">
                  <c:v>1287</c:v>
                </c:pt>
                <c:pt idx="2">
                  <c:v>1942</c:v>
                </c:pt>
              </c:numCache>
            </c:numRef>
          </c:val>
          <c:extLst>
            <c:ext xmlns:c16="http://schemas.microsoft.com/office/drawing/2014/chart" uri="{C3380CC4-5D6E-409C-BE32-E72D297353CC}">
              <c16:uniqueId val="{00000002-C132-4962-8E07-178A9CA4BB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{A379C46A-D42E-477D-9834-4AE551EFFED2}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C1B-4F68-99D8-C1696B863F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{BA9F9DED-CE14-4144-B6E5-D7917753042F}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1B-4F68-99D8-C1696B863F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{0392AD9B-0C48-4F26-8143-83E67D9260CD}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1B-4F68-99D8-C1696B863F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{D47CDBD3-6D98-4598-9E93-56826BE36579}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1B-4F68-99D8-C1696B863F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{32F87C46-EF58-48FE-9818-5864F1484BAD}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1B-4F68-99D8-C1696B863FC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{1A6D11D0-E66B-439B-BBE4-A5DFE424EB33}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C1B-4F68-99D8-C1696B863F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{DBAA6888-823C-4349-989F-F4286695625C}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C1B-4F68-99D8-C1696B863F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{E78E3F8A-461C-4D23-8204-6A7F6D32DE88}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C1B-4F68-99D8-C1696B863FC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{2DF30C5F-CB70-45C0-AEB1-F79755D7E463}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C1B-4F68-99D8-C1696B863F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60.9</c:v>
                </c:pt>
                <c:pt idx="16">
                  <c:v>62</c:v>
                </c:pt>
                <c:pt idx="24">
                  <c:v>63.5</c:v>
                </c:pt>
                <c:pt idx="32">
                  <c:v>64.599999999999994</c:v>
                </c:pt>
              </c:numCache>
            </c:numRef>
          </c:xVal>
          <c:yVal>
            <c:numRef>
              <c:f>公会計指標分析・財政指標組合せ分析表!$BP$51:$DC$51</c:f>
              <c:numCache>
                <c:formatCode>#,##0.0;"▲ "#,##0.0</c:formatCode>
                <c:ptCount val="40"/>
                <c:pt idx="0">
                  <c:v>86.3</c:v>
                </c:pt>
                <c:pt idx="8">
                  <c:v>79.900000000000006</c:v>
                </c:pt>
                <c:pt idx="16">
                  <c:v>78.400000000000006</c:v>
                </c:pt>
                <c:pt idx="24">
                  <c:v>74.7</c:v>
                </c:pt>
                <c:pt idx="32">
                  <c:v>56.3</c:v>
                </c:pt>
              </c:numCache>
            </c:numRef>
          </c:yVal>
          <c:smooth val="0"/>
          <c:extLst>
            <c:ext xmlns:c16="http://schemas.microsoft.com/office/drawing/2014/chart" uri="{C3380CC4-5D6E-409C-BE32-E72D297353CC}">
              <c16:uniqueId val="{00000009-DC1B-4F68-99D8-C1696B863F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{E11AAA37-A035-4C37-9D05-168309C4B8A2}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C1B-4F68-99D8-C1696B863F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{304796DE-9B56-4CFC-9242-522B6DFA9D11}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1B-4F68-99D8-C1696B863F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{681CE7B8-4FDF-4B20-B778-F8C45F7A5E4D}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1B-4F68-99D8-C1696B863F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{5EBA9ED1-543F-4615-A296-A2386F097C07}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1B-4F68-99D8-C1696B863F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{945D4A1A-E7CE-4415-BDDC-BFD8DC746335}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1B-4F68-99D8-C1696B863FC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{8D1BC8FD-E297-419C-963B-F57402A9E267}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C1B-4F68-99D8-C1696B863F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{FA6F42A3-9B80-4630-9044-31DF82131DFE}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C1B-4F68-99D8-C1696B863F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{D3A5FE32-4DE7-4BFC-994B-3D2DAEDB0762}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C1B-4F68-99D8-C1696B863FC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{F1D79DE6-1034-4EF0-80E4-B0FB14B01689}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C1B-4F68-99D8-C1696B863F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DC1B-4F68-99D8-C1696B863FCB}"/>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{46340000-D006-4473-8DDA-06452D9D65AA}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015-4233-8504-F29755E29F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{429BEA34-34BD-45FE-8A8B-9D3281B1611B}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15-4233-8504-F29755E29F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{15EC8E37-0005-4D08-BD9B-E118EB0D5CFF}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15-4233-8504-F29755E29F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{2F8608CA-56D4-4D59-9265-2B33D8F0974E}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15-4233-8504-F29755E29F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{85AF0547-D29B-4B2D-B42A-C623DB206D3A}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15-4233-8504-F29755E29F0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{B193828E-3D84-4A3A-8762-F673ECD55D44}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015-4233-8504-F29755E29F09}"/>
                </c:ext>
              </c:extLst>
            </c:dLbl>
            <c:dLbl>
              <c:idx val="16"/>
              <c:layout>
                <c:manualLayout>
                  <c:x val="-3.0884858113013419E-2"/>
                  <c:y val="-6.151350736725010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{97F13042-23C1-4CA4-A06A-EE958A4E7DB6}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015-4233-8504-F29755E29F09}"/>
                </c:ext>
              </c:extLst>
            </c:dLbl>
            <c:dLbl>
              <c:idx val="24"/>
              <c:layout>
                <c:manualLayout>
                  <c:x val="-3.2383476231172867E-2"/>
                  <c:y val="-6.331978680833778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{67168459-CBDA-4B67-89CD-8F4F4F516481}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015-4233-8504-F29755E29F0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{C866C10D-EF49-47A6-9D6F-9027263274F4}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015-4233-8504-F29755E29F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16.5</c:v>
                </c:pt>
                <c:pt idx="8">
                  <c:v>15.2</c:v>
                </c:pt>
                <c:pt idx="16">
                  <c:v>14</c:v>
                </c:pt>
                <c:pt idx="24">
                  <c:v>14.3</c:v>
                </c:pt>
                <c:pt idx="32">
                  <c:v>12.5</c:v>
                </c:pt>
              </c:numCache>
            </c:numRef>
          </c:xVal>
          <c:yVal>
            <c:numRef>
              <c:f>公会計指標分析・財政指標組合せ分析表!$BP$73:$DC$73</c:f>
              <c:numCache>
                <c:formatCode>#,##0.0;"▲ "#,##0.0</c:formatCode>
                <c:ptCount val="40"/>
                <c:pt idx="0">
                  <c:v>86.3</c:v>
                </c:pt>
                <c:pt idx="8">
                  <c:v>79.900000000000006</c:v>
                </c:pt>
                <c:pt idx="16">
                  <c:v>78.400000000000006</c:v>
                </c:pt>
                <c:pt idx="24">
                  <c:v>74.7</c:v>
                </c:pt>
                <c:pt idx="32">
                  <c:v>56.3</c:v>
                </c:pt>
              </c:numCache>
            </c:numRef>
          </c:yVal>
          <c:smooth val="0"/>
          <c:extLst>
            <c:ext xmlns:c16="http://schemas.microsoft.com/office/drawing/2014/chart" uri="{C3380CC4-5D6E-409C-BE32-E72D297353CC}">
              <c16:uniqueId val="{00000009-2015-4233-8504-F29755E29F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7247171922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{5A7EC247-0142-4231-9750-AA1C2D7F2F27}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015-4233-8504-F29755E29F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{21DD0771-A194-4C82-B045-402FE969BD70}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15-4233-8504-F29755E29F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{C3B04025-B9D5-403E-916B-FABC95225B01}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15-4233-8504-F29755E29F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{21A5F18B-B13F-4C8D-A5A5-E434D188A725}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15-4233-8504-F29755E29F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{3DD036E7-009A-4E5E-989C-C8A21EC4CCAA}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15-4233-8504-F29755E29F09}"/>
                </c:ext>
              </c:extLst>
            </c:dLbl>
            <c:dLbl>
              <c:idx val="8"/>
              <c:layout>
                <c:manualLayout>
                  <c:x val="-3.0948610766502172E-2"/>
                  <c:y val="-8.973345562422814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{2A20F783-9C91-47B6-93F2-2FA20ECF8391}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015-4233-8504-F29755E29F09}"/>
                </c:ext>
              </c:extLst>
            </c:dLbl>
            <c:dLbl>
              <c:idx val="16"/>
              <c:layout>
                <c:manualLayout>
                  <c:x val="-3.1697991619110633E-2"/>
                  <c:y val="-1.868440934936264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{EADFD762-2FB3-4C3A-A806-35D549D890C0}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015-4233-8504-F29755E29F09}"/>
                </c:ext>
              </c:extLst>
            </c:dLbl>
            <c:dLbl>
              <c:idx val="24"/>
              <c:layout>
                <c:manualLayout>
                  <c:x val="-3.1570342725075584E-2"/>
                  <c:y val="-6.431711061047039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{B9D6D272-546D-4D04-BC59-B07A93DFA2FE}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015-4233-8504-F29755E29F09}"/>
                </c:ext>
              </c:extLst>
            </c:dLbl>
            <c:dLbl>
              <c:idx val="32"/>
              <c:layout>
                <c:manualLayout>
                  <c:x val="-3.1570342725075584E-2"/>
                  <c:y val="-7.693092779197580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{9BADB4F0-6C48-446E-9AD6-1902A3148C48}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015-4233-8504-F29755E29F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2015-4233-8504-F29755E29F09}"/>
            </c:ext>
          </c:extLst>
        </c:ser>
        <c:dLbls>
          <c:showLegendKey val="0"/>
          <c:showVal val="1"/>
          <c:showCatName val="0"/>
          <c:showSerName val="0"/>
          <c:showPercent val="0"/>
          <c:showBubbleSize val="0"/>
        </c:dLbls>
        <c:axId val="84219776"/>
        <c:axId val="84234240"/>
      </c:scatterChart>
      <c:valAx>
        <c:axId val="84219776"/>
        <c:scaling>
          <c:orientation val="maxMin"/>
          <c:max val="17"/>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元利償還金については、地方債発行の抑制や繰上償還の実施により徐々に減少している。</a:t>
          </a: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年度は、算入公債費等が減少しているものの、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年度に公債費を平準化するため実施した、公的資金の借換債の償還最終年度分を令和元年度に繰上償還したことなど</a:t>
          </a:r>
          <a:r>
            <a:rPr kumimoji="1" lang="ja-JP" altLang="en-US" sz="1400">
              <a:latin typeface="ＭＳ Ｐゴシック" panose="020B0600070205080204" pitchFamily="50" charset="-128"/>
              <a:ea typeface="ＭＳ Ｐゴシック" panose="020B0600070205080204" pitchFamily="50" charset="-128"/>
            </a:rPr>
            <a:t>、元利償還金が</a:t>
          </a:r>
          <a:r>
            <a:rPr kumimoji="1" lang="en-US" altLang="ja-JP" sz="1400">
              <a:latin typeface="ＭＳ Ｐゴシック" panose="020B0600070205080204" pitchFamily="50" charset="-128"/>
              <a:ea typeface="ＭＳ Ｐゴシック" panose="020B0600070205080204" pitchFamily="50" charset="-128"/>
            </a:rPr>
            <a:t>351</a:t>
          </a:r>
          <a:r>
            <a:rPr kumimoji="1" lang="ja-JP" altLang="en-US" sz="1400">
              <a:latin typeface="ＭＳ Ｐゴシック" panose="020B0600070205080204" pitchFamily="50" charset="-128"/>
              <a:ea typeface="ＭＳ Ｐゴシック" panose="020B0600070205080204" pitchFamily="50" charset="-128"/>
            </a:rPr>
            <a:t>百万円減少し、分子の</a:t>
          </a:r>
          <a:r>
            <a:rPr kumimoji="1" lang="ja-JP" altLang="en-US" sz="1400">
              <a:latin typeface="ＭＳ ゴシック" pitchFamily="49" charset="-128"/>
              <a:ea typeface="ＭＳ ゴシック" pitchFamily="49" charset="-128"/>
            </a:rPr>
            <a:t>構造としては前年度と比較して</a:t>
          </a:r>
          <a:r>
            <a:rPr kumimoji="1" lang="en-US" altLang="ja-JP" sz="1400">
              <a:latin typeface="ＭＳ ゴシック" pitchFamily="49" charset="-128"/>
              <a:ea typeface="ＭＳ ゴシック" pitchFamily="49" charset="-128"/>
            </a:rPr>
            <a:t>315</a:t>
          </a:r>
          <a:r>
            <a:rPr kumimoji="1" lang="ja-JP" altLang="en-US" sz="1400">
              <a:latin typeface="ＭＳ ゴシック" pitchFamily="49" charset="-128"/>
              <a:ea typeface="ＭＳ ゴシック" pitchFamily="49" charset="-128"/>
            </a:rPr>
            <a:t>百万円減少している。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満期一括償還地方債はなし。</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一般会計等に係る地方債の現在高は新発債の抑制や繰上償還の効果により順調に減少しており、財政調整基金や公共施設整備金などの充当可能基金の増加により将来負担比率の分子は大幅に減少している。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北海道留萌市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主に財政調整基金の取り崩しをしなかったことや公共施設整備基金でＪＲ留萌線（留萌・増毛間）の鉄道施設撤去費用負担金を積立てたことから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財政調整基金については、前年度実質収支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分の法定積立てを実施しながら、当該年度の財政状況により必要に応じて繰入れを実施し、公共施設整備基金については、老朽化が進む公共施設等の更新等事業に対して、必要に応じて繰入れを実施する。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主に公共施設等の整備、社会福祉関連事業、留萌市応援寄附金（新型コロナウイルス関連含む）の各種関連事業への繰入れを実施している。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公共施設整備基金でＪＲ留萌線（留萌・増毛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）の鉄道施設撤去費用負担金を積立て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社会福祉関連事業への繰入れに伴い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百万円の減、留萌市応援寄附金の増による積立てにより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百万円の増、新型コロナウイルス感染症対策への寄附金による基金創設により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留萌市応援寄附金は増加傾向であり積立ての増加が見込まれるが、他の基金については具体的な積立ての予定がないことから、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残高の状況によっては、収支状況も考慮し積み増しも検討しながら管理していく。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繰入れについては、それぞれの基金残高を考慮しながら、当該年度の実施事業に対して必要に応じて繰入れを実施する。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令和２年度については、病院事業会計の経営改善により特別支援を実施していないこともあり、４年振りに基金を取り崩さなかったことで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前年度実質収支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分の法定積立てを実施しながら、当該年度の財政状況により必要に応じて繰入れを実施する。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増減なし（運用収入のみ）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今後は、具体的な積立てや繰入れの予定はない。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20,257
20,121
297.84
17,051,584
16,759,511
289,902
7,622,449
12,392,193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類似団体内平均値を若干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上回っており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、公共施設やインフラ施設の老朽化が進んでいるため、今後は統廃合等も含め計画的な維持管理をしていく必要がある。</a:t>
          </a:r>
          <a:endParaRPr kumimoji="1" lang="en-US" altLang="ja-JP" sz="11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8060</xdr:rowOff>
    </xdr:from>
    <xdr:ext cx="405111" cy="259045"/>
    <xdr:sp macro="" textlink="">
      <xdr:nvSpPr>
        <xdr:cNvPr id="70" name="有形固定資産減価償却率平均値テキスト"/>
        <xdr:cNvSpPr txBox="1"/>
      </xdr:nvSpPr>
      <xdr:spPr>
        <a:xfrm>
          <a:off x="4813300" y="592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60748</xdr:rowOff>
    </xdr:from>
    <xdr:to>
      <xdr:col>23</xdr:col>
      <xdr:colOff>136525</xdr:colOff>
      <xdr:row>31</xdr:row>
      <xdr:rowOff>162348</xdr:rowOff>
    </xdr:to>
    <xdr:sp macro="" textlink="">
      <xdr:nvSpPr>
        <xdr:cNvPr id="81" name="楕円 80"/>
        <xdr:cNvSpPr/>
      </xdr:nvSpPr>
      <xdr:spPr>
        <a:xfrm>
          <a:off x="47117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39175</xdr:rowOff>
    </xdr:from>
    <xdr:ext cx="405111" cy="259045"/>
    <xdr:sp macro="" textlink="">
      <xdr:nvSpPr>
        <xdr:cNvPr id="82" name="有形固定資産減価償却率該当値テキスト"/>
        <xdr:cNvSpPr txBox="1"/>
      </xdr:nvSpPr>
      <xdr:spPr>
        <a:xfrm>
          <a:off x="4813300" y="6125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21167</xdr:rowOff>
    </xdr:from>
    <xdr:to>
      <xdr:col>19</xdr:col>
      <xdr:colOff>187325</xdr:colOff>
      <xdr:row>31</xdr:row>
      <xdr:rowOff>122767</xdr:rowOff>
    </xdr:to>
    <xdr:sp macro="" textlink="">
      <xdr:nvSpPr>
        <xdr:cNvPr id="83" name="楕円 82"/>
        <xdr:cNvSpPr/>
      </xdr:nvSpPr>
      <xdr:spPr>
        <a:xfrm>
          <a:off x="4000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71967</xdr:rowOff>
    </xdr:from>
    <xdr:to>
      <xdr:col>23</xdr:col>
      <xdr:colOff>85725</xdr:colOff>
      <xdr:row>31</xdr:row>
      <xdr:rowOff>111548</xdr:rowOff>
    </xdr:to>
    <xdr:cxnSp macro="">
      <xdr:nvCxnSpPr>
        <xdr:cNvPr id="84" name="直線コネクタ 83"/>
        <xdr:cNvCxnSpPr/>
      </xdr:nvCxnSpPr>
      <xdr:spPr>
        <a:xfrm>
          <a:off x="4051300" y="6158442"/>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138642</xdr:rowOff>
    </xdr:from>
    <xdr:to>
      <xdr:col>15</xdr:col>
      <xdr:colOff>187325</xdr:colOff>
      <xdr:row>31</xdr:row>
      <xdr:rowOff>68792</xdr:rowOff>
    </xdr:to>
    <xdr:sp macro="" textlink="">
      <xdr:nvSpPr>
        <xdr:cNvPr id="85" name="楕円 84"/>
        <xdr:cNvSpPr/>
      </xdr:nvSpPr>
      <xdr:spPr>
        <a:xfrm>
          <a:off x="3238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17992</xdr:rowOff>
    </xdr:from>
    <xdr:to>
      <xdr:col>19</xdr:col>
      <xdr:colOff>136525</xdr:colOff>
      <xdr:row>31</xdr:row>
      <xdr:rowOff>71967</xdr:rowOff>
    </xdr:to>
    <xdr:cxnSp macro="">
      <xdr:nvCxnSpPr>
        <xdr:cNvPr id="86" name="直線コネクタ 85"/>
        <xdr:cNvCxnSpPr/>
      </xdr:nvCxnSpPr>
      <xdr:spPr>
        <a:xfrm>
          <a:off x="3289300" y="610446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99060</xdr:rowOff>
    </xdr:from>
    <xdr:to>
      <xdr:col>11</xdr:col>
      <xdr:colOff>187325</xdr:colOff>
      <xdr:row>31</xdr:row>
      <xdr:rowOff>29210</xdr:rowOff>
    </xdr:to>
    <xdr:sp macro="" textlink="">
      <xdr:nvSpPr>
        <xdr:cNvPr id="87" name="楕円 86"/>
        <xdr:cNvSpPr/>
      </xdr:nvSpPr>
      <xdr:spPr>
        <a:xfrm>
          <a:off x="2476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149860</xdr:rowOff>
    </xdr:from>
    <xdr:to>
      <xdr:col>15</xdr:col>
      <xdr:colOff>136525</xdr:colOff>
      <xdr:row>31</xdr:row>
      <xdr:rowOff>17992</xdr:rowOff>
    </xdr:to>
    <xdr:cxnSp macro="">
      <xdr:nvCxnSpPr>
        <xdr:cNvPr id="88" name="直線コネクタ 87"/>
        <xdr:cNvCxnSpPr/>
      </xdr:nvCxnSpPr>
      <xdr:spPr>
        <a:xfrm>
          <a:off x="2527300" y="606488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70273</xdr:rowOff>
    </xdr:from>
    <xdr:to>
      <xdr:col>7</xdr:col>
      <xdr:colOff>187325</xdr:colOff>
      <xdr:row>31</xdr:row>
      <xdr:rowOff>423</xdr:rowOff>
    </xdr:to>
    <xdr:sp macro="" textlink="">
      <xdr:nvSpPr>
        <xdr:cNvPr id="89" name="楕円 88"/>
        <xdr:cNvSpPr/>
      </xdr:nvSpPr>
      <xdr:spPr>
        <a:xfrm>
          <a:off x="1714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121073</xdr:rowOff>
    </xdr:from>
    <xdr:to>
      <xdr:col>11</xdr:col>
      <xdr:colOff>136525</xdr:colOff>
      <xdr:row>30</xdr:row>
      <xdr:rowOff>149860</xdr:rowOff>
    </xdr:to>
    <xdr:cxnSp macro="">
      <xdr:nvCxnSpPr>
        <xdr:cNvPr id="90" name="直線コネクタ 89"/>
        <xdr:cNvCxnSpPr/>
      </xdr:nvCxnSpPr>
      <xdr:spPr>
        <a:xfrm>
          <a:off x="1765300" y="603609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60130</xdr:rowOff>
    </xdr:from>
    <xdr:ext cx="405111" cy="259045"/>
    <xdr:sp macro="" textlink="">
      <xdr:nvSpPr>
        <xdr:cNvPr id="91" name="n_1aveValue有形固定資産減価償却率"/>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2"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3" name="n_3ave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113894</xdr:rowOff>
    </xdr:from>
    <xdr:ext cx="405111" cy="259045"/>
    <xdr:sp macro="" textlink="">
      <xdr:nvSpPr>
        <xdr:cNvPr id="95" name="n_1mainValue有形固定資産減価償却率"/>
        <xdr:cNvSpPr txBox="1"/>
      </xdr:nvSpPr>
      <xdr:spPr>
        <a:xfrm>
          <a:off x="38360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59919</xdr:rowOff>
    </xdr:from>
    <xdr:ext cx="405111" cy="259045"/>
    <xdr:sp macro="" textlink="">
      <xdr:nvSpPr>
        <xdr:cNvPr id="96" name="n_2mainValue有形固定資産減価償却率"/>
        <xdr:cNvSpPr txBox="1"/>
      </xdr:nvSpPr>
      <xdr:spPr>
        <a:xfrm>
          <a:off x="30867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20337</xdr:rowOff>
    </xdr:from>
    <xdr:ext cx="405111" cy="259045"/>
    <xdr:sp macro="" textlink="">
      <xdr:nvSpPr>
        <xdr:cNvPr id="97" name="n_3mainValue有形固定資産減価償却率"/>
        <xdr:cNvSpPr txBox="1"/>
      </xdr:nvSpPr>
      <xdr:spPr>
        <a:xfrm>
          <a:off x="2324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163000</xdr:rowOff>
    </xdr:from>
    <xdr:ext cx="405111" cy="259045"/>
    <xdr:sp macro="" textlink="">
      <xdr:nvSpPr>
        <xdr:cNvPr id="98" name="n_4mainValue有形固定資産減価償却率"/>
        <xdr:cNvSpPr txBox="1"/>
      </xdr:nvSpPr>
      <xdr:spPr>
        <a:xfrm>
          <a:off x="1562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令和２年度は基金残高の増加により、前年に比して債務償還比率は改善したものの、なお、類似団体内平均値を上回っている状態である。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今後も留萌市中期財政計画で定める市債発行基準を守り、事務事業の見直しを進めることで、償還財源に見合った債務の負担となるよう努める。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8" name="直線コネクタ 127"/>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9" name="債務償還比率最小値テキスト"/>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30" name="直線コネクタ 129"/>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31" name="債務償還比率最大値テキスト"/>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32" name="直線コネクタ 131"/>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33" name="債務償還比率平均値テキスト"/>
        <xdr:cNvSpPr txBox="1"/>
      </xdr:nvSpPr>
      <xdr:spPr>
        <a:xfrm>
          <a:off x="14846300" y="5941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4" name="フローチャート: 判断 133"/>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5" name="フローチャート: 判断 134"/>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6" name="フローチャート: 判断 135"/>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7" name="フローチャート: 判断 136"/>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8" name="フローチャート: 判断 137"/>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3366</xdr:rowOff>
    </xdr:from>
    <xdr:to>
      <xdr:col>76</xdr:col>
      <xdr:colOff>73025</xdr:colOff>
      <xdr:row>32</xdr:row>
      <xdr:rowOff>104966</xdr:rowOff>
    </xdr:to>
    <xdr:sp macro="" textlink="">
      <xdr:nvSpPr>
        <xdr:cNvPr id="144" name="楕円 143"/>
        <xdr:cNvSpPr/>
      </xdr:nvSpPr>
      <xdr:spPr>
        <a:xfrm>
          <a:off x="14744700" y="62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153243</xdr:rowOff>
    </xdr:from>
    <xdr:ext cx="469744" cy="259045"/>
    <xdr:sp macro="" textlink="">
      <xdr:nvSpPr>
        <xdr:cNvPr id="145" name="債務償還比率該当値テキスト"/>
        <xdr:cNvSpPr txBox="1"/>
      </xdr:nvSpPr>
      <xdr:spPr>
        <a:xfrm>
          <a:off x="14846300" y="623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28914</xdr:rowOff>
    </xdr:from>
    <xdr:to>
      <xdr:col>72</xdr:col>
      <xdr:colOff>123825</xdr:colOff>
      <xdr:row>32</xdr:row>
      <xdr:rowOff>130514</xdr:rowOff>
    </xdr:to>
    <xdr:sp macro="" textlink="">
      <xdr:nvSpPr>
        <xdr:cNvPr id="146" name="楕円 145"/>
        <xdr:cNvSpPr/>
      </xdr:nvSpPr>
      <xdr:spPr>
        <a:xfrm>
          <a:off x="14033500" y="62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54166</xdr:rowOff>
    </xdr:from>
    <xdr:to>
      <xdr:col>76</xdr:col>
      <xdr:colOff>22225</xdr:colOff>
      <xdr:row>32</xdr:row>
      <xdr:rowOff>79714</xdr:rowOff>
    </xdr:to>
    <xdr:cxnSp macro="">
      <xdr:nvCxnSpPr>
        <xdr:cNvPr id="147" name="直線コネクタ 146"/>
        <xdr:cNvCxnSpPr/>
      </xdr:nvCxnSpPr>
      <xdr:spPr>
        <a:xfrm flipV="1">
          <a:off x="14084300" y="6312091"/>
          <a:ext cx="7112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97991</xdr:rowOff>
    </xdr:from>
    <xdr:to>
      <xdr:col>68</xdr:col>
      <xdr:colOff>123825</xdr:colOff>
      <xdr:row>32</xdr:row>
      <xdr:rowOff>28141</xdr:rowOff>
    </xdr:to>
    <xdr:sp macro="" textlink="">
      <xdr:nvSpPr>
        <xdr:cNvPr id="148" name="楕円 147"/>
        <xdr:cNvSpPr/>
      </xdr:nvSpPr>
      <xdr:spPr>
        <a:xfrm>
          <a:off x="13271500" y="61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148791</xdr:rowOff>
    </xdr:from>
    <xdr:to>
      <xdr:col>72</xdr:col>
      <xdr:colOff>73025</xdr:colOff>
      <xdr:row>32</xdr:row>
      <xdr:rowOff>79714</xdr:rowOff>
    </xdr:to>
    <xdr:cxnSp macro="">
      <xdr:nvCxnSpPr>
        <xdr:cNvPr id="149" name="直線コネクタ 148"/>
        <xdr:cNvCxnSpPr/>
      </xdr:nvCxnSpPr>
      <xdr:spPr>
        <a:xfrm>
          <a:off x="13322300" y="6235266"/>
          <a:ext cx="762000" cy="10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98171</xdr:rowOff>
    </xdr:from>
    <xdr:to>
      <xdr:col>64</xdr:col>
      <xdr:colOff>123825</xdr:colOff>
      <xdr:row>32</xdr:row>
      <xdr:rowOff>28321</xdr:rowOff>
    </xdr:to>
    <xdr:sp macro="" textlink="">
      <xdr:nvSpPr>
        <xdr:cNvPr id="150" name="楕円 149"/>
        <xdr:cNvSpPr/>
      </xdr:nvSpPr>
      <xdr:spPr>
        <a:xfrm>
          <a:off x="12509500" y="61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148791</xdr:rowOff>
    </xdr:from>
    <xdr:to>
      <xdr:col>68</xdr:col>
      <xdr:colOff>73025</xdr:colOff>
      <xdr:row>31</xdr:row>
      <xdr:rowOff>148971</xdr:rowOff>
    </xdr:to>
    <xdr:cxnSp macro="">
      <xdr:nvCxnSpPr>
        <xdr:cNvPr id="151" name="直線コネクタ 150"/>
        <xdr:cNvCxnSpPr/>
      </xdr:nvCxnSpPr>
      <xdr:spPr>
        <a:xfrm flipV="1">
          <a:off x="12560300" y="6235266"/>
          <a:ext cx="762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65966</xdr:rowOff>
    </xdr:from>
    <xdr:to>
      <xdr:col>60</xdr:col>
      <xdr:colOff>123825</xdr:colOff>
      <xdr:row>31</xdr:row>
      <xdr:rowOff>167566</xdr:rowOff>
    </xdr:to>
    <xdr:sp macro="" textlink="">
      <xdr:nvSpPr>
        <xdr:cNvPr id="152" name="楕円 151"/>
        <xdr:cNvSpPr/>
      </xdr:nvSpPr>
      <xdr:spPr>
        <a:xfrm>
          <a:off x="11747500" y="6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116766</xdr:rowOff>
    </xdr:from>
    <xdr:to>
      <xdr:col>64</xdr:col>
      <xdr:colOff>73025</xdr:colOff>
      <xdr:row>31</xdr:row>
      <xdr:rowOff>148971</xdr:rowOff>
    </xdr:to>
    <xdr:cxnSp macro="">
      <xdr:nvCxnSpPr>
        <xdr:cNvPr id="153" name="直線コネクタ 152"/>
        <xdr:cNvCxnSpPr/>
      </xdr:nvCxnSpPr>
      <xdr:spPr>
        <a:xfrm>
          <a:off x="11798300" y="6203241"/>
          <a:ext cx="762000" cy="3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41789</xdr:rowOff>
    </xdr:from>
    <xdr:ext cx="469744" cy="259045"/>
    <xdr:sp macro="" textlink="">
      <xdr:nvSpPr>
        <xdr:cNvPr id="154" name="n_1aveValue債務償還比率"/>
        <xdr:cNvSpPr txBox="1"/>
      </xdr:nvSpPr>
      <xdr:spPr>
        <a:xfrm>
          <a:off x="13836727" y="595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3467</xdr:rowOff>
    </xdr:from>
    <xdr:ext cx="469744" cy="259045"/>
    <xdr:sp macro="" textlink="">
      <xdr:nvSpPr>
        <xdr:cNvPr id="155" name="n_2aveValue債務償還比率"/>
        <xdr:cNvSpPr txBox="1"/>
      </xdr:nvSpPr>
      <xdr:spPr>
        <a:xfrm>
          <a:off x="13087427" y="591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131557</xdr:rowOff>
    </xdr:from>
    <xdr:ext cx="469744" cy="259045"/>
    <xdr:sp macro="" textlink="">
      <xdr:nvSpPr>
        <xdr:cNvPr id="156" name="n_3aveValue債務償還比率"/>
        <xdr:cNvSpPr txBox="1"/>
      </xdr:nvSpPr>
      <xdr:spPr>
        <a:xfrm>
          <a:off x="12325427" y="58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110327</xdr:rowOff>
    </xdr:from>
    <xdr:ext cx="469744" cy="259045"/>
    <xdr:sp macro="" textlink="">
      <xdr:nvSpPr>
        <xdr:cNvPr id="157" name="n_4aveValue債務償還比率"/>
        <xdr:cNvSpPr txBox="1"/>
      </xdr:nvSpPr>
      <xdr:spPr>
        <a:xfrm>
          <a:off x="11563427" y="585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121641</xdr:rowOff>
    </xdr:from>
    <xdr:ext cx="469744" cy="259045"/>
    <xdr:sp macro="" textlink="">
      <xdr:nvSpPr>
        <xdr:cNvPr id="158" name="n_1mainValue債務償還比率"/>
        <xdr:cNvSpPr txBox="1"/>
      </xdr:nvSpPr>
      <xdr:spPr>
        <a:xfrm>
          <a:off x="13836727" y="63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19268</xdr:rowOff>
    </xdr:from>
    <xdr:ext cx="469744" cy="259045"/>
    <xdr:sp macro="" textlink="">
      <xdr:nvSpPr>
        <xdr:cNvPr id="159" name="n_2mainValue債務償還比率"/>
        <xdr:cNvSpPr txBox="1"/>
      </xdr:nvSpPr>
      <xdr:spPr>
        <a:xfrm>
          <a:off x="13087427" y="627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19448</xdr:rowOff>
    </xdr:from>
    <xdr:ext cx="469744" cy="259045"/>
    <xdr:sp macro="" textlink="">
      <xdr:nvSpPr>
        <xdr:cNvPr id="160" name="n_3mainValue債務償還比率"/>
        <xdr:cNvSpPr txBox="1"/>
      </xdr:nvSpPr>
      <xdr:spPr>
        <a:xfrm>
          <a:off x="12325427" y="627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158693</xdr:rowOff>
    </xdr:from>
    <xdr:ext cx="469744" cy="259045"/>
    <xdr:sp macro="" textlink="">
      <xdr:nvSpPr>
        <xdr:cNvPr id="161" name="n_4mainValue債務償還比率"/>
        <xdr:cNvSpPr txBox="1"/>
      </xdr:nvSpPr>
      <xdr:spPr>
        <a:xfrm>
          <a:off x="11563427" y="624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20,257
20,121
297.84
17,051,584
16,759,511
289,902
7,622,449
12,392,193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73" name="楕円 72"/>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78757</xdr:rowOff>
    </xdr:from>
    <xdr:ext cx="405111" cy="259045"/>
    <xdr:sp macro="" textlink="">
      <xdr:nvSpPr>
        <xdr:cNvPr id="74" name="【道路】&#10;有形固定資産減価償却率該当値テキスト"/>
        <xdr:cNvSpPr txBox="1"/>
      </xdr:nvSpPr>
      <xdr:spPr>
        <a:xfrm>
          <a:off x="467360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5" name="楕円 74"/>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106680</xdr:rowOff>
    </xdr:to>
    <xdr:cxnSp macro="">
      <xdr:nvCxnSpPr>
        <xdr:cNvPr id="76" name="直線コネクタ 75"/>
        <xdr:cNvCxnSpPr/>
      </xdr:nvCxnSpPr>
      <xdr:spPr>
        <a:xfrm>
          <a:off x="3797300" y="64160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158750</xdr:rowOff>
    </xdr:from>
    <xdr:to>
      <xdr:col>15</xdr:col>
      <xdr:colOff>101600</xdr:colOff>
      <xdr:row>37</xdr:row>
      <xdr:rowOff>88900</xdr:rowOff>
    </xdr:to>
    <xdr:sp macro="" textlink="">
      <xdr:nvSpPr>
        <xdr:cNvPr id="77" name="楕円 76"/>
        <xdr:cNvSpPr/>
      </xdr:nvSpPr>
      <xdr:spPr>
        <a:xfrm>
          <a:off x="2857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38100</xdr:rowOff>
    </xdr:from>
    <xdr:to>
      <xdr:col>19</xdr:col>
      <xdr:colOff>177800</xdr:colOff>
      <xdr:row>37</xdr:row>
      <xdr:rowOff>72390</xdr:rowOff>
    </xdr:to>
    <xdr:cxnSp macro="">
      <xdr:nvCxnSpPr>
        <xdr:cNvPr id="78" name="直線コネクタ 77"/>
        <xdr:cNvCxnSpPr/>
      </xdr:nvCxnSpPr>
      <xdr:spPr>
        <a:xfrm>
          <a:off x="2908300" y="6381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124460</xdr:rowOff>
    </xdr:from>
    <xdr:to>
      <xdr:col>10</xdr:col>
      <xdr:colOff>165100</xdr:colOff>
      <xdr:row>37</xdr:row>
      <xdr:rowOff>54610</xdr:rowOff>
    </xdr:to>
    <xdr:sp macro="" textlink="">
      <xdr:nvSpPr>
        <xdr:cNvPr id="79" name="楕円 78"/>
        <xdr:cNvSpPr/>
      </xdr:nvSpPr>
      <xdr:spPr>
        <a:xfrm>
          <a:off x="1968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xdr:rowOff>
    </xdr:from>
    <xdr:to>
      <xdr:col>15</xdr:col>
      <xdr:colOff>50800</xdr:colOff>
      <xdr:row>37</xdr:row>
      <xdr:rowOff>38100</xdr:rowOff>
    </xdr:to>
    <xdr:cxnSp macro="">
      <xdr:nvCxnSpPr>
        <xdr:cNvPr id="80" name="直線コネクタ 79"/>
        <xdr:cNvCxnSpPr/>
      </xdr:nvCxnSpPr>
      <xdr:spPr>
        <a:xfrm>
          <a:off x="2019300" y="6347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93980</xdr:rowOff>
    </xdr:from>
    <xdr:to>
      <xdr:col>6</xdr:col>
      <xdr:colOff>38100</xdr:colOff>
      <xdr:row>37</xdr:row>
      <xdr:rowOff>24130</xdr:rowOff>
    </xdr:to>
    <xdr:sp macro="" textlink="">
      <xdr:nvSpPr>
        <xdr:cNvPr id="81" name="楕円 80"/>
        <xdr:cNvSpPr/>
      </xdr:nvSpPr>
      <xdr:spPr>
        <a:xfrm>
          <a:off x="107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144780</xdr:rowOff>
    </xdr:from>
    <xdr:to>
      <xdr:col>10</xdr:col>
      <xdr:colOff>114300</xdr:colOff>
      <xdr:row>37</xdr:row>
      <xdr:rowOff>3810</xdr:rowOff>
    </xdr:to>
    <xdr:cxnSp macro="">
      <xdr:nvCxnSpPr>
        <xdr:cNvPr id="82" name="直線コネクタ 81"/>
        <xdr:cNvCxnSpPr/>
      </xdr:nvCxnSpPr>
      <xdr:spPr>
        <a:xfrm>
          <a:off x="1130300" y="6316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152417</xdr:rowOff>
    </xdr:from>
    <xdr:ext cx="405111" cy="259045"/>
    <xdr:sp macro="" textlink="">
      <xdr:nvSpPr>
        <xdr:cNvPr id="83" name="n_1aveValue【道路】&#10;有形固定資産減価償却率"/>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4" name="n_2aveValue【道路】&#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78122</xdr:rowOff>
    </xdr:from>
    <xdr:ext cx="405111" cy="259045"/>
    <xdr:sp macro="" textlink="">
      <xdr:nvSpPr>
        <xdr:cNvPr id="86" name="n_4aveValue【道路】&#10;有形固定資産減価償却率"/>
        <xdr:cNvSpPr txBox="1"/>
      </xdr:nvSpPr>
      <xdr:spPr>
        <a:xfrm>
          <a:off x="927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87" name="n_1mainValue【道路】&#10;有形固定資産減価償却率"/>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105427</xdr:rowOff>
    </xdr:from>
    <xdr:ext cx="405111" cy="259045"/>
    <xdr:sp macro="" textlink="">
      <xdr:nvSpPr>
        <xdr:cNvPr id="88" name="n_2mainValue【道路】&#10;有形固定資産減価償却率"/>
        <xdr:cNvSpPr txBox="1"/>
      </xdr:nvSpPr>
      <xdr:spPr>
        <a:xfrm>
          <a:off x="2705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71137</xdr:rowOff>
    </xdr:from>
    <xdr:ext cx="405111" cy="259045"/>
    <xdr:sp macro="" textlink="">
      <xdr:nvSpPr>
        <xdr:cNvPr id="89" name="n_3mainValue【道路】&#10;有形固定資産減価償却率"/>
        <xdr:cNvSpPr txBox="1"/>
      </xdr:nvSpPr>
      <xdr:spPr>
        <a:xfrm>
          <a:off x="1816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90" name="n_4mainValue【道路】&#10;有形固定資産減価償却率"/>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7" name="【道路】&#10;一人当たり延長平均値テキスト"/>
        <xdr:cNvSpPr txBox="1"/>
      </xdr:nvSpPr>
      <xdr:spPr>
        <a:xfrm>
          <a:off x="10515600"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12895</xdr:rowOff>
    </xdr:from>
    <xdr:to>
      <xdr:col>55</xdr:col>
      <xdr:colOff>50800</xdr:colOff>
      <xdr:row>40</xdr:row>
      <xdr:rowOff>114495</xdr:rowOff>
    </xdr:to>
    <xdr:sp macro="" textlink="">
      <xdr:nvSpPr>
        <xdr:cNvPr id="128" name="楕円 127"/>
        <xdr:cNvSpPr/>
      </xdr:nvSpPr>
      <xdr:spPr>
        <a:xfrm>
          <a:off x="10426700" y="6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99272</xdr:rowOff>
    </xdr:from>
    <xdr:ext cx="534377" cy="259045"/>
    <xdr:sp macro="" textlink="">
      <xdr:nvSpPr>
        <xdr:cNvPr id="129" name="【道路】&#10;一人当たり延長該当値テキスト"/>
        <xdr:cNvSpPr txBox="1"/>
      </xdr:nvSpPr>
      <xdr:spPr>
        <a:xfrm>
          <a:off x="10515600" y="678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18222</xdr:rowOff>
    </xdr:from>
    <xdr:to>
      <xdr:col>50</xdr:col>
      <xdr:colOff>165100</xdr:colOff>
      <xdr:row>40</xdr:row>
      <xdr:rowOff>119822</xdr:rowOff>
    </xdr:to>
    <xdr:sp macro="" textlink="">
      <xdr:nvSpPr>
        <xdr:cNvPr id="130" name="楕円 129"/>
        <xdr:cNvSpPr/>
      </xdr:nvSpPr>
      <xdr:spPr>
        <a:xfrm>
          <a:off x="9588500" y="68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63695</xdr:rowOff>
    </xdr:from>
    <xdr:to>
      <xdr:col>55</xdr:col>
      <xdr:colOff>0</xdr:colOff>
      <xdr:row>40</xdr:row>
      <xdr:rowOff>69022</xdr:rowOff>
    </xdr:to>
    <xdr:cxnSp macro="">
      <xdr:nvCxnSpPr>
        <xdr:cNvPr id="131" name="直線コネクタ 130"/>
        <xdr:cNvCxnSpPr/>
      </xdr:nvCxnSpPr>
      <xdr:spPr>
        <a:xfrm flipV="1">
          <a:off x="9639300" y="6921695"/>
          <a:ext cx="8382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24805</xdr:rowOff>
    </xdr:from>
    <xdr:to>
      <xdr:col>46</xdr:col>
      <xdr:colOff>38100</xdr:colOff>
      <xdr:row>40</xdr:row>
      <xdr:rowOff>126405</xdr:rowOff>
    </xdr:to>
    <xdr:sp macro="" textlink="">
      <xdr:nvSpPr>
        <xdr:cNvPr id="132" name="楕円 131"/>
        <xdr:cNvSpPr/>
      </xdr:nvSpPr>
      <xdr:spPr>
        <a:xfrm>
          <a:off x="8699500" y="68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69022</xdr:rowOff>
    </xdr:from>
    <xdr:to>
      <xdr:col>50</xdr:col>
      <xdr:colOff>114300</xdr:colOff>
      <xdr:row>40</xdr:row>
      <xdr:rowOff>75605</xdr:rowOff>
    </xdr:to>
    <xdr:cxnSp macro="">
      <xdr:nvCxnSpPr>
        <xdr:cNvPr id="133" name="直線コネクタ 132"/>
        <xdr:cNvCxnSpPr/>
      </xdr:nvCxnSpPr>
      <xdr:spPr>
        <a:xfrm flipV="1">
          <a:off x="8750300" y="6927022"/>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29514</xdr:rowOff>
    </xdr:from>
    <xdr:to>
      <xdr:col>41</xdr:col>
      <xdr:colOff>101600</xdr:colOff>
      <xdr:row>40</xdr:row>
      <xdr:rowOff>131114</xdr:rowOff>
    </xdr:to>
    <xdr:sp macro="" textlink="">
      <xdr:nvSpPr>
        <xdr:cNvPr id="134" name="楕円 133"/>
        <xdr:cNvSpPr/>
      </xdr:nvSpPr>
      <xdr:spPr>
        <a:xfrm>
          <a:off x="7810500" y="688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75605</xdr:rowOff>
    </xdr:from>
    <xdr:to>
      <xdr:col>45</xdr:col>
      <xdr:colOff>177800</xdr:colOff>
      <xdr:row>40</xdr:row>
      <xdr:rowOff>80314</xdr:rowOff>
    </xdr:to>
    <xdr:cxnSp macro="">
      <xdr:nvCxnSpPr>
        <xdr:cNvPr id="135" name="直線コネクタ 134"/>
        <xdr:cNvCxnSpPr/>
      </xdr:nvCxnSpPr>
      <xdr:spPr>
        <a:xfrm flipV="1">
          <a:off x="7861300" y="6933605"/>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33355</xdr:rowOff>
    </xdr:from>
    <xdr:to>
      <xdr:col>36</xdr:col>
      <xdr:colOff>165100</xdr:colOff>
      <xdr:row>40</xdr:row>
      <xdr:rowOff>134955</xdr:rowOff>
    </xdr:to>
    <xdr:sp macro="" textlink="">
      <xdr:nvSpPr>
        <xdr:cNvPr id="136" name="楕円 135"/>
        <xdr:cNvSpPr/>
      </xdr:nvSpPr>
      <xdr:spPr>
        <a:xfrm>
          <a:off x="6921500" y="68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80314</xdr:rowOff>
    </xdr:from>
    <xdr:to>
      <xdr:col>41</xdr:col>
      <xdr:colOff>50800</xdr:colOff>
      <xdr:row>40</xdr:row>
      <xdr:rowOff>84155</xdr:rowOff>
    </xdr:to>
    <xdr:cxnSp macro="">
      <xdr:nvCxnSpPr>
        <xdr:cNvPr id="137" name="直線コネクタ 136"/>
        <xdr:cNvCxnSpPr/>
      </xdr:nvCxnSpPr>
      <xdr:spPr>
        <a:xfrm flipV="1">
          <a:off x="6972300" y="6938314"/>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27284</xdr:rowOff>
    </xdr:from>
    <xdr:ext cx="534377" cy="259045"/>
    <xdr:sp macro="" textlink="">
      <xdr:nvSpPr>
        <xdr:cNvPr id="138" name="n_1aveValue【道路】&#10;一人当たり延長"/>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9" name="n_2aveValue【道路】&#10;一人当たり延長"/>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110949</xdr:rowOff>
    </xdr:from>
    <xdr:ext cx="534377" cy="259045"/>
    <xdr:sp macro="" textlink="">
      <xdr:nvSpPr>
        <xdr:cNvPr id="142" name="n_1mainValue【道路】&#10;一人当たり延長"/>
        <xdr:cNvSpPr txBox="1"/>
      </xdr:nvSpPr>
      <xdr:spPr>
        <a:xfrm>
          <a:off x="9359411" y="69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117532</xdr:rowOff>
    </xdr:from>
    <xdr:ext cx="534377" cy="259045"/>
    <xdr:sp macro="" textlink="">
      <xdr:nvSpPr>
        <xdr:cNvPr id="143" name="n_2mainValue【道路】&#10;一人当たり延長"/>
        <xdr:cNvSpPr txBox="1"/>
      </xdr:nvSpPr>
      <xdr:spPr>
        <a:xfrm>
          <a:off x="8483111" y="697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122241</xdr:rowOff>
    </xdr:from>
    <xdr:ext cx="469744" cy="259045"/>
    <xdr:sp macro="" textlink="">
      <xdr:nvSpPr>
        <xdr:cNvPr id="144" name="n_3mainValue【道路】&#10;一人当たり延長"/>
        <xdr:cNvSpPr txBox="1"/>
      </xdr:nvSpPr>
      <xdr:spPr>
        <a:xfrm>
          <a:off x="7626427" y="698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126082</xdr:rowOff>
    </xdr:from>
    <xdr:ext cx="469744" cy="259045"/>
    <xdr:sp macro="" textlink="">
      <xdr:nvSpPr>
        <xdr:cNvPr id="145" name="n_4mainValue【道路】&#10;一人当たり延長"/>
        <xdr:cNvSpPr txBox="1"/>
      </xdr:nvSpPr>
      <xdr:spPr>
        <a:xfrm>
          <a:off x="6737427" y="698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6"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66766</xdr:rowOff>
    </xdr:from>
    <xdr:to>
      <xdr:col>24</xdr:col>
      <xdr:colOff>114300</xdr:colOff>
      <xdr:row>59</xdr:row>
      <xdr:rowOff>168366</xdr:rowOff>
    </xdr:to>
    <xdr:sp macro="" textlink="">
      <xdr:nvSpPr>
        <xdr:cNvPr id="187" name="楕円 186"/>
        <xdr:cNvSpPr/>
      </xdr:nvSpPr>
      <xdr:spPr>
        <a:xfrm>
          <a:off x="45847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89643</xdr:rowOff>
    </xdr:from>
    <xdr:ext cx="405111" cy="259045"/>
    <xdr:sp macro="" textlink="">
      <xdr:nvSpPr>
        <xdr:cNvPr id="188" name="【橋りょう・トンネル】&#10;有形固定資産減価償却率該当値テキスト"/>
        <xdr:cNvSpPr txBox="1"/>
      </xdr:nvSpPr>
      <xdr:spPr>
        <a:xfrm>
          <a:off x="4673600" y="1003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68399</xdr:rowOff>
    </xdr:from>
    <xdr:to>
      <xdr:col>20</xdr:col>
      <xdr:colOff>38100</xdr:colOff>
      <xdr:row>59</xdr:row>
      <xdr:rowOff>169999</xdr:rowOff>
    </xdr:to>
    <xdr:sp macro="" textlink="">
      <xdr:nvSpPr>
        <xdr:cNvPr id="189" name="楕円 188"/>
        <xdr:cNvSpPr/>
      </xdr:nvSpPr>
      <xdr:spPr>
        <a:xfrm>
          <a:off x="3746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117566</xdr:rowOff>
    </xdr:from>
    <xdr:to>
      <xdr:col>24</xdr:col>
      <xdr:colOff>63500</xdr:colOff>
      <xdr:row>59</xdr:row>
      <xdr:rowOff>119199</xdr:rowOff>
    </xdr:to>
    <xdr:cxnSp macro="">
      <xdr:nvCxnSpPr>
        <xdr:cNvPr id="190" name="直線コネクタ 189"/>
        <xdr:cNvCxnSpPr/>
      </xdr:nvCxnSpPr>
      <xdr:spPr>
        <a:xfrm flipV="1">
          <a:off x="3797300" y="1023311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91" name="楕円 190"/>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119199</xdr:rowOff>
    </xdr:to>
    <xdr:cxnSp macro="">
      <xdr:nvCxnSpPr>
        <xdr:cNvPr id="192" name="直線コネクタ 191"/>
        <xdr:cNvCxnSpPr/>
      </xdr:nvCxnSpPr>
      <xdr:spPr>
        <a:xfrm>
          <a:off x="2908300" y="102184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32476</xdr:rowOff>
    </xdr:from>
    <xdr:to>
      <xdr:col>10</xdr:col>
      <xdr:colOff>165100</xdr:colOff>
      <xdr:row>59</xdr:row>
      <xdr:rowOff>134076</xdr:rowOff>
    </xdr:to>
    <xdr:sp macro="" textlink="">
      <xdr:nvSpPr>
        <xdr:cNvPr id="193" name="楕円 192"/>
        <xdr:cNvSpPr/>
      </xdr:nvSpPr>
      <xdr:spPr>
        <a:xfrm>
          <a:off x="1968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83276</xdr:rowOff>
    </xdr:from>
    <xdr:to>
      <xdr:col>15</xdr:col>
      <xdr:colOff>50800</xdr:colOff>
      <xdr:row>59</xdr:row>
      <xdr:rowOff>102870</xdr:rowOff>
    </xdr:to>
    <xdr:cxnSp macro="">
      <xdr:nvCxnSpPr>
        <xdr:cNvPr id="194" name="直線コネクタ 193"/>
        <xdr:cNvCxnSpPr/>
      </xdr:nvCxnSpPr>
      <xdr:spPr>
        <a:xfrm>
          <a:off x="2019300" y="101988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14515</xdr:rowOff>
    </xdr:from>
    <xdr:to>
      <xdr:col>6</xdr:col>
      <xdr:colOff>38100</xdr:colOff>
      <xdr:row>59</xdr:row>
      <xdr:rowOff>116115</xdr:rowOff>
    </xdr:to>
    <xdr:sp macro="" textlink="">
      <xdr:nvSpPr>
        <xdr:cNvPr id="195" name="楕円 194"/>
        <xdr:cNvSpPr/>
      </xdr:nvSpPr>
      <xdr:spPr>
        <a:xfrm>
          <a:off x="1079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65315</xdr:rowOff>
    </xdr:from>
    <xdr:to>
      <xdr:col>10</xdr:col>
      <xdr:colOff>114300</xdr:colOff>
      <xdr:row>59</xdr:row>
      <xdr:rowOff>83276</xdr:rowOff>
    </xdr:to>
    <xdr:cxnSp macro="">
      <xdr:nvCxnSpPr>
        <xdr:cNvPr id="196" name="直線コネクタ 195"/>
        <xdr:cNvCxnSpPr/>
      </xdr:nvCxnSpPr>
      <xdr:spPr>
        <a:xfrm>
          <a:off x="1130300" y="1018086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27231</xdr:rowOff>
    </xdr:from>
    <xdr:ext cx="405111" cy="259045"/>
    <xdr:sp macro="" textlink="">
      <xdr:nvSpPr>
        <xdr:cNvPr id="197" name="n_1aveValue【橋りょう・トンネル】&#10;有形固定資産減価償却率"/>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198" name="n_2aveValue【橋りょう・トンネル】&#10;有形固定資産減価償却率"/>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148062</xdr:rowOff>
    </xdr:from>
    <xdr:ext cx="405111" cy="259045"/>
    <xdr:sp macro="" textlink="">
      <xdr:nvSpPr>
        <xdr:cNvPr id="199" name="n_3aveValue【橋りょう・トンネル】&#10;有形固定資産減価償却率"/>
        <xdr:cNvSpPr txBox="1"/>
      </xdr:nvSpPr>
      <xdr:spPr>
        <a:xfrm>
          <a:off x="1816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0" name="n_4aveValue【橋りょう・トンネル】&#10;有形固定資産減価償却率"/>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15076</xdr:rowOff>
    </xdr:from>
    <xdr:ext cx="405111" cy="259045"/>
    <xdr:sp macro="" textlink="">
      <xdr:nvSpPr>
        <xdr:cNvPr id="201" name="n_1mainValue【橋りょう・トンネル】&#10;有形固定資産減価償却率"/>
        <xdr:cNvSpPr txBox="1"/>
      </xdr:nvSpPr>
      <xdr:spPr>
        <a:xfrm>
          <a:off x="3582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202" name="n_2mainValue【橋りょう・トンネル】&#10;有形固定資産減価償却率"/>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150603</xdr:rowOff>
    </xdr:from>
    <xdr:ext cx="405111" cy="259045"/>
    <xdr:sp macro="" textlink="">
      <xdr:nvSpPr>
        <xdr:cNvPr id="203" name="n_3mainValue【橋りょう・トンネル】&#10;有形固定資産減価償却率"/>
        <xdr:cNvSpPr txBox="1"/>
      </xdr:nvSpPr>
      <xdr:spPr>
        <a:xfrm>
          <a:off x="1816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132642</xdr:rowOff>
    </xdr:from>
    <xdr:ext cx="405111" cy="259045"/>
    <xdr:sp macro="" textlink="">
      <xdr:nvSpPr>
        <xdr:cNvPr id="204" name="n_4mainValue【橋りょう・トンネル】&#10;有形固定資産減価償却率"/>
        <xdr:cNvSpPr txBox="1"/>
      </xdr:nvSpPr>
      <xdr:spPr>
        <a:xfrm>
          <a:off x="927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38190</xdr:rowOff>
    </xdr:from>
    <xdr:ext cx="599010" cy="259045"/>
    <xdr:sp macro="" textlink="">
      <xdr:nvSpPr>
        <xdr:cNvPr id="233" name="【橋りょう・トンネル】&#10;一人当たり有形固定資産（償却資産）額平均値テキスト"/>
        <xdr:cNvSpPr txBox="1"/>
      </xdr:nvSpPr>
      <xdr:spPr>
        <a:xfrm>
          <a:off x="10515600" y="103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131678</xdr:rowOff>
    </xdr:from>
    <xdr:to>
      <xdr:col>55</xdr:col>
      <xdr:colOff>50800</xdr:colOff>
      <xdr:row>62</xdr:row>
      <xdr:rowOff>61828</xdr:rowOff>
    </xdr:to>
    <xdr:sp macro="" textlink="">
      <xdr:nvSpPr>
        <xdr:cNvPr id="244" name="楕円 243"/>
        <xdr:cNvSpPr/>
      </xdr:nvSpPr>
      <xdr:spPr>
        <a:xfrm>
          <a:off x="10426700" y="105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110105</xdr:rowOff>
    </xdr:from>
    <xdr:ext cx="599010" cy="259045"/>
    <xdr:sp macro="" textlink="">
      <xdr:nvSpPr>
        <xdr:cNvPr id="245" name="【橋りょう・トンネル】&#10;一人当たり有形固定資産（償却資産）額該当値テキスト"/>
        <xdr:cNvSpPr txBox="1"/>
      </xdr:nvSpPr>
      <xdr:spPr>
        <a:xfrm>
          <a:off x="10515600" y="105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155412</xdr:rowOff>
    </xdr:from>
    <xdr:to>
      <xdr:col>50</xdr:col>
      <xdr:colOff>165100</xdr:colOff>
      <xdr:row>62</xdr:row>
      <xdr:rowOff>85562</xdr:rowOff>
    </xdr:to>
    <xdr:sp macro="" textlink="">
      <xdr:nvSpPr>
        <xdr:cNvPr id="246" name="楕円 245"/>
        <xdr:cNvSpPr/>
      </xdr:nvSpPr>
      <xdr:spPr>
        <a:xfrm>
          <a:off x="9588500" y="106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11028</xdr:rowOff>
    </xdr:from>
    <xdr:to>
      <xdr:col>55</xdr:col>
      <xdr:colOff>0</xdr:colOff>
      <xdr:row>62</xdr:row>
      <xdr:rowOff>34762</xdr:rowOff>
    </xdr:to>
    <xdr:cxnSp macro="">
      <xdr:nvCxnSpPr>
        <xdr:cNvPr id="247" name="直線コネクタ 246"/>
        <xdr:cNvCxnSpPr/>
      </xdr:nvCxnSpPr>
      <xdr:spPr>
        <a:xfrm flipV="1">
          <a:off x="9639300" y="10640928"/>
          <a:ext cx="838200" cy="2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xdr:rowOff>
    </xdr:from>
    <xdr:to>
      <xdr:col>46</xdr:col>
      <xdr:colOff>38100</xdr:colOff>
      <xdr:row>62</xdr:row>
      <xdr:rowOff>101671</xdr:rowOff>
    </xdr:to>
    <xdr:sp macro="" textlink="">
      <xdr:nvSpPr>
        <xdr:cNvPr id="248" name="楕円 247"/>
        <xdr:cNvSpPr/>
      </xdr:nvSpPr>
      <xdr:spPr>
        <a:xfrm>
          <a:off x="8699500" y="106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34762</xdr:rowOff>
    </xdr:from>
    <xdr:to>
      <xdr:col>50</xdr:col>
      <xdr:colOff>114300</xdr:colOff>
      <xdr:row>62</xdr:row>
      <xdr:rowOff>50871</xdr:rowOff>
    </xdr:to>
    <xdr:cxnSp macro="">
      <xdr:nvCxnSpPr>
        <xdr:cNvPr id="249" name="直線コネクタ 248"/>
        <xdr:cNvCxnSpPr/>
      </xdr:nvCxnSpPr>
      <xdr:spPr>
        <a:xfrm flipV="1">
          <a:off x="8750300" y="10664662"/>
          <a:ext cx="889000" cy="1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11309</xdr:rowOff>
    </xdr:from>
    <xdr:to>
      <xdr:col>41</xdr:col>
      <xdr:colOff>101600</xdr:colOff>
      <xdr:row>62</xdr:row>
      <xdr:rowOff>112909</xdr:rowOff>
    </xdr:to>
    <xdr:sp macro="" textlink="">
      <xdr:nvSpPr>
        <xdr:cNvPr id="250" name="楕円 249"/>
        <xdr:cNvSpPr/>
      </xdr:nvSpPr>
      <xdr:spPr>
        <a:xfrm>
          <a:off x="7810500" y="1064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50871</xdr:rowOff>
    </xdr:from>
    <xdr:to>
      <xdr:col>45</xdr:col>
      <xdr:colOff>177800</xdr:colOff>
      <xdr:row>62</xdr:row>
      <xdr:rowOff>62109</xdr:rowOff>
    </xdr:to>
    <xdr:cxnSp macro="">
      <xdr:nvCxnSpPr>
        <xdr:cNvPr id="251" name="直線コネクタ 250"/>
        <xdr:cNvCxnSpPr/>
      </xdr:nvCxnSpPr>
      <xdr:spPr>
        <a:xfrm flipV="1">
          <a:off x="7861300" y="10680771"/>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22127</xdr:rowOff>
    </xdr:from>
    <xdr:to>
      <xdr:col>36</xdr:col>
      <xdr:colOff>165100</xdr:colOff>
      <xdr:row>62</xdr:row>
      <xdr:rowOff>123727</xdr:rowOff>
    </xdr:to>
    <xdr:sp macro="" textlink="">
      <xdr:nvSpPr>
        <xdr:cNvPr id="252" name="楕円 251"/>
        <xdr:cNvSpPr/>
      </xdr:nvSpPr>
      <xdr:spPr>
        <a:xfrm>
          <a:off x="6921500" y="106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62109</xdr:rowOff>
    </xdr:from>
    <xdr:to>
      <xdr:col>41</xdr:col>
      <xdr:colOff>50800</xdr:colOff>
      <xdr:row>62</xdr:row>
      <xdr:rowOff>72927</xdr:rowOff>
    </xdr:to>
    <xdr:cxnSp macro="">
      <xdr:nvCxnSpPr>
        <xdr:cNvPr id="253" name="直線コネクタ 252"/>
        <xdr:cNvCxnSpPr/>
      </xdr:nvCxnSpPr>
      <xdr:spPr>
        <a:xfrm flipV="1">
          <a:off x="6972300" y="10692009"/>
          <a:ext cx="8890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130783</xdr:rowOff>
    </xdr:from>
    <xdr:ext cx="599010" cy="259045"/>
    <xdr:sp macro="" textlink="">
      <xdr:nvSpPr>
        <xdr:cNvPr id="254" name="n_1aveValue【橋りょう・トンネル】&#10;一人当たり有形固定資産（償却資産）額"/>
        <xdr:cNvSpPr txBox="1"/>
      </xdr:nvSpPr>
      <xdr:spPr>
        <a:xfrm>
          <a:off x="9327095" y="102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131594</xdr:rowOff>
    </xdr:from>
    <xdr:ext cx="599010" cy="259045"/>
    <xdr:sp macro="" textlink="">
      <xdr:nvSpPr>
        <xdr:cNvPr id="255" name="n_2aveValue【橋りょう・トンネル】&#10;一人当たり有形固定資産（償却資産）額"/>
        <xdr:cNvSpPr txBox="1"/>
      </xdr:nvSpPr>
      <xdr:spPr>
        <a:xfrm>
          <a:off x="8450795" y="102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56" name="n_3aveValue【橋りょう・トンネル】&#10;一人当たり有形固定資産（償却資産）額"/>
        <xdr:cNvSpPr txBox="1"/>
      </xdr:nvSpPr>
      <xdr:spPr>
        <a:xfrm>
          <a:off x="7561795"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57" name="n_4aveValue【橋りょう・トンネル】&#10;一人当たり有形固定資産（償却資産）額"/>
        <xdr:cNvSpPr txBox="1"/>
      </xdr:nvSpPr>
      <xdr:spPr>
        <a:xfrm>
          <a:off x="66727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76689</xdr:rowOff>
    </xdr:from>
    <xdr:ext cx="599010" cy="259045"/>
    <xdr:sp macro="" textlink="">
      <xdr:nvSpPr>
        <xdr:cNvPr id="258" name="n_1mainValue【橋りょう・トンネル】&#10;一人当たり有形固定資産（償却資産）額"/>
        <xdr:cNvSpPr txBox="1"/>
      </xdr:nvSpPr>
      <xdr:spPr>
        <a:xfrm>
          <a:off x="9327095" y="1070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92798</xdr:rowOff>
    </xdr:from>
    <xdr:ext cx="599010" cy="259045"/>
    <xdr:sp macro="" textlink="">
      <xdr:nvSpPr>
        <xdr:cNvPr id="259" name="n_2mainValue【橋りょう・トンネル】&#10;一人当たり有形固定資産（償却資産）額"/>
        <xdr:cNvSpPr txBox="1"/>
      </xdr:nvSpPr>
      <xdr:spPr>
        <a:xfrm>
          <a:off x="8450795" y="107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104036</xdr:rowOff>
    </xdr:from>
    <xdr:ext cx="599010" cy="259045"/>
    <xdr:sp macro="" textlink="">
      <xdr:nvSpPr>
        <xdr:cNvPr id="260" name="n_3mainValue【橋りょう・トンネル】&#10;一人当たり有形固定資産（償却資産）額"/>
        <xdr:cNvSpPr txBox="1"/>
      </xdr:nvSpPr>
      <xdr:spPr>
        <a:xfrm>
          <a:off x="7561795" y="1073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114854</xdr:rowOff>
    </xdr:from>
    <xdr:ext cx="599010" cy="259045"/>
    <xdr:sp macro="" textlink="">
      <xdr:nvSpPr>
        <xdr:cNvPr id="261" name="n_4mainValue【橋りょう・トンネル】&#10;一人当たり有形固定資産（償却資産）額"/>
        <xdr:cNvSpPr txBox="1"/>
      </xdr:nvSpPr>
      <xdr:spPr>
        <a:xfrm>
          <a:off x="6672795" y="1074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55897</xdr:rowOff>
    </xdr:from>
    <xdr:ext cx="405111" cy="259045"/>
    <xdr:sp macro="" textlink="">
      <xdr:nvSpPr>
        <xdr:cNvPr id="291" name="【公営住宅】&#10;有形固定資産減価償却率平均値テキスト"/>
        <xdr:cNvSpPr txBox="1"/>
      </xdr:nvSpPr>
      <xdr:spPr>
        <a:xfrm>
          <a:off x="4673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302" name="楕円 301"/>
        <xdr:cNvSpPr/>
      </xdr:nvSpPr>
      <xdr:spPr>
        <a:xfrm>
          <a:off x="4584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99077</xdr:rowOff>
    </xdr:from>
    <xdr:ext cx="405111" cy="259045"/>
    <xdr:sp macro="" textlink="">
      <xdr:nvSpPr>
        <xdr:cNvPr id="303" name="【公営住宅】&#10;有形固定資産減価償却率該当値テキスト"/>
        <xdr:cNvSpPr txBox="1"/>
      </xdr:nvSpPr>
      <xdr:spPr>
        <a:xfrm>
          <a:off x="4673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304" name="楕円 303"/>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84</xdr:row>
      <xdr:rowOff>0</xdr:rowOff>
    </xdr:to>
    <xdr:cxnSp macro="">
      <xdr:nvCxnSpPr>
        <xdr:cNvPr id="305" name="直線コネクタ 304"/>
        <xdr:cNvCxnSpPr/>
      </xdr:nvCxnSpPr>
      <xdr:spPr>
        <a:xfrm>
          <a:off x="3797300" y="14382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74930</xdr:rowOff>
    </xdr:from>
    <xdr:to>
      <xdr:col>15</xdr:col>
      <xdr:colOff>101600</xdr:colOff>
      <xdr:row>84</xdr:row>
      <xdr:rowOff>5080</xdr:rowOff>
    </xdr:to>
    <xdr:sp macro="" textlink="">
      <xdr:nvSpPr>
        <xdr:cNvPr id="306" name="楕円 305"/>
        <xdr:cNvSpPr/>
      </xdr:nvSpPr>
      <xdr:spPr>
        <a:xfrm>
          <a:off x="2857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83</xdr:row>
      <xdr:rowOff>152400</xdr:rowOff>
    </xdr:to>
    <xdr:cxnSp macro="">
      <xdr:nvCxnSpPr>
        <xdr:cNvPr id="307" name="直線コネクタ 306"/>
        <xdr:cNvCxnSpPr/>
      </xdr:nvCxnSpPr>
      <xdr:spPr>
        <a:xfrm>
          <a:off x="2908300" y="14356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65405</xdr:rowOff>
    </xdr:from>
    <xdr:to>
      <xdr:col>10</xdr:col>
      <xdr:colOff>165100</xdr:colOff>
      <xdr:row>83</xdr:row>
      <xdr:rowOff>167005</xdr:rowOff>
    </xdr:to>
    <xdr:sp macro="" textlink="">
      <xdr:nvSpPr>
        <xdr:cNvPr id="308" name="楕円 307"/>
        <xdr:cNvSpPr/>
      </xdr:nvSpPr>
      <xdr:spPr>
        <a:xfrm>
          <a:off x="1968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116205</xdr:rowOff>
    </xdr:from>
    <xdr:to>
      <xdr:col>15</xdr:col>
      <xdr:colOff>50800</xdr:colOff>
      <xdr:row>83</xdr:row>
      <xdr:rowOff>125730</xdr:rowOff>
    </xdr:to>
    <xdr:cxnSp macro="">
      <xdr:nvCxnSpPr>
        <xdr:cNvPr id="309" name="直線コネクタ 308"/>
        <xdr:cNvCxnSpPr/>
      </xdr:nvCxnSpPr>
      <xdr:spPr>
        <a:xfrm>
          <a:off x="2019300" y="143465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42545</xdr:rowOff>
    </xdr:from>
    <xdr:to>
      <xdr:col>6</xdr:col>
      <xdr:colOff>38100</xdr:colOff>
      <xdr:row>83</xdr:row>
      <xdr:rowOff>144145</xdr:rowOff>
    </xdr:to>
    <xdr:sp macro="" textlink="">
      <xdr:nvSpPr>
        <xdr:cNvPr id="310" name="楕円 309"/>
        <xdr:cNvSpPr/>
      </xdr:nvSpPr>
      <xdr:spPr>
        <a:xfrm>
          <a:off x="1079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93345</xdr:rowOff>
    </xdr:from>
    <xdr:to>
      <xdr:col>10</xdr:col>
      <xdr:colOff>114300</xdr:colOff>
      <xdr:row>83</xdr:row>
      <xdr:rowOff>116205</xdr:rowOff>
    </xdr:to>
    <xdr:cxnSp macro="">
      <xdr:nvCxnSpPr>
        <xdr:cNvPr id="311" name="直線コネクタ 310"/>
        <xdr:cNvCxnSpPr/>
      </xdr:nvCxnSpPr>
      <xdr:spPr>
        <a:xfrm>
          <a:off x="1130300" y="143236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12082</xdr:rowOff>
    </xdr:from>
    <xdr:ext cx="405111" cy="259045"/>
    <xdr:sp macro="" textlink="">
      <xdr:nvSpPr>
        <xdr:cNvPr id="312" name="n_1aveValue【公営住宅】&#10;有形固定資産減価償却率"/>
        <xdr:cNvSpPr txBox="1"/>
      </xdr:nvSpPr>
      <xdr:spPr>
        <a:xfrm>
          <a:off x="35820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166388</xdr:rowOff>
    </xdr:from>
    <xdr:ext cx="405111" cy="259045"/>
    <xdr:sp macro="" textlink="">
      <xdr:nvSpPr>
        <xdr:cNvPr id="313" name="n_2aveValue【公営住宅】&#10;有形固定資産減価償却率"/>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135907</xdr:rowOff>
    </xdr:from>
    <xdr:ext cx="405111" cy="259045"/>
    <xdr:sp macro="" textlink="">
      <xdr:nvSpPr>
        <xdr:cNvPr id="314" name="n_3aveValue【公営住宅】&#10;有形固定資産減価償却率"/>
        <xdr:cNvSpPr txBox="1"/>
      </xdr:nvSpPr>
      <xdr:spPr>
        <a:xfrm>
          <a:off x="1816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107332</xdr:rowOff>
    </xdr:from>
    <xdr:ext cx="405111" cy="259045"/>
    <xdr:sp macro="" textlink="">
      <xdr:nvSpPr>
        <xdr:cNvPr id="315" name="n_4aveValue【公営住宅】&#10;有形固定資産減価償却率"/>
        <xdr:cNvSpPr txBox="1"/>
      </xdr:nvSpPr>
      <xdr:spPr>
        <a:xfrm>
          <a:off x="927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316" name="n_1mainValue【公営住宅】&#10;有形固定資産減価償却率"/>
        <xdr:cNvSpPr txBox="1"/>
      </xdr:nvSpPr>
      <xdr:spPr>
        <a:xfrm>
          <a:off x="3582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167657</xdr:rowOff>
    </xdr:from>
    <xdr:ext cx="405111" cy="259045"/>
    <xdr:sp macro="" textlink="">
      <xdr:nvSpPr>
        <xdr:cNvPr id="317" name="n_2mainValue【公営住宅】&#10;有形固定資産減価償却率"/>
        <xdr:cNvSpPr txBox="1"/>
      </xdr:nvSpPr>
      <xdr:spPr>
        <a:xfrm>
          <a:off x="2705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158132</xdr:rowOff>
    </xdr:from>
    <xdr:ext cx="405111" cy="259045"/>
    <xdr:sp macro="" textlink="">
      <xdr:nvSpPr>
        <xdr:cNvPr id="318" name="n_3mainValue【公営住宅】&#10;有形固定資産減価償却率"/>
        <xdr:cNvSpPr txBox="1"/>
      </xdr:nvSpPr>
      <xdr:spPr>
        <a:xfrm>
          <a:off x="1816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135272</xdr:rowOff>
    </xdr:from>
    <xdr:ext cx="405111" cy="259045"/>
    <xdr:sp macro="" textlink="">
      <xdr:nvSpPr>
        <xdr:cNvPr id="319" name="n_4mainValue【公営住宅】&#10;有形固定資産減価償却率"/>
        <xdr:cNvSpPr txBox="1"/>
      </xdr:nvSpPr>
      <xdr:spPr>
        <a:xfrm>
          <a:off x="927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1258</xdr:rowOff>
    </xdr:from>
    <xdr:ext cx="469744" cy="259045"/>
    <xdr:sp macro="" textlink="">
      <xdr:nvSpPr>
        <xdr:cNvPr id="350" name="【公営住宅】&#10;一人当たり面積平均値テキスト"/>
        <xdr:cNvSpPr txBox="1"/>
      </xdr:nvSpPr>
      <xdr:spPr>
        <a:xfrm>
          <a:off x="10515600" y="1474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136086</xdr:rowOff>
    </xdr:from>
    <xdr:to>
      <xdr:col>55</xdr:col>
      <xdr:colOff>50800</xdr:colOff>
      <xdr:row>86</xdr:row>
      <xdr:rowOff>66236</xdr:rowOff>
    </xdr:to>
    <xdr:sp macro="" textlink="">
      <xdr:nvSpPr>
        <xdr:cNvPr id="361" name="楕円 360"/>
        <xdr:cNvSpPr/>
      </xdr:nvSpPr>
      <xdr:spPr>
        <a:xfrm>
          <a:off x="10426700" y="1470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158963</xdr:rowOff>
    </xdr:from>
    <xdr:ext cx="469744" cy="259045"/>
    <xdr:sp macro="" textlink="">
      <xdr:nvSpPr>
        <xdr:cNvPr id="362" name="【公営住宅】&#10;一人当たり面積該当値テキスト"/>
        <xdr:cNvSpPr txBox="1"/>
      </xdr:nvSpPr>
      <xdr:spPr>
        <a:xfrm>
          <a:off x="10515600" y="1456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139450</xdr:rowOff>
    </xdr:from>
    <xdr:to>
      <xdr:col>50</xdr:col>
      <xdr:colOff>165100</xdr:colOff>
      <xdr:row>86</xdr:row>
      <xdr:rowOff>69600</xdr:rowOff>
    </xdr:to>
    <xdr:sp macro="" textlink="">
      <xdr:nvSpPr>
        <xdr:cNvPr id="363" name="楕円 362"/>
        <xdr:cNvSpPr/>
      </xdr:nvSpPr>
      <xdr:spPr>
        <a:xfrm>
          <a:off x="9588500" y="14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15436</xdr:rowOff>
    </xdr:from>
    <xdr:to>
      <xdr:col>55</xdr:col>
      <xdr:colOff>0</xdr:colOff>
      <xdr:row>86</xdr:row>
      <xdr:rowOff>18800</xdr:rowOff>
    </xdr:to>
    <xdr:cxnSp macro="">
      <xdr:nvCxnSpPr>
        <xdr:cNvPr id="364" name="直線コネクタ 363"/>
        <xdr:cNvCxnSpPr/>
      </xdr:nvCxnSpPr>
      <xdr:spPr>
        <a:xfrm flipV="1">
          <a:off x="9639300" y="14760136"/>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143663</xdr:rowOff>
    </xdr:from>
    <xdr:to>
      <xdr:col>46</xdr:col>
      <xdr:colOff>38100</xdr:colOff>
      <xdr:row>86</xdr:row>
      <xdr:rowOff>73813</xdr:rowOff>
    </xdr:to>
    <xdr:sp macro="" textlink="">
      <xdr:nvSpPr>
        <xdr:cNvPr id="365" name="楕円 364"/>
        <xdr:cNvSpPr/>
      </xdr:nvSpPr>
      <xdr:spPr>
        <a:xfrm>
          <a:off x="8699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18800</xdr:rowOff>
    </xdr:from>
    <xdr:to>
      <xdr:col>50</xdr:col>
      <xdr:colOff>114300</xdr:colOff>
      <xdr:row>86</xdr:row>
      <xdr:rowOff>23013</xdr:rowOff>
    </xdr:to>
    <xdr:cxnSp macro="">
      <xdr:nvCxnSpPr>
        <xdr:cNvPr id="366" name="直線コネクタ 365"/>
        <xdr:cNvCxnSpPr/>
      </xdr:nvCxnSpPr>
      <xdr:spPr>
        <a:xfrm flipV="1">
          <a:off x="8750300" y="14763500"/>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146634</xdr:rowOff>
    </xdr:from>
    <xdr:to>
      <xdr:col>41</xdr:col>
      <xdr:colOff>101600</xdr:colOff>
      <xdr:row>86</xdr:row>
      <xdr:rowOff>76784</xdr:rowOff>
    </xdr:to>
    <xdr:sp macro="" textlink="">
      <xdr:nvSpPr>
        <xdr:cNvPr id="367" name="楕円 366"/>
        <xdr:cNvSpPr/>
      </xdr:nvSpPr>
      <xdr:spPr>
        <a:xfrm>
          <a:off x="7810500" y="147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23013</xdr:rowOff>
    </xdr:from>
    <xdr:to>
      <xdr:col>45</xdr:col>
      <xdr:colOff>177800</xdr:colOff>
      <xdr:row>86</xdr:row>
      <xdr:rowOff>25984</xdr:rowOff>
    </xdr:to>
    <xdr:cxnSp macro="">
      <xdr:nvCxnSpPr>
        <xdr:cNvPr id="368" name="直線コネクタ 367"/>
        <xdr:cNvCxnSpPr/>
      </xdr:nvCxnSpPr>
      <xdr:spPr>
        <a:xfrm flipV="1">
          <a:off x="7861300" y="14767713"/>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149084</xdr:rowOff>
    </xdr:from>
    <xdr:to>
      <xdr:col>36</xdr:col>
      <xdr:colOff>165100</xdr:colOff>
      <xdr:row>86</xdr:row>
      <xdr:rowOff>79234</xdr:rowOff>
    </xdr:to>
    <xdr:sp macro="" textlink="">
      <xdr:nvSpPr>
        <xdr:cNvPr id="369" name="楕円 368"/>
        <xdr:cNvSpPr/>
      </xdr:nvSpPr>
      <xdr:spPr>
        <a:xfrm>
          <a:off x="6921500" y="147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25984</xdr:rowOff>
    </xdr:from>
    <xdr:to>
      <xdr:col>41</xdr:col>
      <xdr:colOff>50800</xdr:colOff>
      <xdr:row>86</xdr:row>
      <xdr:rowOff>28434</xdr:rowOff>
    </xdr:to>
    <xdr:cxnSp macro="">
      <xdr:nvCxnSpPr>
        <xdr:cNvPr id="370" name="直線コネクタ 369"/>
        <xdr:cNvCxnSpPr/>
      </xdr:nvCxnSpPr>
      <xdr:spPr>
        <a:xfrm flipV="1">
          <a:off x="6972300" y="14770684"/>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114938</xdr:rowOff>
    </xdr:from>
    <xdr:ext cx="469744" cy="259045"/>
    <xdr:sp macro="" textlink="">
      <xdr:nvSpPr>
        <xdr:cNvPr id="371" name="n_1aveValue【公営住宅】&#10;一人当たり面積"/>
        <xdr:cNvSpPr txBox="1"/>
      </xdr:nvSpPr>
      <xdr:spPr>
        <a:xfrm>
          <a:off x="9391727" y="1485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112391</xdr:rowOff>
    </xdr:from>
    <xdr:ext cx="469744" cy="259045"/>
    <xdr:sp macro="" textlink="">
      <xdr:nvSpPr>
        <xdr:cNvPr id="372" name="n_2aveValue【公営住宅】&#10;一人当たり面積"/>
        <xdr:cNvSpPr txBox="1"/>
      </xdr:nvSpPr>
      <xdr:spPr>
        <a:xfrm>
          <a:off x="8515427" y="1485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118008</xdr:rowOff>
    </xdr:from>
    <xdr:ext cx="469744" cy="259045"/>
    <xdr:sp macro="" textlink="">
      <xdr:nvSpPr>
        <xdr:cNvPr id="373" name="n_3aveValue【公営住宅】&#10;一人当たり面積"/>
        <xdr:cNvSpPr txBox="1"/>
      </xdr:nvSpPr>
      <xdr:spPr>
        <a:xfrm>
          <a:off x="7626427" y="14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118693</xdr:rowOff>
    </xdr:from>
    <xdr:ext cx="469744" cy="259045"/>
    <xdr:sp macro="" textlink="">
      <xdr:nvSpPr>
        <xdr:cNvPr id="374" name="n_4aveValue【公営住宅】&#10;一人当たり面積"/>
        <xdr:cNvSpPr txBox="1"/>
      </xdr:nvSpPr>
      <xdr:spPr>
        <a:xfrm>
          <a:off x="6737427" y="148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86127</xdr:rowOff>
    </xdr:from>
    <xdr:ext cx="469744" cy="259045"/>
    <xdr:sp macro="" textlink="">
      <xdr:nvSpPr>
        <xdr:cNvPr id="375" name="n_1mainValue【公営住宅】&#10;一人当たり面積"/>
        <xdr:cNvSpPr txBox="1"/>
      </xdr:nvSpPr>
      <xdr:spPr>
        <a:xfrm>
          <a:off x="9391727" y="1448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90340</xdr:rowOff>
    </xdr:from>
    <xdr:ext cx="469744" cy="259045"/>
    <xdr:sp macro="" textlink="">
      <xdr:nvSpPr>
        <xdr:cNvPr id="376" name="n_2mainValue【公営住宅】&#10;一人当たり面積"/>
        <xdr:cNvSpPr txBox="1"/>
      </xdr:nvSpPr>
      <xdr:spPr>
        <a:xfrm>
          <a:off x="8515427" y="144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93311</xdr:rowOff>
    </xdr:from>
    <xdr:ext cx="469744" cy="259045"/>
    <xdr:sp macro="" textlink="">
      <xdr:nvSpPr>
        <xdr:cNvPr id="377" name="n_3mainValue【公営住宅】&#10;一人当たり面積"/>
        <xdr:cNvSpPr txBox="1"/>
      </xdr:nvSpPr>
      <xdr:spPr>
        <a:xfrm>
          <a:off x="7626427" y="1449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95761</xdr:rowOff>
    </xdr:from>
    <xdr:ext cx="469744" cy="259045"/>
    <xdr:sp macro="" textlink="">
      <xdr:nvSpPr>
        <xdr:cNvPr id="378" name="n_4mainValue【公営住宅】&#10;一人当たり面積"/>
        <xdr:cNvSpPr txBox="1"/>
      </xdr:nvSpPr>
      <xdr:spPr>
        <a:xfrm>
          <a:off x="6737427" y="1449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51707</xdr:rowOff>
    </xdr:to>
    <xdr:cxnSp macro="">
      <xdr:nvCxnSpPr>
        <xdr:cNvPr id="404" name="直線コネクタ 403"/>
        <xdr:cNvCxnSpPr/>
      </xdr:nvCxnSpPr>
      <xdr:spPr>
        <a:xfrm flipV="1">
          <a:off x="4634865"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55534</xdr:rowOff>
    </xdr:from>
    <xdr:ext cx="405111" cy="259045"/>
    <xdr:sp macro="" textlink="">
      <xdr:nvSpPr>
        <xdr:cNvPr id="405" name="【港湾・漁港】&#10;有形固定資産減価償却率最小値テキスト"/>
        <xdr:cNvSpPr txBox="1"/>
      </xdr:nvSpPr>
      <xdr:spPr>
        <a:xfrm>
          <a:off x="4673600" y="185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51707</xdr:rowOff>
    </xdr:from>
    <xdr:to>
      <xdr:col>24</xdr:col>
      <xdr:colOff>152400</xdr:colOff>
      <xdr:row>108</xdr:row>
      <xdr:rowOff>51707</xdr:rowOff>
    </xdr:to>
    <xdr:cxnSp macro="">
      <xdr:nvCxnSpPr>
        <xdr:cNvPr id="406" name="直線コネクタ 405"/>
        <xdr:cNvCxnSpPr/>
      </xdr:nvCxnSpPr>
      <xdr:spPr>
        <a:xfrm>
          <a:off x="4546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409" name="【港湾・漁港】&#10;有形固定資産減価償却率平均値テキスト"/>
        <xdr:cNvSpPr txBox="1"/>
      </xdr:nvSpPr>
      <xdr:spPr>
        <a:xfrm>
          <a:off x="4673600" y="1809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410" name="フローチャート: 判断 409"/>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56424</xdr:rowOff>
    </xdr:from>
    <xdr:to>
      <xdr:col>20</xdr:col>
      <xdr:colOff>38100</xdr:colOff>
      <xdr:row>105</xdr:row>
      <xdr:rowOff>158024</xdr:rowOff>
    </xdr:to>
    <xdr:sp macro="" textlink="">
      <xdr:nvSpPr>
        <xdr:cNvPr id="411" name="フローチャート: 判断 410"/>
        <xdr:cNvSpPr/>
      </xdr:nvSpPr>
      <xdr:spPr>
        <a:xfrm>
          <a:off x="3746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412" name="フローチャート: 判断 411"/>
        <xdr:cNvSpPr/>
      </xdr:nvSpPr>
      <xdr:spPr>
        <a:xfrm>
          <a:off x="2857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413" name="フローチャート: 判断 412"/>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10705</xdr:rowOff>
    </xdr:from>
    <xdr:to>
      <xdr:col>6</xdr:col>
      <xdr:colOff>38100</xdr:colOff>
      <xdr:row>105</xdr:row>
      <xdr:rowOff>112305</xdr:rowOff>
    </xdr:to>
    <xdr:sp macro="" textlink="">
      <xdr:nvSpPr>
        <xdr:cNvPr id="414" name="フローチャート: 判断 413"/>
        <xdr:cNvSpPr/>
      </xdr:nvSpPr>
      <xdr:spPr>
        <a:xfrm>
          <a:off x="1079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420" name="楕円 419"/>
        <xdr:cNvSpPr/>
      </xdr:nvSpPr>
      <xdr:spPr>
        <a:xfrm>
          <a:off x="45847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89098</xdr:rowOff>
    </xdr:from>
    <xdr:ext cx="405111" cy="259045"/>
    <xdr:sp macro="" textlink="">
      <xdr:nvSpPr>
        <xdr:cNvPr id="421" name="【港湾・漁港】&#10;有形固定資産減価償却率該当値テキスト"/>
        <xdr:cNvSpPr txBox="1"/>
      </xdr:nvSpPr>
      <xdr:spPr>
        <a:xfrm>
          <a:off x="4673600" y="1791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xdr:rowOff>
    </xdr:from>
    <xdr:to>
      <xdr:col>20</xdr:col>
      <xdr:colOff>38100</xdr:colOff>
      <xdr:row>105</xdr:row>
      <xdr:rowOff>102507</xdr:rowOff>
    </xdr:to>
    <xdr:sp macro="" textlink="">
      <xdr:nvSpPr>
        <xdr:cNvPr id="422" name="楕円 421"/>
        <xdr:cNvSpPr/>
      </xdr:nvSpPr>
      <xdr:spPr>
        <a:xfrm>
          <a:off x="3746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51707</xdr:rowOff>
    </xdr:from>
    <xdr:to>
      <xdr:col>24</xdr:col>
      <xdr:colOff>63500</xdr:colOff>
      <xdr:row>105</xdr:row>
      <xdr:rowOff>117021</xdr:rowOff>
    </xdr:to>
    <xdr:cxnSp macro="">
      <xdr:nvCxnSpPr>
        <xdr:cNvPr id="423" name="直線コネクタ 422"/>
        <xdr:cNvCxnSpPr/>
      </xdr:nvCxnSpPr>
      <xdr:spPr>
        <a:xfrm>
          <a:off x="3797300" y="180539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105411</xdr:rowOff>
    </xdr:from>
    <xdr:to>
      <xdr:col>15</xdr:col>
      <xdr:colOff>101600</xdr:colOff>
      <xdr:row>105</xdr:row>
      <xdr:rowOff>35561</xdr:rowOff>
    </xdr:to>
    <xdr:sp macro="" textlink="">
      <xdr:nvSpPr>
        <xdr:cNvPr id="424" name="楕円 423"/>
        <xdr:cNvSpPr/>
      </xdr:nvSpPr>
      <xdr:spPr>
        <a:xfrm>
          <a:off x="2857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156211</xdr:rowOff>
    </xdr:from>
    <xdr:to>
      <xdr:col>19</xdr:col>
      <xdr:colOff>177800</xdr:colOff>
      <xdr:row>105</xdr:row>
      <xdr:rowOff>51707</xdr:rowOff>
    </xdr:to>
    <xdr:cxnSp macro="">
      <xdr:nvCxnSpPr>
        <xdr:cNvPr id="425" name="直線コネクタ 424"/>
        <xdr:cNvCxnSpPr/>
      </xdr:nvCxnSpPr>
      <xdr:spPr>
        <a:xfrm>
          <a:off x="2908300" y="17987011"/>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113574</xdr:rowOff>
    </xdr:from>
    <xdr:to>
      <xdr:col>10</xdr:col>
      <xdr:colOff>165100</xdr:colOff>
      <xdr:row>108</xdr:row>
      <xdr:rowOff>43724</xdr:rowOff>
    </xdr:to>
    <xdr:sp macro="" textlink="">
      <xdr:nvSpPr>
        <xdr:cNvPr id="426" name="楕円 425"/>
        <xdr:cNvSpPr/>
      </xdr:nvSpPr>
      <xdr:spPr>
        <a:xfrm>
          <a:off x="1968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156211</xdr:rowOff>
    </xdr:from>
    <xdr:to>
      <xdr:col>15</xdr:col>
      <xdr:colOff>50800</xdr:colOff>
      <xdr:row>107</xdr:row>
      <xdr:rowOff>164374</xdr:rowOff>
    </xdr:to>
    <xdr:cxnSp macro="">
      <xdr:nvCxnSpPr>
        <xdr:cNvPr id="427" name="直線コネクタ 426"/>
        <xdr:cNvCxnSpPr/>
      </xdr:nvCxnSpPr>
      <xdr:spPr>
        <a:xfrm flipV="1">
          <a:off x="2019300" y="17987011"/>
          <a:ext cx="889000" cy="5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79284</xdr:rowOff>
    </xdr:from>
    <xdr:to>
      <xdr:col>6</xdr:col>
      <xdr:colOff>38100</xdr:colOff>
      <xdr:row>108</xdr:row>
      <xdr:rowOff>9434</xdr:rowOff>
    </xdr:to>
    <xdr:sp macro="" textlink="">
      <xdr:nvSpPr>
        <xdr:cNvPr id="428" name="楕円 427"/>
        <xdr:cNvSpPr/>
      </xdr:nvSpPr>
      <xdr:spPr>
        <a:xfrm>
          <a:off x="1079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130084</xdr:rowOff>
    </xdr:from>
    <xdr:to>
      <xdr:col>10</xdr:col>
      <xdr:colOff>114300</xdr:colOff>
      <xdr:row>107</xdr:row>
      <xdr:rowOff>164374</xdr:rowOff>
    </xdr:to>
    <xdr:cxnSp macro="">
      <xdr:nvCxnSpPr>
        <xdr:cNvPr id="429" name="直線コネクタ 428"/>
        <xdr:cNvCxnSpPr/>
      </xdr:nvCxnSpPr>
      <xdr:spPr>
        <a:xfrm>
          <a:off x="1130300" y="184752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149151</xdr:rowOff>
    </xdr:from>
    <xdr:ext cx="405111" cy="259045"/>
    <xdr:sp macro="" textlink="">
      <xdr:nvSpPr>
        <xdr:cNvPr id="430" name="n_1aveValue【港湾・漁港】&#10;有形固定資産減価償却率"/>
        <xdr:cNvSpPr txBox="1"/>
      </xdr:nvSpPr>
      <xdr:spPr>
        <a:xfrm>
          <a:off x="3582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121393</xdr:rowOff>
    </xdr:from>
    <xdr:ext cx="405111" cy="259045"/>
    <xdr:sp macro="" textlink="">
      <xdr:nvSpPr>
        <xdr:cNvPr id="431" name="n_2aveValue【港湾・漁港】&#10;有形固定資産減価償却率"/>
        <xdr:cNvSpPr txBox="1"/>
      </xdr:nvSpPr>
      <xdr:spPr>
        <a:xfrm>
          <a:off x="2705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432" name="n_3aveValue【港湾・漁港】&#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128832</xdr:rowOff>
    </xdr:from>
    <xdr:ext cx="405111" cy="259045"/>
    <xdr:sp macro="" textlink="">
      <xdr:nvSpPr>
        <xdr:cNvPr id="433" name="n_4aveValue【港湾・漁港】&#10;有形固定資産減価償却率"/>
        <xdr:cNvSpPr txBox="1"/>
      </xdr:nvSpPr>
      <xdr:spPr>
        <a:xfrm>
          <a:off x="927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119034</xdr:rowOff>
    </xdr:from>
    <xdr:ext cx="405111" cy="259045"/>
    <xdr:sp macro="" textlink="">
      <xdr:nvSpPr>
        <xdr:cNvPr id="434" name="n_1mainValue【港湾・漁港】&#10;有形固定資産減価償却率"/>
        <xdr:cNvSpPr txBox="1"/>
      </xdr:nvSpPr>
      <xdr:spPr>
        <a:xfrm>
          <a:off x="35820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52088</xdr:rowOff>
    </xdr:from>
    <xdr:ext cx="405111" cy="259045"/>
    <xdr:sp macro="" textlink="">
      <xdr:nvSpPr>
        <xdr:cNvPr id="435" name="n_2mainValue【港湾・漁港】&#10;有形固定資産減価償却率"/>
        <xdr:cNvSpPr txBox="1"/>
      </xdr:nvSpPr>
      <xdr:spPr>
        <a:xfrm>
          <a:off x="2705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34851</xdr:rowOff>
    </xdr:from>
    <xdr:ext cx="405111" cy="259045"/>
    <xdr:sp macro="" textlink="">
      <xdr:nvSpPr>
        <xdr:cNvPr id="436" name="n_3mainValue【港湾・漁港】&#10;有形固定資産減価償却率"/>
        <xdr:cNvSpPr txBox="1"/>
      </xdr:nvSpPr>
      <xdr:spPr>
        <a:xfrm>
          <a:off x="1816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561</xdr:rowOff>
    </xdr:from>
    <xdr:ext cx="405111" cy="259045"/>
    <xdr:sp macro="" textlink="">
      <xdr:nvSpPr>
        <xdr:cNvPr id="437" name="n_4mainValue【港湾・漁港】&#10;有形固定資産減価償却率"/>
        <xdr:cNvSpPr txBox="1"/>
      </xdr:nvSpPr>
      <xdr:spPr>
        <a:xfrm>
          <a:off x="927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3" name="テキスト ボックス 45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5" name="テキスト ボックス 45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459" name="直線コネクタ 458"/>
        <xdr:cNvCxnSpPr/>
      </xdr:nvCxnSpPr>
      <xdr:spPr>
        <a:xfrm flipV="1">
          <a:off x="10476865"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460" name="【港湾・漁港】&#10;一人当たり有形固定資産（償却資産）額最小値テキスト"/>
        <xdr:cNvSpPr txBox="1"/>
      </xdr:nvSpPr>
      <xdr:spPr>
        <a:xfrm>
          <a:off x="10515600"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461" name="直線コネクタ 460"/>
        <xdr:cNvCxnSpPr/>
      </xdr:nvCxnSpPr>
      <xdr:spPr>
        <a:xfrm>
          <a:off x="10388600" y="1859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462" name="【港湾・漁港】&#10;一人当たり有形固定資産（償却資産）額最大値テキスト"/>
        <xdr:cNvSpPr txBox="1"/>
      </xdr:nvSpPr>
      <xdr:spPr>
        <a:xfrm>
          <a:off x="10515600"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463" name="直線コネクタ 462"/>
        <xdr:cNvCxnSpPr/>
      </xdr:nvCxnSpPr>
      <xdr:spPr>
        <a:xfrm>
          <a:off x="10388600" y="174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61977</xdr:rowOff>
    </xdr:from>
    <xdr:ext cx="599010" cy="259045"/>
    <xdr:sp macro="" textlink="">
      <xdr:nvSpPr>
        <xdr:cNvPr id="464" name="【港湾・漁港】&#10;一人当たり有形固定資産（償却資産）額平均値テキスト"/>
        <xdr:cNvSpPr txBox="1"/>
      </xdr:nvSpPr>
      <xdr:spPr>
        <a:xfrm>
          <a:off x="10515600" y="18064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465" name="フローチャート: 判断 464"/>
        <xdr:cNvSpPr/>
      </xdr:nvSpPr>
      <xdr:spPr>
        <a:xfrm>
          <a:off x="104267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466" name="フローチャート: 判断 465"/>
        <xdr:cNvSpPr/>
      </xdr:nvSpPr>
      <xdr:spPr>
        <a:xfrm>
          <a:off x="9588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467" name="フローチャート: 判断 466"/>
        <xdr:cNvSpPr/>
      </xdr:nvSpPr>
      <xdr:spPr>
        <a:xfrm>
          <a:off x="8699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468" name="フローチャート: 判断 467"/>
        <xdr:cNvSpPr/>
      </xdr:nvSpPr>
      <xdr:spPr>
        <a:xfrm>
          <a:off x="7810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469" name="フローチャート: 判断 468"/>
        <xdr:cNvSpPr/>
      </xdr:nvSpPr>
      <xdr:spPr>
        <a:xfrm>
          <a:off x="69215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23501</xdr:rowOff>
    </xdr:from>
    <xdr:to>
      <xdr:col>55</xdr:col>
      <xdr:colOff>50800</xdr:colOff>
      <xdr:row>108</xdr:row>
      <xdr:rowOff>125101</xdr:rowOff>
    </xdr:to>
    <xdr:sp macro="" textlink="">
      <xdr:nvSpPr>
        <xdr:cNvPr id="475" name="楕円 474"/>
        <xdr:cNvSpPr/>
      </xdr:nvSpPr>
      <xdr:spPr>
        <a:xfrm>
          <a:off x="10426700" y="185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109878</xdr:rowOff>
    </xdr:from>
    <xdr:ext cx="378565" cy="259045"/>
    <xdr:sp macro="" textlink="">
      <xdr:nvSpPr>
        <xdr:cNvPr id="476" name="【港湾・漁港】&#10;一人当たり有形固定資産（償却資産）額該当値テキスト"/>
        <xdr:cNvSpPr txBox="1"/>
      </xdr:nvSpPr>
      <xdr:spPr>
        <a:xfrm>
          <a:off x="10515600" y="18455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23541</xdr:rowOff>
    </xdr:from>
    <xdr:to>
      <xdr:col>50</xdr:col>
      <xdr:colOff>165100</xdr:colOff>
      <xdr:row>108</xdr:row>
      <xdr:rowOff>125141</xdr:rowOff>
    </xdr:to>
    <xdr:sp macro="" textlink="">
      <xdr:nvSpPr>
        <xdr:cNvPr id="477" name="楕円 476"/>
        <xdr:cNvSpPr/>
      </xdr:nvSpPr>
      <xdr:spPr>
        <a:xfrm>
          <a:off x="9588500" y="185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74301</xdr:rowOff>
    </xdr:from>
    <xdr:to>
      <xdr:col>55</xdr:col>
      <xdr:colOff>0</xdr:colOff>
      <xdr:row>108</xdr:row>
      <xdr:rowOff>74341</xdr:rowOff>
    </xdr:to>
    <xdr:cxnSp macro="">
      <xdr:nvCxnSpPr>
        <xdr:cNvPr id="478" name="直線コネクタ 477"/>
        <xdr:cNvCxnSpPr/>
      </xdr:nvCxnSpPr>
      <xdr:spPr>
        <a:xfrm flipV="1">
          <a:off x="9639300" y="18590901"/>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23594</xdr:rowOff>
    </xdr:from>
    <xdr:to>
      <xdr:col>46</xdr:col>
      <xdr:colOff>38100</xdr:colOff>
      <xdr:row>108</xdr:row>
      <xdr:rowOff>125194</xdr:rowOff>
    </xdr:to>
    <xdr:sp macro="" textlink="">
      <xdr:nvSpPr>
        <xdr:cNvPr id="479" name="楕円 478"/>
        <xdr:cNvSpPr/>
      </xdr:nvSpPr>
      <xdr:spPr>
        <a:xfrm>
          <a:off x="8699500" y="185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74341</xdr:rowOff>
    </xdr:from>
    <xdr:to>
      <xdr:col>50</xdr:col>
      <xdr:colOff>114300</xdr:colOff>
      <xdr:row>108</xdr:row>
      <xdr:rowOff>74394</xdr:rowOff>
    </xdr:to>
    <xdr:cxnSp macro="">
      <xdr:nvCxnSpPr>
        <xdr:cNvPr id="480" name="直線コネクタ 479"/>
        <xdr:cNvCxnSpPr/>
      </xdr:nvCxnSpPr>
      <xdr:spPr>
        <a:xfrm flipV="1">
          <a:off x="8750300" y="18590941"/>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24364</xdr:rowOff>
    </xdr:from>
    <xdr:to>
      <xdr:col>41</xdr:col>
      <xdr:colOff>101600</xdr:colOff>
      <xdr:row>108</xdr:row>
      <xdr:rowOff>125964</xdr:rowOff>
    </xdr:to>
    <xdr:sp macro="" textlink="">
      <xdr:nvSpPr>
        <xdr:cNvPr id="481" name="楕円 480"/>
        <xdr:cNvSpPr/>
      </xdr:nvSpPr>
      <xdr:spPr>
        <a:xfrm>
          <a:off x="7810500" y="1854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74394</xdr:rowOff>
    </xdr:from>
    <xdr:to>
      <xdr:col>45</xdr:col>
      <xdr:colOff>177800</xdr:colOff>
      <xdr:row>108</xdr:row>
      <xdr:rowOff>75164</xdr:rowOff>
    </xdr:to>
    <xdr:cxnSp macro="">
      <xdr:nvCxnSpPr>
        <xdr:cNvPr id="482" name="直線コネクタ 481"/>
        <xdr:cNvCxnSpPr/>
      </xdr:nvCxnSpPr>
      <xdr:spPr>
        <a:xfrm flipV="1">
          <a:off x="7861300" y="18590994"/>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24383</xdr:rowOff>
    </xdr:from>
    <xdr:to>
      <xdr:col>36</xdr:col>
      <xdr:colOff>165100</xdr:colOff>
      <xdr:row>108</xdr:row>
      <xdr:rowOff>125983</xdr:rowOff>
    </xdr:to>
    <xdr:sp macro="" textlink="">
      <xdr:nvSpPr>
        <xdr:cNvPr id="483" name="楕円 482"/>
        <xdr:cNvSpPr/>
      </xdr:nvSpPr>
      <xdr:spPr>
        <a:xfrm>
          <a:off x="6921500" y="185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75164</xdr:rowOff>
    </xdr:from>
    <xdr:to>
      <xdr:col>41</xdr:col>
      <xdr:colOff>50800</xdr:colOff>
      <xdr:row>108</xdr:row>
      <xdr:rowOff>75183</xdr:rowOff>
    </xdr:to>
    <xdr:cxnSp macro="">
      <xdr:nvCxnSpPr>
        <xdr:cNvPr id="484" name="直線コネクタ 483"/>
        <xdr:cNvCxnSpPr/>
      </xdr:nvCxnSpPr>
      <xdr:spPr>
        <a:xfrm flipV="1">
          <a:off x="6972300" y="1859176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38949</xdr:rowOff>
    </xdr:from>
    <xdr:ext cx="599010" cy="259045"/>
    <xdr:sp macro="" textlink="">
      <xdr:nvSpPr>
        <xdr:cNvPr id="485" name="n_1aveValue【港湾・漁港】&#10;一人当たり有形固定資産（償却資産）額"/>
        <xdr:cNvSpPr txBox="1"/>
      </xdr:nvSpPr>
      <xdr:spPr>
        <a:xfrm>
          <a:off x="9327095" y="18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6639</xdr:rowOff>
    </xdr:from>
    <xdr:ext cx="599010" cy="259045"/>
    <xdr:sp macro="" textlink="">
      <xdr:nvSpPr>
        <xdr:cNvPr id="486" name="n_2aveValue【港湾・漁港】&#10;一人当たり有形固定資産（償却資産）額"/>
        <xdr:cNvSpPr txBox="1"/>
      </xdr:nvSpPr>
      <xdr:spPr>
        <a:xfrm>
          <a:off x="8450795" y="180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22010</xdr:rowOff>
    </xdr:from>
    <xdr:ext cx="599010" cy="259045"/>
    <xdr:sp macro="" textlink="">
      <xdr:nvSpPr>
        <xdr:cNvPr id="487" name="n_3aveValue【港湾・漁港】&#10;一人当たり有形固定資産（償却資産）額"/>
        <xdr:cNvSpPr txBox="1"/>
      </xdr:nvSpPr>
      <xdr:spPr>
        <a:xfrm>
          <a:off x="7561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156168</xdr:rowOff>
    </xdr:from>
    <xdr:ext cx="599010" cy="259045"/>
    <xdr:sp macro="" textlink="">
      <xdr:nvSpPr>
        <xdr:cNvPr id="488" name="n_4aveValue【港湾・漁港】&#10;一人当たり有形固定資産（償却資産）額"/>
        <xdr:cNvSpPr txBox="1"/>
      </xdr:nvSpPr>
      <xdr:spPr>
        <a:xfrm>
          <a:off x="6672795" y="179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116268</xdr:rowOff>
    </xdr:from>
    <xdr:ext cx="378565" cy="259045"/>
    <xdr:sp macro="" textlink="">
      <xdr:nvSpPr>
        <xdr:cNvPr id="489" name="n_1mainValue【港湾・漁港】&#10;一人当たり有形固定資産（償却資産）額"/>
        <xdr:cNvSpPr txBox="1"/>
      </xdr:nvSpPr>
      <xdr:spPr>
        <a:xfrm>
          <a:off x="9437317" y="18632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116321</xdr:rowOff>
    </xdr:from>
    <xdr:ext cx="378565" cy="259045"/>
    <xdr:sp macro="" textlink="">
      <xdr:nvSpPr>
        <xdr:cNvPr id="490" name="n_2mainValue【港湾・漁港】&#10;一人当たり有形固定資産（償却資産）額"/>
        <xdr:cNvSpPr txBox="1"/>
      </xdr:nvSpPr>
      <xdr:spPr>
        <a:xfrm>
          <a:off x="8561017" y="18632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117091</xdr:rowOff>
    </xdr:from>
    <xdr:ext cx="378565" cy="259045"/>
    <xdr:sp macro="" textlink="">
      <xdr:nvSpPr>
        <xdr:cNvPr id="491" name="n_3mainValue【港湾・漁港】&#10;一人当たり有形固定資産（償却資産）額"/>
        <xdr:cNvSpPr txBox="1"/>
      </xdr:nvSpPr>
      <xdr:spPr>
        <a:xfrm>
          <a:off x="7672017" y="18633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117110</xdr:rowOff>
    </xdr:from>
    <xdr:ext cx="378565" cy="259045"/>
    <xdr:sp macro="" textlink="">
      <xdr:nvSpPr>
        <xdr:cNvPr id="492" name="n_4mainValue【港湾・漁港】&#10;一人当たり有形固定資産（償却資産）額"/>
        <xdr:cNvSpPr txBox="1"/>
      </xdr:nvSpPr>
      <xdr:spPr>
        <a:xfrm>
          <a:off x="6783017" y="186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1" name="テキスト ボックス 52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1" name="テキスト ボックス 53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535" name="直線コネクタ 534"/>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36"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37" name="直線コネクタ 536"/>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538"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39" name="直線コネクタ 538"/>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40"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41" name="フローチャート: 判断 540"/>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42" name="フローチャート: 判断 541"/>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43" name="フローチャート: 判断 542"/>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4" name="フローチャート: 判断 543"/>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545" name="フローチャート: 判断 544"/>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171269</xdr:rowOff>
    </xdr:from>
    <xdr:to>
      <xdr:col>85</xdr:col>
      <xdr:colOff>177800</xdr:colOff>
      <xdr:row>59</xdr:row>
      <xdr:rowOff>101419</xdr:rowOff>
    </xdr:to>
    <xdr:sp macro="" textlink="">
      <xdr:nvSpPr>
        <xdr:cNvPr id="551" name="楕円 550"/>
        <xdr:cNvSpPr/>
      </xdr:nvSpPr>
      <xdr:spPr>
        <a:xfrm>
          <a:off x="162687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22696</xdr:rowOff>
    </xdr:from>
    <xdr:ext cx="405111" cy="259045"/>
    <xdr:sp macro="" textlink="">
      <xdr:nvSpPr>
        <xdr:cNvPr id="552" name="【学校施設】&#10;有形固定資産減価償却率該当値テキスト"/>
        <xdr:cNvSpPr txBox="1"/>
      </xdr:nvSpPr>
      <xdr:spPr>
        <a:xfrm>
          <a:off x="16357600" y="996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168003</xdr:rowOff>
    </xdr:from>
    <xdr:to>
      <xdr:col>81</xdr:col>
      <xdr:colOff>101600</xdr:colOff>
      <xdr:row>59</xdr:row>
      <xdr:rowOff>98153</xdr:rowOff>
    </xdr:to>
    <xdr:sp macro="" textlink="">
      <xdr:nvSpPr>
        <xdr:cNvPr id="553" name="楕円 552"/>
        <xdr:cNvSpPr/>
      </xdr:nvSpPr>
      <xdr:spPr>
        <a:xfrm>
          <a:off x="15430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47353</xdr:rowOff>
    </xdr:from>
    <xdr:to>
      <xdr:col>85</xdr:col>
      <xdr:colOff>127000</xdr:colOff>
      <xdr:row>59</xdr:row>
      <xdr:rowOff>50619</xdr:rowOff>
    </xdr:to>
    <xdr:cxnSp macro="">
      <xdr:nvCxnSpPr>
        <xdr:cNvPr id="554" name="直線コネクタ 553"/>
        <xdr:cNvCxnSpPr/>
      </xdr:nvCxnSpPr>
      <xdr:spPr>
        <a:xfrm>
          <a:off x="15481300" y="101629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555" name="楕円 554"/>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47353</xdr:rowOff>
    </xdr:to>
    <xdr:cxnSp macro="">
      <xdr:nvCxnSpPr>
        <xdr:cNvPr id="556" name="直線コネクタ 555"/>
        <xdr:cNvCxnSpPr/>
      </xdr:nvCxnSpPr>
      <xdr:spPr>
        <a:xfrm>
          <a:off x="14592300" y="1009105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30843</xdr:rowOff>
    </xdr:from>
    <xdr:to>
      <xdr:col>72</xdr:col>
      <xdr:colOff>38100</xdr:colOff>
      <xdr:row>58</xdr:row>
      <xdr:rowOff>132443</xdr:rowOff>
    </xdr:to>
    <xdr:sp macro="" textlink="">
      <xdr:nvSpPr>
        <xdr:cNvPr id="557" name="楕円 556"/>
        <xdr:cNvSpPr/>
      </xdr:nvSpPr>
      <xdr:spPr>
        <a:xfrm>
          <a:off x="1365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58</xdr:row>
      <xdr:rowOff>146957</xdr:rowOff>
    </xdr:to>
    <xdr:cxnSp macro="">
      <xdr:nvCxnSpPr>
        <xdr:cNvPr id="558" name="直線コネクタ 557"/>
        <xdr:cNvCxnSpPr/>
      </xdr:nvCxnSpPr>
      <xdr:spPr>
        <a:xfrm>
          <a:off x="13703300" y="10025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12881</xdr:rowOff>
    </xdr:from>
    <xdr:to>
      <xdr:col>67</xdr:col>
      <xdr:colOff>101600</xdr:colOff>
      <xdr:row>59</xdr:row>
      <xdr:rowOff>114481</xdr:rowOff>
    </xdr:to>
    <xdr:sp macro="" textlink="">
      <xdr:nvSpPr>
        <xdr:cNvPr id="559" name="楕円 558"/>
        <xdr:cNvSpPr/>
      </xdr:nvSpPr>
      <xdr:spPr>
        <a:xfrm>
          <a:off x="12763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59</xdr:row>
      <xdr:rowOff>63681</xdr:rowOff>
    </xdr:to>
    <xdr:cxnSp macro="">
      <xdr:nvCxnSpPr>
        <xdr:cNvPr id="560" name="直線コネクタ 559"/>
        <xdr:cNvCxnSpPr/>
      </xdr:nvCxnSpPr>
      <xdr:spPr>
        <a:xfrm flipV="1">
          <a:off x="12814300" y="10025743"/>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561" name="n_1aveValue【学校施設】&#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108874</xdr:rowOff>
    </xdr:from>
    <xdr:ext cx="405111" cy="259045"/>
    <xdr:sp macro="" textlink="">
      <xdr:nvSpPr>
        <xdr:cNvPr id="562" name="n_2aveValue【学校施設】&#10;有形固定資産減価償却率"/>
        <xdr:cNvSpPr txBox="1"/>
      </xdr:nvSpPr>
      <xdr:spPr>
        <a:xfrm>
          <a:off x="14389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112140</xdr:rowOff>
    </xdr:from>
    <xdr:ext cx="405111" cy="259045"/>
    <xdr:sp macro="" textlink="">
      <xdr:nvSpPr>
        <xdr:cNvPr id="563" name="n_3aveValue【学校施設】&#10;有形固定資産減価償却率"/>
        <xdr:cNvSpPr txBox="1"/>
      </xdr:nvSpPr>
      <xdr:spPr>
        <a:xfrm>
          <a:off x="13500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564" name="n_4aveValue【学校施設】&#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114680</xdr:rowOff>
    </xdr:from>
    <xdr:ext cx="405111" cy="259045"/>
    <xdr:sp macro="" textlink="">
      <xdr:nvSpPr>
        <xdr:cNvPr id="565" name="n_1mainValue【学校施設】&#10;有形固定資産減価償却率"/>
        <xdr:cNvSpPr txBox="1"/>
      </xdr:nvSpPr>
      <xdr:spPr>
        <a:xfrm>
          <a:off x="15266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566" name="n_2mainValue【学校施設】&#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148970</xdr:rowOff>
    </xdr:from>
    <xdr:ext cx="405111" cy="259045"/>
    <xdr:sp macro="" textlink="">
      <xdr:nvSpPr>
        <xdr:cNvPr id="567" name="n_3mainValue【学校施設】&#10;有形固定資産減価償却率"/>
        <xdr:cNvSpPr txBox="1"/>
      </xdr:nvSpPr>
      <xdr:spPr>
        <a:xfrm>
          <a:off x="13500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105608</xdr:rowOff>
    </xdr:from>
    <xdr:ext cx="405111" cy="259045"/>
    <xdr:sp macro="" textlink="">
      <xdr:nvSpPr>
        <xdr:cNvPr id="568" name="n_4mainValue【学校施設】&#10;有形固定資産減価償却率"/>
        <xdr:cNvSpPr txBox="1"/>
      </xdr:nvSpPr>
      <xdr:spPr>
        <a:xfrm>
          <a:off x="12611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590" name="直線コネクタ 589"/>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591"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592" name="直線コネクタ 591"/>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593"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594" name="直線コネクタ 593"/>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168114</xdr:rowOff>
    </xdr:from>
    <xdr:ext cx="469744" cy="259045"/>
    <xdr:sp macro="" textlink="">
      <xdr:nvSpPr>
        <xdr:cNvPr id="595" name="【学校施設】&#10;一人当たり面積平均値テキスト"/>
        <xdr:cNvSpPr txBox="1"/>
      </xdr:nvSpPr>
      <xdr:spPr>
        <a:xfrm>
          <a:off x="22199600" y="1045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596" name="フローチャート: 判断 595"/>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597" name="フローチャート: 判断 596"/>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598" name="フローチャート: 判断 597"/>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599" name="フローチャート: 判断 598"/>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600" name="フローチャート: 判断 599"/>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157226</xdr:rowOff>
    </xdr:from>
    <xdr:to>
      <xdr:col>116</xdr:col>
      <xdr:colOff>114300</xdr:colOff>
      <xdr:row>61</xdr:row>
      <xdr:rowOff>87376</xdr:rowOff>
    </xdr:to>
    <xdr:sp macro="" textlink="">
      <xdr:nvSpPr>
        <xdr:cNvPr id="606" name="楕円 605"/>
        <xdr:cNvSpPr/>
      </xdr:nvSpPr>
      <xdr:spPr>
        <a:xfrm>
          <a:off x="221107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8653</xdr:rowOff>
    </xdr:from>
    <xdr:ext cx="469744" cy="259045"/>
    <xdr:sp macro="" textlink="">
      <xdr:nvSpPr>
        <xdr:cNvPr id="607" name="【学校施設】&#10;一人当たり面積該当値テキスト"/>
        <xdr:cNvSpPr txBox="1"/>
      </xdr:nvSpPr>
      <xdr:spPr>
        <a:xfrm>
          <a:off x="22199600" y="1029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167742</xdr:rowOff>
    </xdr:from>
    <xdr:to>
      <xdr:col>112</xdr:col>
      <xdr:colOff>38100</xdr:colOff>
      <xdr:row>61</xdr:row>
      <xdr:rowOff>97892</xdr:rowOff>
    </xdr:to>
    <xdr:sp macro="" textlink="">
      <xdr:nvSpPr>
        <xdr:cNvPr id="608" name="楕円 607"/>
        <xdr:cNvSpPr/>
      </xdr:nvSpPr>
      <xdr:spPr>
        <a:xfrm>
          <a:off x="21272500" y="104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36576</xdr:rowOff>
    </xdr:from>
    <xdr:to>
      <xdr:col>116</xdr:col>
      <xdr:colOff>63500</xdr:colOff>
      <xdr:row>61</xdr:row>
      <xdr:rowOff>47092</xdr:rowOff>
    </xdr:to>
    <xdr:cxnSp macro="">
      <xdr:nvCxnSpPr>
        <xdr:cNvPr id="609" name="直線コネクタ 608"/>
        <xdr:cNvCxnSpPr/>
      </xdr:nvCxnSpPr>
      <xdr:spPr>
        <a:xfrm flipV="1">
          <a:off x="21323300" y="10495026"/>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9322</xdr:rowOff>
    </xdr:from>
    <xdr:to>
      <xdr:col>107</xdr:col>
      <xdr:colOff>101600</xdr:colOff>
      <xdr:row>61</xdr:row>
      <xdr:rowOff>110922</xdr:rowOff>
    </xdr:to>
    <xdr:sp macro="" textlink="">
      <xdr:nvSpPr>
        <xdr:cNvPr id="610" name="楕円 609"/>
        <xdr:cNvSpPr/>
      </xdr:nvSpPr>
      <xdr:spPr>
        <a:xfrm>
          <a:off x="20383500" y="104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47092</xdr:rowOff>
    </xdr:from>
    <xdr:to>
      <xdr:col>111</xdr:col>
      <xdr:colOff>177800</xdr:colOff>
      <xdr:row>61</xdr:row>
      <xdr:rowOff>60122</xdr:rowOff>
    </xdr:to>
    <xdr:cxnSp macro="">
      <xdr:nvCxnSpPr>
        <xdr:cNvPr id="611" name="直線コネクタ 610"/>
        <xdr:cNvCxnSpPr/>
      </xdr:nvCxnSpPr>
      <xdr:spPr>
        <a:xfrm flipV="1">
          <a:off x="20434300" y="1050554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18009</xdr:rowOff>
    </xdr:from>
    <xdr:to>
      <xdr:col>102</xdr:col>
      <xdr:colOff>165100</xdr:colOff>
      <xdr:row>61</xdr:row>
      <xdr:rowOff>119609</xdr:rowOff>
    </xdr:to>
    <xdr:sp macro="" textlink="">
      <xdr:nvSpPr>
        <xdr:cNvPr id="612" name="楕円 611"/>
        <xdr:cNvSpPr/>
      </xdr:nvSpPr>
      <xdr:spPr>
        <a:xfrm>
          <a:off x="19494500" y="104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60122</xdr:rowOff>
    </xdr:from>
    <xdr:to>
      <xdr:col>107</xdr:col>
      <xdr:colOff>50800</xdr:colOff>
      <xdr:row>61</xdr:row>
      <xdr:rowOff>68809</xdr:rowOff>
    </xdr:to>
    <xdr:cxnSp macro="">
      <xdr:nvCxnSpPr>
        <xdr:cNvPr id="613" name="直線コネクタ 612"/>
        <xdr:cNvCxnSpPr/>
      </xdr:nvCxnSpPr>
      <xdr:spPr>
        <a:xfrm flipV="1">
          <a:off x="19545300" y="1051857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66929</xdr:rowOff>
    </xdr:from>
    <xdr:to>
      <xdr:col>98</xdr:col>
      <xdr:colOff>38100</xdr:colOff>
      <xdr:row>60</xdr:row>
      <xdr:rowOff>168529</xdr:rowOff>
    </xdr:to>
    <xdr:sp macro="" textlink="">
      <xdr:nvSpPr>
        <xdr:cNvPr id="614" name="楕円 613"/>
        <xdr:cNvSpPr/>
      </xdr:nvSpPr>
      <xdr:spPr>
        <a:xfrm>
          <a:off x="18605500" y="103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117729</xdr:rowOff>
    </xdr:from>
    <xdr:to>
      <xdr:col>102</xdr:col>
      <xdr:colOff>114300</xdr:colOff>
      <xdr:row>61</xdr:row>
      <xdr:rowOff>68809</xdr:rowOff>
    </xdr:to>
    <xdr:cxnSp macro="">
      <xdr:nvCxnSpPr>
        <xdr:cNvPr id="615" name="直線コネクタ 614"/>
        <xdr:cNvCxnSpPr/>
      </xdr:nvCxnSpPr>
      <xdr:spPr>
        <a:xfrm>
          <a:off x="18656300" y="10404729"/>
          <a:ext cx="8890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121708</xdr:rowOff>
    </xdr:from>
    <xdr:ext cx="469744" cy="259045"/>
    <xdr:sp macro="" textlink="">
      <xdr:nvSpPr>
        <xdr:cNvPr id="616" name="n_1aveValue【学校施設】&#10;一人当たり面積"/>
        <xdr:cNvSpPr txBox="1"/>
      </xdr:nvSpPr>
      <xdr:spPr>
        <a:xfrm>
          <a:off x="21075727" y="105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115536</xdr:rowOff>
    </xdr:from>
    <xdr:ext cx="469744" cy="259045"/>
    <xdr:sp macro="" textlink="">
      <xdr:nvSpPr>
        <xdr:cNvPr id="617" name="n_2aveValue【学校施設】&#10;一人当たり面積"/>
        <xdr:cNvSpPr txBox="1"/>
      </xdr:nvSpPr>
      <xdr:spPr>
        <a:xfrm>
          <a:off x="20199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116450</xdr:rowOff>
    </xdr:from>
    <xdr:ext cx="469744" cy="259045"/>
    <xdr:sp macro="" textlink="">
      <xdr:nvSpPr>
        <xdr:cNvPr id="618" name="n_3aveValue【学校施設】&#10;一人当たり面積"/>
        <xdr:cNvSpPr txBox="1"/>
      </xdr:nvSpPr>
      <xdr:spPr>
        <a:xfrm>
          <a:off x="19310427" y="105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116679</xdr:rowOff>
    </xdr:from>
    <xdr:ext cx="469744" cy="259045"/>
    <xdr:sp macro="" textlink="">
      <xdr:nvSpPr>
        <xdr:cNvPr id="619" name="n_4aveValue【学校施設】&#10;一人当たり面積"/>
        <xdr:cNvSpPr txBox="1"/>
      </xdr:nvSpPr>
      <xdr:spPr>
        <a:xfrm>
          <a:off x="18421427" y="105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114419</xdr:rowOff>
    </xdr:from>
    <xdr:ext cx="469744" cy="259045"/>
    <xdr:sp macro="" textlink="">
      <xdr:nvSpPr>
        <xdr:cNvPr id="620" name="n_1mainValue【学校施設】&#10;一人当たり面積"/>
        <xdr:cNvSpPr txBox="1"/>
      </xdr:nvSpPr>
      <xdr:spPr>
        <a:xfrm>
          <a:off x="21075727" y="1022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127449</xdr:rowOff>
    </xdr:from>
    <xdr:ext cx="469744" cy="259045"/>
    <xdr:sp macro="" textlink="">
      <xdr:nvSpPr>
        <xdr:cNvPr id="621" name="n_2mainValue【学校施設】&#10;一人当たり面積"/>
        <xdr:cNvSpPr txBox="1"/>
      </xdr:nvSpPr>
      <xdr:spPr>
        <a:xfrm>
          <a:off x="20199427" y="1024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136136</xdr:rowOff>
    </xdr:from>
    <xdr:ext cx="469744" cy="259045"/>
    <xdr:sp macro="" textlink="">
      <xdr:nvSpPr>
        <xdr:cNvPr id="622" name="n_3mainValue【学校施設】&#10;一人当たり面積"/>
        <xdr:cNvSpPr txBox="1"/>
      </xdr:nvSpPr>
      <xdr:spPr>
        <a:xfrm>
          <a:off x="19310427" y="1025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13606</xdr:rowOff>
    </xdr:from>
    <xdr:ext cx="469744" cy="259045"/>
    <xdr:sp macro="" textlink="">
      <xdr:nvSpPr>
        <xdr:cNvPr id="623" name="n_4mainValue【学校施設】&#10;一人当たり面積"/>
        <xdr:cNvSpPr txBox="1"/>
      </xdr:nvSpPr>
      <xdr:spPr>
        <a:xfrm>
          <a:off x="18421427" y="101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145869</xdr:rowOff>
    </xdr:to>
    <xdr:cxnSp macro="">
      <xdr:nvCxnSpPr>
        <xdr:cNvPr id="649" name="直線コネクタ 648"/>
        <xdr:cNvCxnSpPr/>
      </xdr:nvCxnSpPr>
      <xdr:spPr>
        <a:xfrm flipV="1">
          <a:off x="16318864" y="13280571"/>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650" name="【児童館】&#10;有形固定資産減価償却率最小値テキスト"/>
        <xdr:cNvSpPr txBox="1"/>
      </xdr:nvSpPr>
      <xdr:spPr>
        <a:xfrm>
          <a:off x="16357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651" name="直線コネクタ 650"/>
        <xdr:cNvCxnSpPr/>
      </xdr:nvCxnSpPr>
      <xdr:spPr>
        <a:xfrm>
          <a:off x="16230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52" name="【児童館】&#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3" name="直線コネクタ 6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33038</xdr:rowOff>
    </xdr:from>
    <xdr:ext cx="405111" cy="259045"/>
    <xdr:sp macro="" textlink="">
      <xdr:nvSpPr>
        <xdr:cNvPr id="654" name="【児童館】&#10;有形固定資産減価償却率平均値テキスト"/>
        <xdr:cNvSpPr txBox="1"/>
      </xdr:nvSpPr>
      <xdr:spPr>
        <a:xfrm>
          <a:off x="16357600" y="1426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55" name="フローチャート: 判断 654"/>
        <xdr:cNvSpPr/>
      </xdr:nvSpPr>
      <xdr:spPr>
        <a:xfrm>
          <a:off x="16268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168548</xdr:rowOff>
    </xdr:from>
    <xdr:to>
      <xdr:col>81</xdr:col>
      <xdr:colOff>101600</xdr:colOff>
      <xdr:row>84</xdr:row>
      <xdr:rowOff>98698</xdr:rowOff>
    </xdr:to>
    <xdr:sp macro="" textlink="">
      <xdr:nvSpPr>
        <xdr:cNvPr id="656" name="フローチャート: 判断 655"/>
        <xdr:cNvSpPr/>
      </xdr:nvSpPr>
      <xdr:spPr>
        <a:xfrm>
          <a:off x="15430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98334</xdr:rowOff>
    </xdr:from>
    <xdr:to>
      <xdr:col>76</xdr:col>
      <xdr:colOff>165100</xdr:colOff>
      <xdr:row>84</xdr:row>
      <xdr:rowOff>28484</xdr:rowOff>
    </xdr:to>
    <xdr:sp macro="" textlink="">
      <xdr:nvSpPr>
        <xdr:cNvPr id="657" name="フローチャート: 判断 656"/>
        <xdr:cNvSpPr/>
      </xdr:nvSpPr>
      <xdr:spPr>
        <a:xfrm>
          <a:off x="14541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104866</xdr:rowOff>
    </xdr:from>
    <xdr:to>
      <xdr:col>72</xdr:col>
      <xdr:colOff>38100</xdr:colOff>
      <xdr:row>84</xdr:row>
      <xdr:rowOff>35016</xdr:rowOff>
    </xdr:to>
    <xdr:sp macro="" textlink="">
      <xdr:nvSpPr>
        <xdr:cNvPr id="658" name="フローチャート: 判断 657"/>
        <xdr:cNvSpPr/>
      </xdr:nvSpPr>
      <xdr:spPr>
        <a:xfrm>
          <a:off x="13652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99968</xdr:rowOff>
    </xdr:from>
    <xdr:to>
      <xdr:col>67</xdr:col>
      <xdr:colOff>101600</xdr:colOff>
      <xdr:row>84</xdr:row>
      <xdr:rowOff>30118</xdr:rowOff>
    </xdr:to>
    <xdr:sp macro="" textlink="">
      <xdr:nvSpPr>
        <xdr:cNvPr id="659" name="フローチャート: 判断 658"/>
        <xdr:cNvSpPr/>
      </xdr:nvSpPr>
      <xdr:spPr>
        <a:xfrm>
          <a:off x="12763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144055</xdr:rowOff>
    </xdr:from>
    <xdr:to>
      <xdr:col>85</xdr:col>
      <xdr:colOff>177800</xdr:colOff>
      <xdr:row>85</xdr:row>
      <xdr:rowOff>74205</xdr:rowOff>
    </xdr:to>
    <xdr:sp macro="" textlink="">
      <xdr:nvSpPr>
        <xdr:cNvPr id="665" name="楕円 664"/>
        <xdr:cNvSpPr/>
      </xdr:nvSpPr>
      <xdr:spPr>
        <a:xfrm>
          <a:off x="16268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122482</xdr:rowOff>
    </xdr:from>
    <xdr:ext cx="405111" cy="259045"/>
    <xdr:sp macro="" textlink="">
      <xdr:nvSpPr>
        <xdr:cNvPr id="666" name="【児童館】&#10;有形固定資産減価償却率該当値テキスト"/>
        <xdr:cNvSpPr txBox="1"/>
      </xdr:nvSpPr>
      <xdr:spPr>
        <a:xfrm>
          <a:off x="16357600"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93436</xdr:rowOff>
    </xdr:from>
    <xdr:to>
      <xdr:col>81</xdr:col>
      <xdr:colOff>101600</xdr:colOff>
      <xdr:row>85</xdr:row>
      <xdr:rowOff>23586</xdr:rowOff>
    </xdr:to>
    <xdr:sp macro="" textlink="">
      <xdr:nvSpPr>
        <xdr:cNvPr id="667" name="楕円 666"/>
        <xdr:cNvSpPr/>
      </xdr:nvSpPr>
      <xdr:spPr>
        <a:xfrm>
          <a:off x="15430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144236</xdr:rowOff>
    </xdr:from>
    <xdr:to>
      <xdr:col>85</xdr:col>
      <xdr:colOff>127000</xdr:colOff>
      <xdr:row>85</xdr:row>
      <xdr:rowOff>23405</xdr:rowOff>
    </xdr:to>
    <xdr:cxnSp macro="">
      <xdr:nvCxnSpPr>
        <xdr:cNvPr id="668" name="直線コネクタ 667"/>
        <xdr:cNvCxnSpPr/>
      </xdr:nvCxnSpPr>
      <xdr:spPr>
        <a:xfrm>
          <a:off x="15481300" y="14546036"/>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41184</xdr:rowOff>
    </xdr:from>
    <xdr:to>
      <xdr:col>76</xdr:col>
      <xdr:colOff>165100</xdr:colOff>
      <xdr:row>84</xdr:row>
      <xdr:rowOff>142784</xdr:rowOff>
    </xdr:to>
    <xdr:sp macro="" textlink="">
      <xdr:nvSpPr>
        <xdr:cNvPr id="669" name="楕円 668"/>
        <xdr:cNvSpPr/>
      </xdr:nvSpPr>
      <xdr:spPr>
        <a:xfrm>
          <a:off x="14541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91984</xdr:rowOff>
    </xdr:from>
    <xdr:to>
      <xdr:col>81</xdr:col>
      <xdr:colOff>50800</xdr:colOff>
      <xdr:row>84</xdr:row>
      <xdr:rowOff>144236</xdr:rowOff>
    </xdr:to>
    <xdr:cxnSp macro="">
      <xdr:nvCxnSpPr>
        <xdr:cNvPr id="670" name="直線コネクタ 669"/>
        <xdr:cNvCxnSpPr/>
      </xdr:nvCxnSpPr>
      <xdr:spPr>
        <a:xfrm>
          <a:off x="14592300" y="1449378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162016</xdr:rowOff>
    </xdr:from>
    <xdr:to>
      <xdr:col>72</xdr:col>
      <xdr:colOff>38100</xdr:colOff>
      <xdr:row>84</xdr:row>
      <xdr:rowOff>92166</xdr:rowOff>
    </xdr:to>
    <xdr:sp macro="" textlink="">
      <xdr:nvSpPr>
        <xdr:cNvPr id="671" name="楕円 670"/>
        <xdr:cNvSpPr/>
      </xdr:nvSpPr>
      <xdr:spPr>
        <a:xfrm>
          <a:off x="13652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41366</xdr:rowOff>
    </xdr:from>
    <xdr:to>
      <xdr:col>76</xdr:col>
      <xdr:colOff>114300</xdr:colOff>
      <xdr:row>84</xdr:row>
      <xdr:rowOff>91984</xdr:rowOff>
    </xdr:to>
    <xdr:cxnSp macro="">
      <xdr:nvCxnSpPr>
        <xdr:cNvPr id="672" name="直線コネクタ 671"/>
        <xdr:cNvCxnSpPr/>
      </xdr:nvCxnSpPr>
      <xdr:spPr>
        <a:xfrm>
          <a:off x="13703300" y="1444316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111398</xdr:rowOff>
    </xdr:from>
    <xdr:to>
      <xdr:col>67</xdr:col>
      <xdr:colOff>101600</xdr:colOff>
      <xdr:row>84</xdr:row>
      <xdr:rowOff>41548</xdr:rowOff>
    </xdr:to>
    <xdr:sp macro="" textlink="">
      <xdr:nvSpPr>
        <xdr:cNvPr id="673" name="楕円 672"/>
        <xdr:cNvSpPr/>
      </xdr:nvSpPr>
      <xdr:spPr>
        <a:xfrm>
          <a:off x="12763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162198</xdr:rowOff>
    </xdr:from>
    <xdr:to>
      <xdr:col>71</xdr:col>
      <xdr:colOff>177800</xdr:colOff>
      <xdr:row>84</xdr:row>
      <xdr:rowOff>41366</xdr:rowOff>
    </xdr:to>
    <xdr:cxnSp macro="">
      <xdr:nvCxnSpPr>
        <xdr:cNvPr id="674" name="直線コネクタ 673"/>
        <xdr:cNvCxnSpPr/>
      </xdr:nvCxnSpPr>
      <xdr:spPr>
        <a:xfrm>
          <a:off x="12814300" y="1439254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115225</xdr:rowOff>
    </xdr:from>
    <xdr:ext cx="405111" cy="259045"/>
    <xdr:sp macro="" textlink="">
      <xdr:nvSpPr>
        <xdr:cNvPr id="675" name="n_1aveValue【児童館】&#10;有形固定資産減価償却率"/>
        <xdr:cNvSpPr txBox="1"/>
      </xdr:nvSpPr>
      <xdr:spPr>
        <a:xfrm>
          <a:off x="15266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45011</xdr:rowOff>
    </xdr:from>
    <xdr:ext cx="405111" cy="259045"/>
    <xdr:sp macro="" textlink="">
      <xdr:nvSpPr>
        <xdr:cNvPr id="676" name="n_2aveValue【児童館】&#10;有形固定資産減価償却率"/>
        <xdr:cNvSpPr txBox="1"/>
      </xdr:nvSpPr>
      <xdr:spPr>
        <a:xfrm>
          <a:off x="14389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51543</xdr:rowOff>
    </xdr:from>
    <xdr:ext cx="405111" cy="259045"/>
    <xdr:sp macro="" textlink="">
      <xdr:nvSpPr>
        <xdr:cNvPr id="677" name="n_3aveValue【児童館】&#10;有形固定資産減価償却率"/>
        <xdr:cNvSpPr txBox="1"/>
      </xdr:nvSpPr>
      <xdr:spPr>
        <a:xfrm>
          <a:off x="13500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46645</xdr:rowOff>
    </xdr:from>
    <xdr:ext cx="405111" cy="259045"/>
    <xdr:sp macro="" textlink="">
      <xdr:nvSpPr>
        <xdr:cNvPr id="678" name="n_4aveValue【児童館】&#10;有形固定資産減価償却率"/>
        <xdr:cNvSpPr txBox="1"/>
      </xdr:nvSpPr>
      <xdr:spPr>
        <a:xfrm>
          <a:off x="126117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14713</xdr:rowOff>
    </xdr:from>
    <xdr:ext cx="405111" cy="259045"/>
    <xdr:sp macro="" textlink="">
      <xdr:nvSpPr>
        <xdr:cNvPr id="679" name="n_1mainValue【児童館】&#10;有形固定資産減価償却率"/>
        <xdr:cNvSpPr txBox="1"/>
      </xdr:nvSpPr>
      <xdr:spPr>
        <a:xfrm>
          <a:off x="152660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133911</xdr:rowOff>
    </xdr:from>
    <xdr:ext cx="405111" cy="259045"/>
    <xdr:sp macro="" textlink="">
      <xdr:nvSpPr>
        <xdr:cNvPr id="680" name="n_2mainValue【児童館】&#10;有形固定資産減価償却率"/>
        <xdr:cNvSpPr txBox="1"/>
      </xdr:nvSpPr>
      <xdr:spPr>
        <a:xfrm>
          <a:off x="14389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83293</xdr:rowOff>
    </xdr:from>
    <xdr:ext cx="405111" cy="259045"/>
    <xdr:sp macro="" textlink="">
      <xdr:nvSpPr>
        <xdr:cNvPr id="681" name="n_3mainValue【児童館】&#10;有形固定資産減価償却率"/>
        <xdr:cNvSpPr txBox="1"/>
      </xdr:nvSpPr>
      <xdr:spPr>
        <a:xfrm>
          <a:off x="13500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32675</xdr:rowOff>
    </xdr:from>
    <xdr:ext cx="405111" cy="259045"/>
    <xdr:sp macro="" textlink="">
      <xdr:nvSpPr>
        <xdr:cNvPr id="682" name="n_4mainValue【児童館】&#10;有形固定資産減価償却率"/>
        <xdr:cNvSpPr txBox="1"/>
      </xdr:nvSpPr>
      <xdr:spPr>
        <a:xfrm>
          <a:off x="12611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99061</xdr:rowOff>
    </xdr:to>
    <xdr:cxnSp macro="">
      <xdr:nvCxnSpPr>
        <xdr:cNvPr id="706" name="直線コネクタ 705"/>
        <xdr:cNvCxnSpPr/>
      </xdr:nvCxnSpPr>
      <xdr:spPr>
        <a:xfrm flipV="1">
          <a:off x="22160864" y="13388339"/>
          <a:ext cx="0" cy="145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7" name="【児童館】&#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8" name="直線コネクタ 70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09"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0" name="直線コネクタ 709"/>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95266</xdr:rowOff>
    </xdr:from>
    <xdr:ext cx="469744" cy="259045"/>
    <xdr:sp macro="" textlink="">
      <xdr:nvSpPr>
        <xdr:cNvPr id="711" name="【児童館】&#10;一人当たり面積平均値テキスト"/>
        <xdr:cNvSpPr txBox="1"/>
      </xdr:nvSpPr>
      <xdr:spPr>
        <a:xfrm>
          <a:off x="22199600" y="14497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712" name="フローチャート: 判断 711"/>
        <xdr:cNvSpPr/>
      </xdr:nvSpPr>
      <xdr:spPr>
        <a:xfrm>
          <a:off x="221107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13" name="フローチャート: 判断 712"/>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4" name="フローチャート: 判断 713"/>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16" name="フローチャート: 判断 715"/>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722" name="楕円 721"/>
        <xdr:cNvSpPr/>
      </xdr:nvSpPr>
      <xdr:spPr>
        <a:xfrm>
          <a:off x="22110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74947</xdr:rowOff>
    </xdr:from>
    <xdr:ext cx="469744" cy="259045"/>
    <xdr:sp macro="" textlink="">
      <xdr:nvSpPr>
        <xdr:cNvPr id="723" name="【児童館】&#10;一人当たり面積該当値テキスト"/>
        <xdr:cNvSpPr txBox="1"/>
      </xdr:nvSpPr>
      <xdr:spPr>
        <a:xfrm>
          <a:off x="22199600"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74930</xdr:rowOff>
    </xdr:from>
    <xdr:to>
      <xdr:col>112</xdr:col>
      <xdr:colOff>38100</xdr:colOff>
      <xdr:row>82</xdr:row>
      <xdr:rowOff>5080</xdr:rowOff>
    </xdr:to>
    <xdr:sp macro="" textlink="">
      <xdr:nvSpPr>
        <xdr:cNvPr id="724" name="楕円 723"/>
        <xdr:cNvSpPr/>
      </xdr:nvSpPr>
      <xdr:spPr>
        <a:xfrm>
          <a:off x="21272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102870</xdr:rowOff>
    </xdr:from>
    <xdr:to>
      <xdr:col>116</xdr:col>
      <xdr:colOff>63500</xdr:colOff>
      <xdr:row>81</xdr:row>
      <xdr:rowOff>125730</xdr:rowOff>
    </xdr:to>
    <xdr:cxnSp macro="">
      <xdr:nvCxnSpPr>
        <xdr:cNvPr id="725" name="直線コネクタ 724"/>
        <xdr:cNvCxnSpPr/>
      </xdr:nvCxnSpPr>
      <xdr:spPr>
        <a:xfrm flipV="1">
          <a:off x="21323300" y="13990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97789</xdr:rowOff>
    </xdr:from>
    <xdr:to>
      <xdr:col>107</xdr:col>
      <xdr:colOff>101600</xdr:colOff>
      <xdr:row>82</xdr:row>
      <xdr:rowOff>27939</xdr:rowOff>
    </xdr:to>
    <xdr:sp macro="" textlink="">
      <xdr:nvSpPr>
        <xdr:cNvPr id="726" name="楕円 725"/>
        <xdr:cNvSpPr/>
      </xdr:nvSpPr>
      <xdr:spPr>
        <a:xfrm>
          <a:off x="20383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125730</xdr:rowOff>
    </xdr:from>
    <xdr:to>
      <xdr:col>111</xdr:col>
      <xdr:colOff>177800</xdr:colOff>
      <xdr:row>81</xdr:row>
      <xdr:rowOff>148589</xdr:rowOff>
    </xdr:to>
    <xdr:cxnSp macro="">
      <xdr:nvCxnSpPr>
        <xdr:cNvPr id="727" name="直線コネクタ 726"/>
        <xdr:cNvCxnSpPr/>
      </xdr:nvCxnSpPr>
      <xdr:spPr>
        <a:xfrm flipV="1">
          <a:off x="20434300" y="14013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113030</xdr:rowOff>
    </xdr:from>
    <xdr:to>
      <xdr:col>102</xdr:col>
      <xdr:colOff>165100</xdr:colOff>
      <xdr:row>82</xdr:row>
      <xdr:rowOff>43180</xdr:rowOff>
    </xdr:to>
    <xdr:sp macro="" textlink="">
      <xdr:nvSpPr>
        <xdr:cNvPr id="728" name="楕円 727"/>
        <xdr:cNvSpPr/>
      </xdr:nvSpPr>
      <xdr:spPr>
        <a:xfrm>
          <a:off x="19494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148589</xdr:rowOff>
    </xdr:from>
    <xdr:to>
      <xdr:col>107</xdr:col>
      <xdr:colOff>50800</xdr:colOff>
      <xdr:row>81</xdr:row>
      <xdr:rowOff>163830</xdr:rowOff>
    </xdr:to>
    <xdr:cxnSp macro="">
      <xdr:nvCxnSpPr>
        <xdr:cNvPr id="729" name="直線コネクタ 728"/>
        <xdr:cNvCxnSpPr/>
      </xdr:nvCxnSpPr>
      <xdr:spPr>
        <a:xfrm flipV="1">
          <a:off x="19545300" y="14036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128270</xdr:rowOff>
    </xdr:from>
    <xdr:to>
      <xdr:col>98</xdr:col>
      <xdr:colOff>38100</xdr:colOff>
      <xdr:row>82</xdr:row>
      <xdr:rowOff>58420</xdr:rowOff>
    </xdr:to>
    <xdr:sp macro="" textlink="">
      <xdr:nvSpPr>
        <xdr:cNvPr id="730" name="楕円 729"/>
        <xdr:cNvSpPr/>
      </xdr:nvSpPr>
      <xdr:spPr>
        <a:xfrm>
          <a:off x="18605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163830</xdr:rowOff>
    </xdr:from>
    <xdr:to>
      <xdr:col>102</xdr:col>
      <xdr:colOff>114300</xdr:colOff>
      <xdr:row>82</xdr:row>
      <xdr:rowOff>7620</xdr:rowOff>
    </xdr:to>
    <xdr:cxnSp macro="">
      <xdr:nvCxnSpPr>
        <xdr:cNvPr id="731" name="直線コネクタ 730"/>
        <xdr:cNvCxnSpPr/>
      </xdr:nvCxnSpPr>
      <xdr:spPr>
        <a:xfrm flipV="1">
          <a:off x="18656300" y="14051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32" name="n_1aveValue【児童館】&#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733" name="n_2aveValue【児童館】&#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34" name="n_3ave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735" name="n_4ave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21607</xdr:rowOff>
    </xdr:from>
    <xdr:ext cx="469744" cy="259045"/>
    <xdr:sp macro="" textlink="">
      <xdr:nvSpPr>
        <xdr:cNvPr id="736" name="n_1mainValue【児童館】&#10;一人当たり面積"/>
        <xdr:cNvSpPr txBox="1"/>
      </xdr:nvSpPr>
      <xdr:spPr>
        <a:xfrm>
          <a:off x="210757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44466</xdr:rowOff>
    </xdr:from>
    <xdr:ext cx="469744" cy="259045"/>
    <xdr:sp macro="" textlink="">
      <xdr:nvSpPr>
        <xdr:cNvPr id="737" name="n_2mainValue【児童館】&#10;一人当たり面積"/>
        <xdr:cNvSpPr txBox="1"/>
      </xdr:nvSpPr>
      <xdr:spPr>
        <a:xfrm>
          <a:off x="201994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59707</xdr:rowOff>
    </xdr:from>
    <xdr:ext cx="469744" cy="259045"/>
    <xdr:sp macro="" textlink="">
      <xdr:nvSpPr>
        <xdr:cNvPr id="738" name="n_3mainValue【児童館】&#10;一人当たり面積"/>
        <xdr:cNvSpPr txBox="1"/>
      </xdr:nvSpPr>
      <xdr:spPr>
        <a:xfrm>
          <a:off x="19310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74947</xdr:rowOff>
    </xdr:from>
    <xdr:ext cx="469744" cy="259045"/>
    <xdr:sp macro="" textlink="">
      <xdr:nvSpPr>
        <xdr:cNvPr id="739" name="n_4mainValue【児童館】&#10;一人当たり面積"/>
        <xdr:cNvSpPr txBox="1"/>
      </xdr:nvSpPr>
      <xdr:spPr>
        <a:xfrm>
          <a:off x="18421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1" name="直線コネクタ 7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2" name="テキスト ボックス 75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3" name="直線コネクタ 7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4" name="テキスト ボックス 7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5" name="直線コネクタ 7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6" name="テキスト ボックス 7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7" name="直線コネクタ 7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8" name="テキスト ボックス 75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0" name="テキスト ボックス 75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762" name="直線コネクタ 761"/>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763"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764" name="直線コネクタ 763"/>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765"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766" name="直線コネクタ 765"/>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32275</xdr:rowOff>
    </xdr:from>
    <xdr:ext cx="405111" cy="259045"/>
    <xdr:sp macro="" textlink="">
      <xdr:nvSpPr>
        <xdr:cNvPr id="767" name="【公民館】&#10;有形固定資産減価償却率平均値テキスト"/>
        <xdr:cNvSpPr txBox="1"/>
      </xdr:nvSpPr>
      <xdr:spPr>
        <a:xfrm>
          <a:off x="16357600" y="17691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768" name="フローチャート: 判断 767"/>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69" name="フローチャート: 判断 768"/>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770" name="フローチャート: 判断 769"/>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771" name="フローチャート: 判断 770"/>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772" name="フローチャート: 判断 771"/>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139700</xdr:rowOff>
    </xdr:from>
    <xdr:to>
      <xdr:col>85</xdr:col>
      <xdr:colOff>177800</xdr:colOff>
      <xdr:row>108</xdr:row>
      <xdr:rowOff>69850</xdr:rowOff>
    </xdr:to>
    <xdr:sp macro="" textlink="">
      <xdr:nvSpPr>
        <xdr:cNvPr id="778" name="楕円 777"/>
        <xdr:cNvSpPr/>
      </xdr:nvSpPr>
      <xdr:spPr>
        <a:xfrm>
          <a:off x="16268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54627</xdr:rowOff>
    </xdr:from>
    <xdr:ext cx="405111" cy="259045"/>
    <xdr:sp macro="" textlink="">
      <xdr:nvSpPr>
        <xdr:cNvPr id="779" name="【公民館】&#10;有形固定資産減価償却率該当値テキスト"/>
        <xdr:cNvSpPr txBox="1"/>
      </xdr:nvSpPr>
      <xdr:spPr>
        <a:xfrm>
          <a:off x="16357600" y="183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109982</xdr:rowOff>
    </xdr:from>
    <xdr:to>
      <xdr:col>81</xdr:col>
      <xdr:colOff>101600</xdr:colOff>
      <xdr:row>108</xdr:row>
      <xdr:rowOff>40132</xdr:rowOff>
    </xdr:to>
    <xdr:sp macro="" textlink="">
      <xdr:nvSpPr>
        <xdr:cNvPr id="780" name="楕円 779"/>
        <xdr:cNvSpPr/>
      </xdr:nvSpPr>
      <xdr:spPr>
        <a:xfrm>
          <a:off x="15430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160782</xdr:rowOff>
    </xdr:from>
    <xdr:to>
      <xdr:col>85</xdr:col>
      <xdr:colOff>127000</xdr:colOff>
      <xdr:row>108</xdr:row>
      <xdr:rowOff>19050</xdr:rowOff>
    </xdr:to>
    <xdr:cxnSp macro="">
      <xdr:nvCxnSpPr>
        <xdr:cNvPr id="781" name="直線コネクタ 780"/>
        <xdr:cNvCxnSpPr/>
      </xdr:nvCxnSpPr>
      <xdr:spPr>
        <a:xfrm>
          <a:off x="15481300" y="1850593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91694</xdr:rowOff>
    </xdr:from>
    <xdr:to>
      <xdr:col>76</xdr:col>
      <xdr:colOff>165100</xdr:colOff>
      <xdr:row>108</xdr:row>
      <xdr:rowOff>21844</xdr:rowOff>
    </xdr:to>
    <xdr:sp macro="" textlink="">
      <xdr:nvSpPr>
        <xdr:cNvPr id="782" name="楕円 781"/>
        <xdr:cNvSpPr/>
      </xdr:nvSpPr>
      <xdr:spPr>
        <a:xfrm>
          <a:off x="14541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142494</xdr:rowOff>
    </xdr:from>
    <xdr:to>
      <xdr:col>81</xdr:col>
      <xdr:colOff>50800</xdr:colOff>
      <xdr:row>107</xdr:row>
      <xdr:rowOff>160782</xdr:rowOff>
    </xdr:to>
    <xdr:cxnSp macro="">
      <xdr:nvCxnSpPr>
        <xdr:cNvPr id="783" name="直線コネクタ 782"/>
        <xdr:cNvCxnSpPr/>
      </xdr:nvCxnSpPr>
      <xdr:spPr>
        <a:xfrm>
          <a:off x="14592300" y="18487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57404</xdr:rowOff>
    </xdr:from>
    <xdr:to>
      <xdr:col>72</xdr:col>
      <xdr:colOff>38100</xdr:colOff>
      <xdr:row>107</xdr:row>
      <xdr:rowOff>159004</xdr:rowOff>
    </xdr:to>
    <xdr:sp macro="" textlink="">
      <xdr:nvSpPr>
        <xdr:cNvPr id="784" name="楕円 783"/>
        <xdr:cNvSpPr/>
      </xdr:nvSpPr>
      <xdr:spPr>
        <a:xfrm>
          <a:off x="13652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108204</xdr:rowOff>
    </xdr:from>
    <xdr:to>
      <xdr:col>76</xdr:col>
      <xdr:colOff>114300</xdr:colOff>
      <xdr:row>107</xdr:row>
      <xdr:rowOff>142494</xdr:rowOff>
    </xdr:to>
    <xdr:cxnSp macro="">
      <xdr:nvCxnSpPr>
        <xdr:cNvPr id="785" name="直線コネクタ 784"/>
        <xdr:cNvCxnSpPr/>
      </xdr:nvCxnSpPr>
      <xdr:spPr>
        <a:xfrm>
          <a:off x="13703300" y="184533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27687</xdr:rowOff>
    </xdr:from>
    <xdr:to>
      <xdr:col>67</xdr:col>
      <xdr:colOff>101600</xdr:colOff>
      <xdr:row>107</xdr:row>
      <xdr:rowOff>129287</xdr:rowOff>
    </xdr:to>
    <xdr:sp macro="" textlink="">
      <xdr:nvSpPr>
        <xdr:cNvPr id="786" name="楕円 785"/>
        <xdr:cNvSpPr/>
      </xdr:nvSpPr>
      <xdr:spPr>
        <a:xfrm>
          <a:off x="12763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78487</xdr:rowOff>
    </xdr:from>
    <xdr:to>
      <xdr:col>71</xdr:col>
      <xdr:colOff>177800</xdr:colOff>
      <xdr:row>107</xdr:row>
      <xdr:rowOff>108204</xdr:rowOff>
    </xdr:to>
    <xdr:cxnSp macro="">
      <xdr:nvCxnSpPr>
        <xdr:cNvPr id="787" name="直線コネクタ 786"/>
        <xdr:cNvCxnSpPr/>
      </xdr:nvCxnSpPr>
      <xdr:spPr>
        <a:xfrm>
          <a:off x="12814300" y="184236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88"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58945</xdr:rowOff>
    </xdr:from>
    <xdr:ext cx="405111" cy="259045"/>
    <xdr:sp macro="" textlink="">
      <xdr:nvSpPr>
        <xdr:cNvPr id="789" name="n_2aveValue【公民館】&#10;有形固定資産減価償却率"/>
        <xdr:cNvSpPr txBox="1"/>
      </xdr:nvSpPr>
      <xdr:spPr>
        <a:xfrm>
          <a:off x="14389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47514</xdr:rowOff>
    </xdr:from>
    <xdr:ext cx="405111" cy="259045"/>
    <xdr:sp macro="" textlink="">
      <xdr:nvSpPr>
        <xdr:cNvPr id="790" name="n_3aveValue【公民館】&#10;有形固定資産減価償却率"/>
        <xdr:cNvSpPr txBox="1"/>
      </xdr:nvSpPr>
      <xdr:spPr>
        <a:xfrm>
          <a:off x="13500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791" name="n_4aveValue【公民館】&#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31259</xdr:rowOff>
    </xdr:from>
    <xdr:ext cx="405111" cy="259045"/>
    <xdr:sp macro="" textlink="">
      <xdr:nvSpPr>
        <xdr:cNvPr id="792" name="n_1mainValue【公民館】&#10;有形固定資産減価償却率"/>
        <xdr:cNvSpPr txBox="1"/>
      </xdr:nvSpPr>
      <xdr:spPr>
        <a:xfrm>
          <a:off x="15266044" y="1854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12971</xdr:rowOff>
    </xdr:from>
    <xdr:ext cx="405111" cy="259045"/>
    <xdr:sp macro="" textlink="">
      <xdr:nvSpPr>
        <xdr:cNvPr id="793" name="n_2mainValue【公民館】&#10;有形固定資産減価償却率"/>
        <xdr:cNvSpPr txBox="1"/>
      </xdr:nvSpPr>
      <xdr:spPr>
        <a:xfrm>
          <a:off x="14389744" y="185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150131</xdr:rowOff>
    </xdr:from>
    <xdr:ext cx="405111" cy="259045"/>
    <xdr:sp macro="" textlink="">
      <xdr:nvSpPr>
        <xdr:cNvPr id="794" name="n_3mainValue【公民館】&#10;有形固定資産減価償却率"/>
        <xdr:cNvSpPr txBox="1"/>
      </xdr:nvSpPr>
      <xdr:spPr>
        <a:xfrm>
          <a:off x="13500744" y="1849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120414</xdr:rowOff>
    </xdr:from>
    <xdr:ext cx="405111" cy="259045"/>
    <xdr:sp macro="" textlink="">
      <xdr:nvSpPr>
        <xdr:cNvPr id="795" name="n_4mainValue【公民館】&#10;有形固定資産減価償却率"/>
        <xdr:cNvSpPr txBox="1"/>
      </xdr:nvSpPr>
      <xdr:spPr>
        <a:xfrm>
          <a:off x="12611744" y="1846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821" name="直線コネクタ 820"/>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22"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23" name="直線コネクタ 822"/>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824"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825" name="直線コネクタ 824"/>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26"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7" name="フローチャート: 判断 82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828" name="フローチャート: 判断 827"/>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829" name="フローチャート: 判断 828"/>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830" name="フローチャート: 判断 829"/>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831" name="フローチャート: 判断 830"/>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100512</xdr:rowOff>
    </xdr:from>
    <xdr:to>
      <xdr:col>116</xdr:col>
      <xdr:colOff>114300</xdr:colOff>
      <xdr:row>105</xdr:row>
      <xdr:rowOff>30662</xdr:rowOff>
    </xdr:to>
    <xdr:sp macro="" textlink="">
      <xdr:nvSpPr>
        <xdr:cNvPr id="837" name="楕円 836"/>
        <xdr:cNvSpPr/>
      </xdr:nvSpPr>
      <xdr:spPr>
        <a:xfrm>
          <a:off x="22110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123389</xdr:rowOff>
    </xdr:from>
    <xdr:ext cx="469744" cy="259045"/>
    <xdr:sp macro="" textlink="">
      <xdr:nvSpPr>
        <xdr:cNvPr id="838" name="【公民館】&#10;一人当たり面積該当値テキスト"/>
        <xdr:cNvSpPr txBox="1"/>
      </xdr:nvSpPr>
      <xdr:spPr>
        <a:xfrm>
          <a:off x="22199600" y="177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39" name="楕円 838"/>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151312</xdr:rowOff>
    </xdr:from>
    <xdr:to>
      <xdr:col>116</xdr:col>
      <xdr:colOff>63500</xdr:colOff>
      <xdr:row>104</xdr:row>
      <xdr:rowOff>167639</xdr:rowOff>
    </xdr:to>
    <xdr:cxnSp macro="">
      <xdr:nvCxnSpPr>
        <xdr:cNvPr id="840" name="直線コネクタ 839"/>
        <xdr:cNvCxnSpPr/>
      </xdr:nvCxnSpPr>
      <xdr:spPr>
        <a:xfrm flipV="1">
          <a:off x="21323300" y="17982112"/>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136434</xdr:rowOff>
    </xdr:from>
    <xdr:to>
      <xdr:col>107</xdr:col>
      <xdr:colOff>101600</xdr:colOff>
      <xdr:row>105</xdr:row>
      <xdr:rowOff>66584</xdr:rowOff>
    </xdr:to>
    <xdr:sp macro="" textlink="">
      <xdr:nvSpPr>
        <xdr:cNvPr id="841" name="楕円 840"/>
        <xdr:cNvSpPr/>
      </xdr:nvSpPr>
      <xdr:spPr>
        <a:xfrm>
          <a:off x="20383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105</xdr:row>
      <xdr:rowOff>15784</xdr:rowOff>
    </xdr:to>
    <xdr:cxnSp macro="">
      <xdr:nvCxnSpPr>
        <xdr:cNvPr id="842" name="直線コネクタ 841"/>
        <xdr:cNvCxnSpPr/>
      </xdr:nvCxnSpPr>
      <xdr:spPr>
        <a:xfrm flipV="1">
          <a:off x="20434300" y="179984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149498</xdr:rowOff>
    </xdr:from>
    <xdr:to>
      <xdr:col>102</xdr:col>
      <xdr:colOff>165100</xdr:colOff>
      <xdr:row>105</xdr:row>
      <xdr:rowOff>79648</xdr:rowOff>
    </xdr:to>
    <xdr:sp macro="" textlink="">
      <xdr:nvSpPr>
        <xdr:cNvPr id="843" name="楕円 842"/>
        <xdr:cNvSpPr/>
      </xdr:nvSpPr>
      <xdr:spPr>
        <a:xfrm>
          <a:off x="19494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15784</xdr:rowOff>
    </xdr:from>
    <xdr:to>
      <xdr:col>107</xdr:col>
      <xdr:colOff>50800</xdr:colOff>
      <xdr:row>105</xdr:row>
      <xdr:rowOff>28848</xdr:rowOff>
    </xdr:to>
    <xdr:cxnSp macro="">
      <xdr:nvCxnSpPr>
        <xdr:cNvPr id="844" name="直線コネクタ 843"/>
        <xdr:cNvCxnSpPr/>
      </xdr:nvCxnSpPr>
      <xdr:spPr>
        <a:xfrm flipV="1">
          <a:off x="19545300" y="180180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45" name="楕円 844"/>
        <xdr:cNvSpPr/>
      </xdr:nvSpPr>
      <xdr:spPr>
        <a:xfrm>
          <a:off x="18605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28848</xdr:rowOff>
    </xdr:from>
    <xdr:to>
      <xdr:col>102</xdr:col>
      <xdr:colOff>114300</xdr:colOff>
      <xdr:row>105</xdr:row>
      <xdr:rowOff>41911</xdr:rowOff>
    </xdr:to>
    <xdr:cxnSp macro="">
      <xdr:nvCxnSpPr>
        <xdr:cNvPr id="846" name="直線コネクタ 845"/>
        <xdr:cNvCxnSpPr/>
      </xdr:nvCxnSpPr>
      <xdr:spPr>
        <a:xfrm flipV="1">
          <a:off x="18656300" y="180310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165479</xdr:rowOff>
    </xdr:from>
    <xdr:ext cx="469744" cy="259045"/>
    <xdr:sp macro="" textlink="">
      <xdr:nvSpPr>
        <xdr:cNvPr id="847"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103432</xdr:rowOff>
    </xdr:from>
    <xdr:ext cx="469744" cy="259045"/>
    <xdr:sp macro="" textlink="">
      <xdr:nvSpPr>
        <xdr:cNvPr id="848" name="n_2aveValue【公民館】&#10;一人当たり面積"/>
        <xdr:cNvSpPr txBox="1"/>
      </xdr:nvSpPr>
      <xdr:spPr>
        <a:xfrm>
          <a:off x="201994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849" name="n_3aveValue【公民館】&#10;一人当たり面積"/>
        <xdr:cNvSpPr txBox="1"/>
      </xdr:nvSpPr>
      <xdr:spPr>
        <a:xfrm>
          <a:off x="19310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850" name="n_4aveValue【公民館】&#10;一人当たり面積"/>
        <xdr:cNvSpPr txBox="1"/>
      </xdr:nvSpPr>
      <xdr:spPr>
        <a:xfrm>
          <a:off x="18421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51" name="n_1main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83111</xdr:rowOff>
    </xdr:from>
    <xdr:ext cx="469744" cy="259045"/>
    <xdr:sp macro="" textlink="">
      <xdr:nvSpPr>
        <xdr:cNvPr id="852" name="n_2mainValue【公民館】&#10;一人当たり面積"/>
        <xdr:cNvSpPr txBox="1"/>
      </xdr:nvSpPr>
      <xdr:spPr>
        <a:xfrm>
          <a:off x="20199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70775</xdr:rowOff>
    </xdr:from>
    <xdr:ext cx="469744" cy="259045"/>
    <xdr:sp macro="" textlink="">
      <xdr:nvSpPr>
        <xdr:cNvPr id="853" name="n_3mainValue【公民館】&#10;一人当たり面積"/>
        <xdr:cNvSpPr txBox="1"/>
      </xdr:nvSpPr>
      <xdr:spPr>
        <a:xfrm>
          <a:off x="193104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854" name="n_4mainValue【公民館】&#10;一人当たり面積"/>
        <xdr:cNvSpPr txBox="1"/>
      </xdr:nvSpPr>
      <xdr:spPr>
        <a:xfrm>
          <a:off x="18421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橋りょうや学校施設は、老朽化による改修工事等により減価償却比率が類似団体内平均値より低くなっている。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一方、公民館や児童館の老朽化が進んでいることが課題であるため、今後計画的な維持管理を行っていく必要がある。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20,257
20,121
297.84
17,051,584
16,759,511
289,902
7,622,449
12,392,193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0"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66548</xdr:rowOff>
    </xdr:from>
    <xdr:to>
      <xdr:col>24</xdr:col>
      <xdr:colOff>114300</xdr:colOff>
      <xdr:row>36</xdr:row>
      <xdr:rowOff>168148</xdr:rowOff>
    </xdr:to>
    <xdr:sp macro="" textlink="">
      <xdr:nvSpPr>
        <xdr:cNvPr id="71" name="楕円 70"/>
        <xdr:cNvSpPr/>
      </xdr:nvSpPr>
      <xdr:spPr>
        <a:xfrm>
          <a:off x="45847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89425</xdr:rowOff>
    </xdr:from>
    <xdr:ext cx="405111" cy="259045"/>
    <xdr:sp macro="" textlink="">
      <xdr:nvSpPr>
        <xdr:cNvPr id="72" name="【図書館】&#10;有形固定資産減価償却率該当値テキスト"/>
        <xdr:cNvSpPr txBox="1"/>
      </xdr:nvSpPr>
      <xdr:spPr>
        <a:xfrm>
          <a:off x="4673600" y="609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20828</xdr:rowOff>
    </xdr:from>
    <xdr:to>
      <xdr:col>20</xdr:col>
      <xdr:colOff>38100</xdr:colOff>
      <xdr:row>36</xdr:row>
      <xdr:rowOff>122428</xdr:rowOff>
    </xdr:to>
    <xdr:sp macro="" textlink="">
      <xdr:nvSpPr>
        <xdr:cNvPr id="73" name="楕円 72"/>
        <xdr:cNvSpPr/>
      </xdr:nvSpPr>
      <xdr:spPr>
        <a:xfrm>
          <a:off x="37465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71628</xdr:rowOff>
    </xdr:from>
    <xdr:to>
      <xdr:col>24</xdr:col>
      <xdr:colOff>63500</xdr:colOff>
      <xdr:row>36</xdr:row>
      <xdr:rowOff>117348</xdr:rowOff>
    </xdr:to>
    <xdr:cxnSp macro="">
      <xdr:nvCxnSpPr>
        <xdr:cNvPr id="74" name="直線コネクタ 73"/>
        <xdr:cNvCxnSpPr/>
      </xdr:nvCxnSpPr>
      <xdr:spPr>
        <a:xfrm>
          <a:off x="3797300" y="62438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148844</xdr:rowOff>
    </xdr:from>
    <xdr:to>
      <xdr:col>15</xdr:col>
      <xdr:colOff>101600</xdr:colOff>
      <xdr:row>36</xdr:row>
      <xdr:rowOff>78994</xdr:rowOff>
    </xdr:to>
    <xdr:sp macro="" textlink="">
      <xdr:nvSpPr>
        <xdr:cNvPr id="75" name="楕円 74"/>
        <xdr:cNvSpPr/>
      </xdr:nvSpPr>
      <xdr:spPr>
        <a:xfrm>
          <a:off x="2857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28194</xdr:rowOff>
    </xdr:from>
    <xdr:to>
      <xdr:col>19</xdr:col>
      <xdr:colOff>177800</xdr:colOff>
      <xdr:row>36</xdr:row>
      <xdr:rowOff>71628</xdr:rowOff>
    </xdr:to>
    <xdr:cxnSp macro="">
      <xdr:nvCxnSpPr>
        <xdr:cNvPr id="76" name="直線コネクタ 75"/>
        <xdr:cNvCxnSpPr/>
      </xdr:nvCxnSpPr>
      <xdr:spPr>
        <a:xfrm>
          <a:off x="2908300" y="62003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100838</xdr:rowOff>
    </xdr:from>
    <xdr:to>
      <xdr:col>10</xdr:col>
      <xdr:colOff>165100</xdr:colOff>
      <xdr:row>36</xdr:row>
      <xdr:rowOff>30988</xdr:rowOff>
    </xdr:to>
    <xdr:sp macro="" textlink="">
      <xdr:nvSpPr>
        <xdr:cNvPr id="77" name="楕円 76"/>
        <xdr:cNvSpPr/>
      </xdr:nvSpPr>
      <xdr:spPr>
        <a:xfrm>
          <a:off x="1968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151638</xdr:rowOff>
    </xdr:from>
    <xdr:to>
      <xdr:col>15</xdr:col>
      <xdr:colOff>50800</xdr:colOff>
      <xdr:row>36</xdr:row>
      <xdr:rowOff>28194</xdr:rowOff>
    </xdr:to>
    <xdr:cxnSp macro="">
      <xdr:nvCxnSpPr>
        <xdr:cNvPr id="78" name="直線コネクタ 77"/>
        <xdr:cNvCxnSpPr/>
      </xdr:nvCxnSpPr>
      <xdr:spPr>
        <a:xfrm>
          <a:off x="2019300" y="61523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59690</xdr:rowOff>
    </xdr:from>
    <xdr:to>
      <xdr:col>6</xdr:col>
      <xdr:colOff>38100</xdr:colOff>
      <xdr:row>35</xdr:row>
      <xdr:rowOff>161290</xdr:rowOff>
    </xdr:to>
    <xdr:sp macro="" textlink="">
      <xdr:nvSpPr>
        <xdr:cNvPr id="79" name="楕円 78"/>
        <xdr:cNvSpPr/>
      </xdr:nvSpPr>
      <xdr:spPr>
        <a:xfrm>
          <a:off x="1079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110490</xdr:rowOff>
    </xdr:from>
    <xdr:to>
      <xdr:col>10</xdr:col>
      <xdr:colOff>114300</xdr:colOff>
      <xdr:row>35</xdr:row>
      <xdr:rowOff>151638</xdr:rowOff>
    </xdr:to>
    <xdr:cxnSp macro="">
      <xdr:nvCxnSpPr>
        <xdr:cNvPr id="80" name="直線コネクタ 79"/>
        <xdr:cNvCxnSpPr/>
      </xdr:nvCxnSpPr>
      <xdr:spPr>
        <a:xfrm>
          <a:off x="1130300" y="6111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120413</xdr:rowOff>
    </xdr:from>
    <xdr:ext cx="405111" cy="259045"/>
    <xdr:sp macro="" textlink="">
      <xdr:nvSpPr>
        <xdr:cNvPr id="81" name="n_1aveValue【図書館】&#10;有形固定資産減価償却率"/>
        <xdr:cNvSpPr txBox="1"/>
      </xdr:nvSpPr>
      <xdr:spPr>
        <a:xfrm>
          <a:off x="35820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145559</xdr:rowOff>
    </xdr:from>
    <xdr:ext cx="405111" cy="259045"/>
    <xdr:sp macro="" textlink="">
      <xdr:nvSpPr>
        <xdr:cNvPr id="82" name="n_2aveValue【図書館】&#10;有形固定資産減価償却率"/>
        <xdr:cNvSpPr txBox="1"/>
      </xdr:nvSpPr>
      <xdr:spPr>
        <a:xfrm>
          <a:off x="27057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115841</xdr:rowOff>
    </xdr:from>
    <xdr:ext cx="405111" cy="259045"/>
    <xdr:sp macro="" textlink="">
      <xdr:nvSpPr>
        <xdr:cNvPr id="83" name="n_3aveValue【図書館】&#10;有形固定資産減価償却率"/>
        <xdr:cNvSpPr txBox="1"/>
      </xdr:nvSpPr>
      <xdr:spPr>
        <a:xfrm>
          <a:off x="1816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図書館】&#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138955</xdr:rowOff>
    </xdr:from>
    <xdr:ext cx="405111" cy="259045"/>
    <xdr:sp macro="" textlink="">
      <xdr:nvSpPr>
        <xdr:cNvPr id="85" name="n_1mainValue【図書館】&#10;有形固定資産減価償却率"/>
        <xdr:cNvSpPr txBox="1"/>
      </xdr:nvSpPr>
      <xdr:spPr>
        <a:xfrm>
          <a:off x="3582044" y="596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95521</xdr:rowOff>
    </xdr:from>
    <xdr:ext cx="405111" cy="259045"/>
    <xdr:sp macro="" textlink="">
      <xdr:nvSpPr>
        <xdr:cNvPr id="86" name="n_2mainValue【図書館】&#10;有形固定資産減価償却率"/>
        <xdr:cNvSpPr txBox="1"/>
      </xdr:nvSpPr>
      <xdr:spPr>
        <a:xfrm>
          <a:off x="2705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7" name="n_3mainValue【図書館】&#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mainValue【図書館】&#10;有形固定資産減価償却率"/>
        <xdr:cNvSpPr txBox="1"/>
      </xdr:nvSpPr>
      <xdr:spPr>
        <a:xfrm>
          <a:off x="927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17"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50800</xdr:rowOff>
    </xdr:from>
    <xdr:to>
      <xdr:col>55</xdr:col>
      <xdr:colOff>50800</xdr:colOff>
      <xdr:row>36</xdr:row>
      <xdr:rowOff>152400</xdr:rowOff>
    </xdr:to>
    <xdr:sp macro="" textlink="">
      <xdr:nvSpPr>
        <xdr:cNvPr id="128" name="楕円 127"/>
        <xdr:cNvSpPr/>
      </xdr:nvSpPr>
      <xdr:spPr>
        <a:xfrm>
          <a:off x="104267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73677</xdr:rowOff>
    </xdr:from>
    <xdr:ext cx="469744" cy="259045"/>
    <xdr:sp macro="" textlink="">
      <xdr:nvSpPr>
        <xdr:cNvPr id="129" name="【図書館】&#10;一人当たり面積該当値テキスト"/>
        <xdr:cNvSpPr txBox="1"/>
      </xdr:nvSpPr>
      <xdr:spPr>
        <a:xfrm>
          <a:off x="10515600"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76200</xdr:rowOff>
    </xdr:from>
    <xdr:to>
      <xdr:col>50</xdr:col>
      <xdr:colOff>165100</xdr:colOff>
      <xdr:row>37</xdr:row>
      <xdr:rowOff>6350</xdr:rowOff>
    </xdr:to>
    <xdr:sp macro="" textlink="">
      <xdr:nvSpPr>
        <xdr:cNvPr id="130" name="楕円 129"/>
        <xdr:cNvSpPr/>
      </xdr:nvSpPr>
      <xdr:spPr>
        <a:xfrm>
          <a:off x="9588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101600</xdr:rowOff>
    </xdr:from>
    <xdr:to>
      <xdr:col>55</xdr:col>
      <xdr:colOff>0</xdr:colOff>
      <xdr:row>36</xdr:row>
      <xdr:rowOff>127000</xdr:rowOff>
    </xdr:to>
    <xdr:cxnSp macro="">
      <xdr:nvCxnSpPr>
        <xdr:cNvPr id="131" name="直線コネクタ 130"/>
        <xdr:cNvCxnSpPr/>
      </xdr:nvCxnSpPr>
      <xdr:spPr>
        <a:xfrm flipV="1">
          <a:off x="9639300" y="627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101600</xdr:rowOff>
    </xdr:from>
    <xdr:to>
      <xdr:col>46</xdr:col>
      <xdr:colOff>38100</xdr:colOff>
      <xdr:row>37</xdr:row>
      <xdr:rowOff>31750</xdr:rowOff>
    </xdr:to>
    <xdr:sp macro="" textlink="">
      <xdr:nvSpPr>
        <xdr:cNvPr id="132" name="楕円 131"/>
        <xdr:cNvSpPr/>
      </xdr:nvSpPr>
      <xdr:spPr>
        <a:xfrm>
          <a:off x="869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127000</xdr:rowOff>
    </xdr:from>
    <xdr:to>
      <xdr:col>50</xdr:col>
      <xdr:colOff>114300</xdr:colOff>
      <xdr:row>36</xdr:row>
      <xdr:rowOff>152400</xdr:rowOff>
    </xdr:to>
    <xdr:cxnSp macro="">
      <xdr:nvCxnSpPr>
        <xdr:cNvPr id="133" name="直線コネクタ 132"/>
        <xdr:cNvCxnSpPr/>
      </xdr:nvCxnSpPr>
      <xdr:spPr>
        <a:xfrm flipV="1">
          <a:off x="8750300" y="629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114300</xdr:rowOff>
    </xdr:from>
    <xdr:to>
      <xdr:col>41</xdr:col>
      <xdr:colOff>101600</xdr:colOff>
      <xdr:row>37</xdr:row>
      <xdr:rowOff>44450</xdr:rowOff>
    </xdr:to>
    <xdr:sp macro="" textlink="">
      <xdr:nvSpPr>
        <xdr:cNvPr id="134" name="楕円 133"/>
        <xdr:cNvSpPr/>
      </xdr:nvSpPr>
      <xdr:spPr>
        <a:xfrm>
          <a:off x="7810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152400</xdr:rowOff>
    </xdr:from>
    <xdr:to>
      <xdr:col>45</xdr:col>
      <xdr:colOff>177800</xdr:colOff>
      <xdr:row>36</xdr:row>
      <xdr:rowOff>165100</xdr:rowOff>
    </xdr:to>
    <xdr:cxnSp macro="">
      <xdr:nvCxnSpPr>
        <xdr:cNvPr id="135" name="直線コネクタ 134"/>
        <xdr:cNvCxnSpPr/>
      </xdr:nvCxnSpPr>
      <xdr:spPr>
        <a:xfrm flipV="1">
          <a:off x="7861300" y="632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139700</xdr:rowOff>
    </xdr:from>
    <xdr:to>
      <xdr:col>36</xdr:col>
      <xdr:colOff>165100</xdr:colOff>
      <xdr:row>37</xdr:row>
      <xdr:rowOff>69850</xdr:rowOff>
    </xdr:to>
    <xdr:sp macro="" textlink="">
      <xdr:nvSpPr>
        <xdr:cNvPr id="136" name="楕円 135"/>
        <xdr:cNvSpPr/>
      </xdr:nvSpPr>
      <xdr:spPr>
        <a:xfrm>
          <a:off x="692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165100</xdr:rowOff>
    </xdr:from>
    <xdr:to>
      <xdr:col>41</xdr:col>
      <xdr:colOff>50800</xdr:colOff>
      <xdr:row>37</xdr:row>
      <xdr:rowOff>19050</xdr:rowOff>
    </xdr:to>
    <xdr:cxnSp macro="">
      <xdr:nvCxnSpPr>
        <xdr:cNvPr id="137" name="直線コネクタ 136"/>
        <xdr:cNvCxnSpPr/>
      </xdr:nvCxnSpPr>
      <xdr:spPr>
        <a:xfrm flipV="1">
          <a:off x="6972300" y="633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38" name="n_1ave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9"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168927</xdr:rowOff>
    </xdr:from>
    <xdr:ext cx="469744" cy="259045"/>
    <xdr:sp macro="" textlink="">
      <xdr:nvSpPr>
        <xdr:cNvPr id="140" name="n_3aveValue【図書館】&#10;一人当たり面積"/>
        <xdr:cNvSpPr txBox="1"/>
      </xdr:nvSpPr>
      <xdr:spPr>
        <a:xfrm>
          <a:off x="7626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1"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22877</xdr:rowOff>
    </xdr:from>
    <xdr:ext cx="469744" cy="259045"/>
    <xdr:sp macro="" textlink="">
      <xdr:nvSpPr>
        <xdr:cNvPr id="142" name="n_1mainValue【図書館】&#10;一人当たり面積"/>
        <xdr:cNvSpPr txBox="1"/>
      </xdr:nvSpPr>
      <xdr:spPr>
        <a:xfrm>
          <a:off x="9391727"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48277</xdr:rowOff>
    </xdr:from>
    <xdr:ext cx="469744" cy="259045"/>
    <xdr:sp macro="" textlink="">
      <xdr:nvSpPr>
        <xdr:cNvPr id="143" name="n_2mainValue【図書館】&#10;一人当たり面積"/>
        <xdr:cNvSpPr txBox="1"/>
      </xdr:nvSpPr>
      <xdr:spPr>
        <a:xfrm>
          <a:off x="8515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60977</xdr:rowOff>
    </xdr:from>
    <xdr:ext cx="469744" cy="259045"/>
    <xdr:sp macro="" textlink="">
      <xdr:nvSpPr>
        <xdr:cNvPr id="144" name="n_3mainValue【図書館】&#10;一人当たり面積"/>
        <xdr:cNvSpPr txBox="1"/>
      </xdr:nvSpPr>
      <xdr:spPr>
        <a:xfrm>
          <a:off x="7626427" y="606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86377</xdr:rowOff>
    </xdr:from>
    <xdr:ext cx="469744" cy="259045"/>
    <xdr:sp macro="" textlink="">
      <xdr:nvSpPr>
        <xdr:cNvPr id="145" name="n_4mainValue【図書館】&#10;一人当たり面積"/>
        <xdr:cNvSpPr txBox="1"/>
      </xdr:nvSpPr>
      <xdr:spPr>
        <a:xfrm>
          <a:off x="6737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8" name="直線コネクタ 167"/>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9"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71"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72" name="直線コネクタ 171"/>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7637</xdr:rowOff>
    </xdr:from>
    <xdr:ext cx="405111" cy="259045"/>
    <xdr:sp macro="" textlink="">
      <xdr:nvSpPr>
        <xdr:cNvPr id="173" name="【体育館・プール】&#10;有形固定資産減価償却率平均値テキスト"/>
        <xdr:cNvSpPr txBox="1"/>
      </xdr:nvSpPr>
      <xdr:spPr>
        <a:xfrm>
          <a:off x="4673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75" name="フローチャート: 判断 174"/>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76" name="フローチャート: 判断 175"/>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77" name="フローチャート: 判断 176"/>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8" name="フローチャート: 判断 177"/>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116078</xdr:rowOff>
    </xdr:from>
    <xdr:to>
      <xdr:col>24</xdr:col>
      <xdr:colOff>114300</xdr:colOff>
      <xdr:row>59</xdr:row>
      <xdr:rowOff>46228</xdr:rowOff>
    </xdr:to>
    <xdr:sp macro="" textlink="">
      <xdr:nvSpPr>
        <xdr:cNvPr id="184" name="楕円 183"/>
        <xdr:cNvSpPr/>
      </xdr:nvSpPr>
      <xdr:spPr>
        <a:xfrm>
          <a:off x="45847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138955</xdr:rowOff>
    </xdr:from>
    <xdr:ext cx="405111" cy="259045"/>
    <xdr:sp macro="" textlink="">
      <xdr:nvSpPr>
        <xdr:cNvPr id="185" name="【体育館・プール】&#10;有形固定資産減価償却率該当値テキスト"/>
        <xdr:cNvSpPr txBox="1"/>
      </xdr:nvSpPr>
      <xdr:spPr>
        <a:xfrm>
          <a:off x="4673600" y="9911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79502</xdr:rowOff>
    </xdr:from>
    <xdr:to>
      <xdr:col>20</xdr:col>
      <xdr:colOff>38100</xdr:colOff>
      <xdr:row>59</xdr:row>
      <xdr:rowOff>9652</xdr:rowOff>
    </xdr:to>
    <xdr:sp macro="" textlink="">
      <xdr:nvSpPr>
        <xdr:cNvPr id="186" name="楕円 185"/>
        <xdr:cNvSpPr/>
      </xdr:nvSpPr>
      <xdr:spPr>
        <a:xfrm>
          <a:off x="3746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130302</xdr:rowOff>
    </xdr:from>
    <xdr:to>
      <xdr:col>24</xdr:col>
      <xdr:colOff>63500</xdr:colOff>
      <xdr:row>58</xdr:row>
      <xdr:rowOff>166878</xdr:rowOff>
    </xdr:to>
    <xdr:cxnSp macro="">
      <xdr:nvCxnSpPr>
        <xdr:cNvPr id="187" name="直線コネクタ 186"/>
        <xdr:cNvCxnSpPr/>
      </xdr:nvCxnSpPr>
      <xdr:spPr>
        <a:xfrm>
          <a:off x="3797300" y="1007440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42926</xdr:rowOff>
    </xdr:from>
    <xdr:to>
      <xdr:col>15</xdr:col>
      <xdr:colOff>101600</xdr:colOff>
      <xdr:row>58</xdr:row>
      <xdr:rowOff>144526</xdr:rowOff>
    </xdr:to>
    <xdr:sp macro="" textlink="">
      <xdr:nvSpPr>
        <xdr:cNvPr id="188" name="楕円 187"/>
        <xdr:cNvSpPr/>
      </xdr:nvSpPr>
      <xdr:spPr>
        <a:xfrm>
          <a:off x="2857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93726</xdr:rowOff>
    </xdr:from>
    <xdr:to>
      <xdr:col>19</xdr:col>
      <xdr:colOff>177800</xdr:colOff>
      <xdr:row>58</xdr:row>
      <xdr:rowOff>130302</xdr:rowOff>
    </xdr:to>
    <xdr:cxnSp macro="">
      <xdr:nvCxnSpPr>
        <xdr:cNvPr id="189" name="直線コネクタ 188"/>
        <xdr:cNvCxnSpPr/>
      </xdr:nvCxnSpPr>
      <xdr:spPr>
        <a:xfrm>
          <a:off x="2908300" y="1003782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170942</xdr:rowOff>
    </xdr:from>
    <xdr:to>
      <xdr:col>10</xdr:col>
      <xdr:colOff>165100</xdr:colOff>
      <xdr:row>58</xdr:row>
      <xdr:rowOff>101092</xdr:rowOff>
    </xdr:to>
    <xdr:sp macro="" textlink="">
      <xdr:nvSpPr>
        <xdr:cNvPr id="190" name="楕円 189"/>
        <xdr:cNvSpPr/>
      </xdr:nvSpPr>
      <xdr:spPr>
        <a:xfrm>
          <a:off x="1968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50292</xdr:rowOff>
    </xdr:from>
    <xdr:to>
      <xdr:col>15</xdr:col>
      <xdr:colOff>50800</xdr:colOff>
      <xdr:row>58</xdr:row>
      <xdr:rowOff>93726</xdr:rowOff>
    </xdr:to>
    <xdr:cxnSp macro="">
      <xdr:nvCxnSpPr>
        <xdr:cNvPr id="191" name="直線コネクタ 190"/>
        <xdr:cNvCxnSpPr/>
      </xdr:nvCxnSpPr>
      <xdr:spPr>
        <a:xfrm>
          <a:off x="2019300" y="99943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118364</xdr:rowOff>
    </xdr:from>
    <xdr:to>
      <xdr:col>6</xdr:col>
      <xdr:colOff>38100</xdr:colOff>
      <xdr:row>58</xdr:row>
      <xdr:rowOff>48514</xdr:rowOff>
    </xdr:to>
    <xdr:sp macro="" textlink="">
      <xdr:nvSpPr>
        <xdr:cNvPr id="192" name="楕円 191"/>
        <xdr:cNvSpPr/>
      </xdr:nvSpPr>
      <xdr:spPr>
        <a:xfrm>
          <a:off x="10795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169164</xdr:rowOff>
    </xdr:from>
    <xdr:to>
      <xdr:col>10</xdr:col>
      <xdr:colOff>114300</xdr:colOff>
      <xdr:row>58</xdr:row>
      <xdr:rowOff>50292</xdr:rowOff>
    </xdr:to>
    <xdr:cxnSp macro="">
      <xdr:nvCxnSpPr>
        <xdr:cNvPr id="193" name="直線コネクタ 192"/>
        <xdr:cNvCxnSpPr/>
      </xdr:nvCxnSpPr>
      <xdr:spPr>
        <a:xfrm>
          <a:off x="1130300" y="994181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85361</xdr:rowOff>
    </xdr:from>
    <xdr:ext cx="405111" cy="259045"/>
    <xdr:sp macro="" textlink="">
      <xdr:nvSpPr>
        <xdr:cNvPr id="194" name="n_1aveValue【体育館・プール】&#10;有形固定資産減価償却率"/>
        <xdr:cNvSpPr txBox="1"/>
      </xdr:nvSpPr>
      <xdr:spPr>
        <a:xfrm>
          <a:off x="35820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37355</xdr:rowOff>
    </xdr:from>
    <xdr:ext cx="405111" cy="259045"/>
    <xdr:sp macro="" textlink="">
      <xdr:nvSpPr>
        <xdr:cNvPr id="195" name="n_2aveValue【体育館・プール】&#10;有形固定資産減価償却率"/>
        <xdr:cNvSpPr txBox="1"/>
      </xdr:nvSpPr>
      <xdr:spPr>
        <a:xfrm>
          <a:off x="270574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779</xdr:rowOff>
    </xdr:from>
    <xdr:ext cx="405111" cy="259045"/>
    <xdr:sp macro="" textlink="">
      <xdr:nvSpPr>
        <xdr:cNvPr id="196" name="n_3aveValue【体育館・プール】&#10;有形固定資産減価償却率"/>
        <xdr:cNvSpPr txBox="1"/>
      </xdr:nvSpPr>
      <xdr:spPr>
        <a:xfrm>
          <a:off x="1816744" y="101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163085</xdr:rowOff>
    </xdr:from>
    <xdr:ext cx="405111" cy="259045"/>
    <xdr:sp macro="" textlink="">
      <xdr:nvSpPr>
        <xdr:cNvPr id="197" name="n_4aveValue【体育館・プール】&#10;有形固定資産減価償却率"/>
        <xdr:cNvSpPr txBox="1"/>
      </xdr:nvSpPr>
      <xdr:spPr>
        <a:xfrm>
          <a:off x="927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26179</xdr:rowOff>
    </xdr:from>
    <xdr:ext cx="405111" cy="259045"/>
    <xdr:sp macro="" textlink="">
      <xdr:nvSpPr>
        <xdr:cNvPr id="198" name="n_1mainValue【体育館・プール】&#10;有形固定資産減価償却率"/>
        <xdr:cNvSpPr txBox="1"/>
      </xdr:nvSpPr>
      <xdr:spPr>
        <a:xfrm>
          <a:off x="35820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161053</xdr:rowOff>
    </xdr:from>
    <xdr:ext cx="405111" cy="259045"/>
    <xdr:sp macro="" textlink="">
      <xdr:nvSpPr>
        <xdr:cNvPr id="199" name="n_2mainValue【体育館・プール】&#10;有形固定資産減価償却率"/>
        <xdr:cNvSpPr txBox="1"/>
      </xdr:nvSpPr>
      <xdr:spPr>
        <a:xfrm>
          <a:off x="27057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117619</xdr:rowOff>
    </xdr:from>
    <xdr:ext cx="405111" cy="259045"/>
    <xdr:sp macro="" textlink="">
      <xdr:nvSpPr>
        <xdr:cNvPr id="200" name="n_3mainValue【体育館・プール】&#10;有形固定資産減価償却率"/>
        <xdr:cNvSpPr txBox="1"/>
      </xdr:nvSpPr>
      <xdr:spPr>
        <a:xfrm>
          <a:off x="18167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65041</xdr:rowOff>
    </xdr:from>
    <xdr:ext cx="405111" cy="259045"/>
    <xdr:sp macro="" textlink="">
      <xdr:nvSpPr>
        <xdr:cNvPr id="201" name="n_4mainValue【体育館・プール】&#10;有形固定資産減価償却率"/>
        <xdr:cNvSpPr txBox="1"/>
      </xdr:nvSpPr>
      <xdr:spPr>
        <a:xfrm>
          <a:off x="927744" y="96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3" name="テキスト ボックス 212"/>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5" name="テキスト ボックス 2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7" name="テキスト ボックス 216"/>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1" name="テキスト ボックス 220"/>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3" name="テキスト ボックス 2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5" name="テキスト ボックス 224"/>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9" name="直線コネクタ 228"/>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0"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1" name="直線コネクタ 230"/>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2"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3" name="直線コネクタ 232"/>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234" name="【体育館・プール】&#10;一人当たり面積平均値テキスト"/>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5" name="フローチャート: 判断 234"/>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6" name="フローチャート: 判断 235"/>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7" name="フローチャート: 判断 236"/>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38" name="フローチャート: 判断 237"/>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39" name="フローチャート: 判断 238"/>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97790</xdr:rowOff>
    </xdr:from>
    <xdr:to>
      <xdr:col>55</xdr:col>
      <xdr:colOff>50800</xdr:colOff>
      <xdr:row>62</xdr:row>
      <xdr:rowOff>27940</xdr:rowOff>
    </xdr:to>
    <xdr:sp macro="" textlink="">
      <xdr:nvSpPr>
        <xdr:cNvPr id="245" name="楕円 244"/>
        <xdr:cNvSpPr/>
      </xdr:nvSpPr>
      <xdr:spPr>
        <a:xfrm>
          <a:off x="10426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120667</xdr:rowOff>
    </xdr:from>
    <xdr:ext cx="469744" cy="259045"/>
    <xdr:sp macro="" textlink="">
      <xdr:nvSpPr>
        <xdr:cNvPr id="246" name="【体育館・プール】&#10;一人当たり面積該当値テキスト"/>
        <xdr:cNvSpPr txBox="1"/>
      </xdr:nvSpPr>
      <xdr:spPr>
        <a:xfrm>
          <a:off x="10515600"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110649</xdr:rowOff>
    </xdr:from>
    <xdr:to>
      <xdr:col>50</xdr:col>
      <xdr:colOff>165100</xdr:colOff>
      <xdr:row>62</xdr:row>
      <xdr:rowOff>40799</xdr:rowOff>
    </xdr:to>
    <xdr:sp macro="" textlink="">
      <xdr:nvSpPr>
        <xdr:cNvPr id="247" name="楕円 246"/>
        <xdr:cNvSpPr/>
      </xdr:nvSpPr>
      <xdr:spPr>
        <a:xfrm>
          <a:off x="9588500" y="105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148590</xdr:rowOff>
    </xdr:from>
    <xdr:to>
      <xdr:col>55</xdr:col>
      <xdr:colOff>0</xdr:colOff>
      <xdr:row>61</xdr:row>
      <xdr:rowOff>161449</xdr:rowOff>
    </xdr:to>
    <xdr:cxnSp macro="">
      <xdr:nvCxnSpPr>
        <xdr:cNvPr id="248" name="直線コネクタ 247"/>
        <xdr:cNvCxnSpPr/>
      </xdr:nvCxnSpPr>
      <xdr:spPr>
        <a:xfrm flipV="1">
          <a:off x="9639300" y="10607040"/>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124937</xdr:rowOff>
    </xdr:from>
    <xdr:to>
      <xdr:col>46</xdr:col>
      <xdr:colOff>38100</xdr:colOff>
      <xdr:row>62</xdr:row>
      <xdr:rowOff>55087</xdr:rowOff>
    </xdr:to>
    <xdr:sp macro="" textlink="">
      <xdr:nvSpPr>
        <xdr:cNvPr id="249" name="楕円 248"/>
        <xdr:cNvSpPr/>
      </xdr:nvSpPr>
      <xdr:spPr>
        <a:xfrm>
          <a:off x="8699500" y="1058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161449</xdr:rowOff>
    </xdr:from>
    <xdr:to>
      <xdr:col>50</xdr:col>
      <xdr:colOff>114300</xdr:colOff>
      <xdr:row>62</xdr:row>
      <xdr:rowOff>4287</xdr:rowOff>
    </xdr:to>
    <xdr:cxnSp macro="">
      <xdr:nvCxnSpPr>
        <xdr:cNvPr id="250" name="直線コネクタ 249"/>
        <xdr:cNvCxnSpPr/>
      </xdr:nvCxnSpPr>
      <xdr:spPr>
        <a:xfrm flipV="1">
          <a:off x="8750300" y="1061989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134938</xdr:rowOff>
    </xdr:from>
    <xdr:to>
      <xdr:col>41</xdr:col>
      <xdr:colOff>101600</xdr:colOff>
      <xdr:row>62</xdr:row>
      <xdr:rowOff>65088</xdr:rowOff>
    </xdr:to>
    <xdr:sp macro="" textlink="">
      <xdr:nvSpPr>
        <xdr:cNvPr id="251" name="楕円 250"/>
        <xdr:cNvSpPr/>
      </xdr:nvSpPr>
      <xdr:spPr>
        <a:xfrm>
          <a:off x="78105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4287</xdr:rowOff>
    </xdr:from>
    <xdr:to>
      <xdr:col>45</xdr:col>
      <xdr:colOff>177800</xdr:colOff>
      <xdr:row>62</xdr:row>
      <xdr:rowOff>14288</xdr:rowOff>
    </xdr:to>
    <xdr:cxnSp macro="">
      <xdr:nvCxnSpPr>
        <xdr:cNvPr id="252" name="直線コネクタ 251"/>
        <xdr:cNvCxnSpPr/>
      </xdr:nvCxnSpPr>
      <xdr:spPr>
        <a:xfrm flipV="1">
          <a:off x="7861300" y="10634187"/>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143510</xdr:rowOff>
    </xdr:from>
    <xdr:to>
      <xdr:col>36</xdr:col>
      <xdr:colOff>165100</xdr:colOff>
      <xdr:row>62</xdr:row>
      <xdr:rowOff>73660</xdr:rowOff>
    </xdr:to>
    <xdr:sp macro="" textlink="">
      <xdr:nvSpPr>
        <xdr:cNvPr id="253" name="楕円 252"/>
        <xdr:cNvSpPr/>
      </xdr:nvSpPr>
      <xdr:spPr>
        <a:xfrm>
          <a:off x="692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14288</xdr:rowOff>
    </xdr:from>
    <xdr:to>
      <xdr:col>41</xdr:col>
      <xdr:colOff>50800</xdr:colOff>
      <xdr:row>62</xdr:row>
      <xdr:rowOff>22860</xdr:rowOff>
    </xdr:to>
    <xdr:cxnSp macro="">
      <xdr:nvCxnSpPr>
        <xdr:cNvPr id="254" name="直線コネクタ 253"/>
        <xdr:cNvCxnSpPr/>
      </xdr:nvCxnSpPr>
      <xdr:spPr>
        <a:xfrm flipV="1">
          <a:off x="6972300" y="1064418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131939</xdr:rowOff>
    </xdr:from>
    <xdr:ext cx="469744" cy="259045"/>
    <xdr:sp macro="" textlink="">
      <xdr:nvSpPr>
        <xdr:cNvPr id="255" name="n_1aveValue【体育館・プール】&#10;一人当たり面積"/>
        <xdr:cNvSpPr txBox="1"/>
      </xdr:nvSpPr>
      <xdr:spPr>
        <a:xfrm>
          <a:off x="9391727" y="1076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141940</xdr:rowOff>
    </xdr:from>
    <xdr:ext cx="469744" cy="259045"/>
    <xdr:sp macro="" textlink="">
      <xdr:nvSpPr>
        <xdr:cNvPr id="256" name="n_2aveValue【体育館・プール】&#10;一人当たり面積"/>
        <xdr:cNvSpPr txBox="1"/>
      </xdr:nvSpPr>
      <xdr:spPr>
        <a:xfrm>
          <a:off x="8515427"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154798</xdr:rowOff>
    </xdr:from>
    <xdr:ext cx="469744" cy="259045"/>
    <xdr:sp macro="" textlink="">
      <xdr:nvSpPr>
        <xdr:cNvPr id="257" name="n_3aveValue【体育館・プール】&#10;一人当たり面積"/>
        <xdr:cNvSpPr txBox="1"/>
      </xdr:nvSpPr>
      <xdr:spPr>
        <a:xfrm>
          <a:off x="7626427" y="107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136224</xdr:rowOff>
    </xdr:from>
    <xdr:ext cx="469744" cy="259045"/>
    <xdr:sp macro="" textlink="">
      <xdr:nvSpPr>
        <xdr:cNvPr id="258" name="n_4aveValue【体育館・プール】&#10;一人当たり面積"/>
        <xdr:cNvSpPr txBox="1"/>
      </xdr:nvSpPr>
      <xdr:spPr>
        <a:xfrm>
          <a:off x="6737427" y="1076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57326</xdr:rowOff>
    </xdr:from>
    <xdr:ext cx="469744" cy="259045"/>
    <xdr:sp macro="" textlink="">
      <xdr:nvSpPr>
        <xdr:cNvPr id="259" name="n_1mainValue【体育館・プール】&#10;一人当たり面積"/>
        <xdr:cNvSpPr txBox="1"/>
      </xdr:nvSpPr>
      <xdr:spPr>
        <a:xfrm>
          <a:off x="9391727" y="1034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71614</xdr:rowOff>
    </xdr:from>
    <xdr:ext cx="469744" cy="259045"/>
    <xdr:sp macro="" textlink="">
      <xdr:nvSpPr>
        <xdr:cNvPr id="260" name="n_2mainValue【体育館・プール】&#10;一人当たり面積"/>
        <xdr:cNvSpPr txBox="1"/>
      </xdr:nvSpPr>
      <xdr:spPr>
        <a:xfrm>
          <a:off x="8515427" y="1035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81615</xdr:rowOff>
    </xdr:from>
    <xdr:ext cx="469744" cy="259045"/>
    <xdr:sp macro="" textlink="">
      <xdr:nvSpPr>
        <xdr:cNvPr id="261" name="n_3mainValue【体育館・プール】&#10;一人当たり面積"/>
        <xdr:cNvSpPr txBox="1"/>
      </xdr:nvSpPr>
      <xdr:spPr>
        <a:xfrm>
          <a:off x="7626427" y="1036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90187</xdr:rowOff>
    </xdr:from>
    <xdr:ext cx="469744" cy="259045"/>
    <xdr:sp macro="" textlink="">
      <xdr:nvSpPr>
        <xdr:cNvPr id="262" name="n_4mainValue【体育館・プール】&#10;一人当たり面積"/>
        <xdr:cNvSpPr txBox="1"/>
      </xdr:nvSpPr>
      <xdr:spPr>
        <a:xfrm>
          <a:off x="6737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7" name="直線コネクタ 286"/>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8"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89" name="直線コネクタ 288"/>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0"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92" name="【福祉施設】&#10;有形固定資産減価償却率平均値テキスト"/>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6" name="フローチャート: 判断 295"/>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59689</xdr:rowOff>
    </xdr:from>
    <xdr:to>
      <xdr:col>24</xdr:col>
      <xdr:colOff>114300</xdr:colOff>
      <xdr:row>78</xdr:row>
      <xdr:rowOff>161289</xdr:rowOff>
    </xdr:to>
    <xdr:sp macro="" textlink="">
      <xdr:nvSpPr>
        <xdr:cNvPr id="303" name="楕円 302"/>
        <xdr:cNvSpPr/>
      </xdr:nvSpPr>
      <xdr:spPr>
        <a:xfrm>
          <a:off x="45847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146066</xdr:rowOff>
    </xdr:from>
    <xdr:ext cx="405111" cy="259045"/>
    <xdr:sp macro="" textlink="">
      <xdr:nvSpPr>
        <xdr:cNvPr id="304" name="【福祉施設】&#10;有形固定資産減価償却率該当値テキスト"/>
        <xdr:cNvSpPr txBox="1"/>
      </xdr:nvSpPr>
      <xdr:spPr>
        <a:xfrm>
          <a:off x="4673600" y="1334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15875</xdr:rowOff>
    </xdr:from>
    <xdr:to>
      <xdr:col>20</xdr:col>
      <xdr:colOff>38100</xdr:colOff>
      <xdr:row>78</xdr:row>
      <xdr:rowOff>117475</xdr:rowOff>
    </xdr:to>
    <xdr:sp macro="" textlink="">
      <xdr:nvSpPr>
        <xdr:cNvPr id="305" name="楕円 304"/>
        <xdr:cNvSpPr/>
      </xdr:nvSpPr>
      <xdr:spPr>
        <a:xfrm>
          <a:off x="3746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66675</xdr:rowOff>
    </xdr:from>
    <xdr:to>
      <xdr:col>24</xdr:col>
      <xdr:colOff>63500</xdr:colOff>
      <xdr:row>78</xdr:row>
      <xdr:rowOff>110489</xdr:rowOff>
    </xdr:to>
    <xdr:cxnSp macro="">
      <xdr:nvCxnSpPr>
        <xdr:cNvPr id="306" name="直線コネクタ 305"/>
        <xdr:cNvCxnSpPr/>
      </xdr:nvCxnSpPr>
      <xdr:spPr>
        <a:xfrm>
          <a:off x="3797300" y="134397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128270</xdr:rowOff>
    </xdr:from>
    <xdr:to>
      <xdr:col>15</xdr:col>
      <xdr:colOff>101600</xdr:colOff>
      <xdr:row>78</xdr:row>
      <xdr:rowOff>58420</xdr:rowOff>
    </xdr:to>
    <xdr:sp macro="" textlink="">
      <xdr:nvSpPr>
        <xdr:cNvPr id="307" name="楕円 306"/>
        <xdr:cNvSpPr/>
      </xdr:nvSpPr>
      <xdr:spPr>
        <a:xfrm>
          <a:off x="2857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7620</xdr:rowOff>
    </xdr:from>
    <xdr:to>
      <xdr:col>19</xdr:col>
      <xdr:colOff>177800</xdr:colOff>
      <xdr:row>78</xdr:row>
      <xdr:rowOff>66675</xdr:rowOff>
    </xdr:to>
    <xdr:cxnSp macro="">
      <xdr:nvCxnSpPr>
        <xdr:cNvPr id="308" name="直線コネクタ 307"/>
        <xdr:cNvCxnSpPr/>
      </xdr:nvCxnSpPr>
      <xdr:spPr>
        <a:xfrm>
          <a:off x="2908300" y="133807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133986</xdr:rowOff>
    </xdr:from>
    <xdr:to>
      <xdr:col>10</xdr:col>
      <xdr:colOff>165100</xdr:colOff>
      <xdr:row>83</xdr:row>
      <xdr:rowOff>64136</xdr:rowOff>
    </xdr:to>
    <xdr:sp macro="" textlink="">
      <xdr:nvSpPr>
        <xdr:cNvPr id="309" name="楕円 308"/>
        <xdr:cNvSpPr/>
      </xdr:nvSpPr>
      <xdr:spPr>
        <a:xfrm>
          <a:off x="1968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7620</xdr:rowOff>
    </xdr:from>
    <xdr:to>
      <xdr:col>15</xdr:col>
      <xdr:colOff>50800</xdr:colOff>
      <xdr:row>83</xdr:row>
      <xdr:rowOff>13336</xdr:rowOff>
    </xdr:to>
    <xdr:cxnSp macro="">
      <xdr:nvCxnSpPr>
        <xdr:cNvPr id="310" name="直線コネクタ 309"/>
        <xdr:cNvCxnSpPr/>
      </xdr:nvCxnSpPr>
      <xdr:spPr>
        <a:xfrm flipV="1">
          <a:off x="2019300" y="13380720"/>
          <a:ext cx="889000" cy="86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42545</xdr:rowOff>
    </xdr:from>
    <xdr:to>
      <xdr:col>6</xdr:col>
      <xdr:colOff>38100</xdr:colOff>
      <xdr:row>83</xdr:row>
      <xdr:rowOff>144145</xdr:rowOff>
    </xdr:to>
    <xdr:sp macro="" textlink="">
      <xdr:nvSpPr>
        <xdr:cNvPr id="311" name="楕円 310"/>
        <xdr:cNvSpPr/>
      </xdr:nvSpPr>
      <xdr:spPr>
        <a:xfrm>
          <a:off x="1079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13336</xdr:rowOff>
    </xdr:from>
    <xdr:to>
      <xdr:col>10</xdr:col>
      <xdr:colOff>114300</xdr:colOff>
      <xdr:row>83</xdr:row>
      <xdr:rowOff>93345</xdr:rowOff>
    </xdr:to>
    <xdr:cxnSp macro="">
      <xdr:nvCxnSpPr>
        <xdr:cNvPr id="312" name="直線コネクタ 311"/>
        <xdr:cNvCxnSpPr/>
      </xdr:nvCxnSpPr>
      <xdr:spPr>
        <a:xfrm flipV="1">
          <a:off x="1130300" y="1424368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3"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32402</xdr:rowOff>
    </xdr:from>
    <xdr:ext cx="405111" cy="259045"/>
    <xdr:sp macro="" textlink="">
      <xdr:nvSpPr>
        <xdr:cNvPr id="314" name="n_2aveValue【福祉施設】&#10;有形固定資産減価償却率"/>
        <xdr:cNvSpPr txBox="1"/>
      </xdr:nvSpPr>
      <xdr:spPr>
        <a:xfrm>
          <a:off x="2705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5"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134002</xdr:rowOff>
    </xdr:from>
    <xdr:ext cx="405111" cy="259045"/>
    <xdr:sp macro="" textlink="">
      <xdr:nvSpPr>
        <xdr:cNvPr id="317" name="n_1mainValue【福祉施設】&#10;有形固定資産減価償却率"/>
        <xdr:cNvSpPr txBox="1"/>
      </xdr:nvSpPr>
      <xdr:spPr>
        <a:xfrm>
          <a:off x="35820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74947</xdr:rowOff>
    </xdr:from>
    <xdr:ext cx="405111" cy="259045"/>
    <xdr:sp macro="" textlink="">
      <xdr:nvSpPr>
        <xdr:cNvPr id="318" name="n_2mainValue【福祉施設】&#10;有形固定資産減価償却率"/>
        <xdr:cNvSpPr txBox="1"/>
      </xdr:nvSpPr>
      <xdr:spPr>
        <a:xfrm>
          <a:off x="2705744"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55263</xdr:rowOff>
    </xdr:from>
    <xdr:ext cx="405111" cy="259045"/>
    <xdr:sp macro="" textlink="">
      <xdr:nvSpPr>
        <xdr:cNvPr id="319" name="n_3mainValue【福祉施設】&#10;有形固定資産減価償却率"/>
        <xdr:cNvSpPr txBox="1"/>
      </xdr:nvSpPr>
      <xdr:spPr>
        <a:xfrm>
          <a:off x="1816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135272</xdr:rowOff>
    </xdr:from>
    <xdr:ext cx="405111" cy="259045"/>
    <xdr:sp macro="" textlink="">
      <xdr:nvSpPr>
        <xdr:cNvPr id="320" name="n_4mainValue【福祉施設】&#10;有形固定資産減価償却率"/>
        <xdr:cNvSpPr txBox="1"/>
      </xdr:nvSpPr>
      <xdr:spPr>
        <a:xfrm>
          <a:off x="927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4" name="直線コネクタ 343"/>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5"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7"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48" name="直線コネクタ 347"/>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349" name="【福祉施設】&#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0" name="フローチャート: 判断 349"/>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1" name="フローチャート: 判断 350"/>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52" name="フローチャート: 判断 351"/>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157480</xdr:rowOff>
    </xdr:from>
    <xdr:to>
      <xdr:col>55</xdr:col>
      <xdr:colOff>50800</xdr:colOff>
      <xdr:row>86</xdr:row>
      <xdr:rowOff>87630</xdr:rowOff>
    </xdr:to>
    <xdr:sp macro="" textlink="">
      <xdr:nvSpPr>
        <xdr:cNvPr id="360" name="楕円 359"/>
        <xdr:cNvSpPr/>
      </xdr:nvSpPr>
      <xdr:spPr>
        <a:xfrm>
          <a:off x="104267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72407</xdr:rowOff>
    </xdr:from>
    <xdr:ext cx="469744" cy="259045"/>
    <xdr:sp macro="" textlink="">
      <xdr:nvSpPr>
        <xdr:cNvPr id="361" name="【福祉施設】&#10;一人当たり面積該当値テキスト"/>
        <xdr:cNvSpPr txBox="1"/>
      </xdr:nvSpPr>
      <xdr:spPr>
        <a:xfrm>
          <a:off x="10515600"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62" name="楕円 361"/>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36830</xdr:rowOff>
    </xdr:from>
    <xdr:to>
      <xdr:col>55</xdr:col>
      <xdr:colOff>0</xdr:colOff>
      <xdr:row>86</xdr:row>
      <xdr:rowOff>38100</xdr:rowOff>
    </xdr:to>
    <xdr:cxnSp macro="">
      <xdr:nvCxnSpPr>
        <xdr:cNvPr id="363" name="直線コネクタ 362"/>
        <xdr:cNvCxnSpPr/>
      </xdr:nvCxnSpPr>
      <xdr:spPr>
        <a:xfrm flipV="1">
          <a:off x="9639300" y="147815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161289</xdr:rowOff>
    </xdr:from>
    <xdr:to>
      <xdr:col>46</xdr:col>
      <xdr:colOff>38100</xdr:colOff>
      <xdr:row>86</xdr:row>
      <xdr:rowOff>91439</xdr:rowOff>
    </xdr:to>
    <xdr:sp macro="" textlink="">
      <xdr:nvSpPr>
        <xdr:cNvPr id="364" name="楕円 363"/>
        <xdr:cNvSpPr/>
      </xdr:nvSpPr>
      <xdr:spPr>
        <a:xfrm>
          <a:off x="8699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40639</xdr:rowOff>
    </xdr:to>
    <xdr:cxnSp macro="">
      <xdr:nvCxnSpPr>
        <xdr:cNvPr id="365" name="直線コネクタ 364"/>
        <xdr:cNvCxnSpPr/>
      </xdr:nvCxnSpPr>
      <xdr:spPr>
        <a:xfrm flipV="1">
          <a:off x="8750300" y="147828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29211</xdr:rowOff>
    </xdr:from>
    <xdr:to>
      <xdr:col>41</xdr:col>
      <xdr:colOff>101600</xdr:colOff>
      <xdr:row>86</xdr:row>
      <xdr:rowOff>130811</xdr:rowOff>
    </xdr:to>
    <xdr:sp macro="" textlink="">
      <xdr:nvSpPr>
        <xdr:cNvPr id="366" name="楕円 365"/>
        <xdr:cNvSpPr/>
      </xdr:nvSpPr>
      <xdr:spPr>
        <a:xfrm>
          <a:off x="7810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40639</xdr:rowOff>
    </xdr:from>
    <xdr:to>
      <xdr:col>45</xdr:col>
      <xdr:colOff>177800</xdr:colOff>
      <xdr:row>86</xdr:row>
      <xdr:rowOff>80011</xdr:rowOff>
    </xdr:to>
    <xdr:cxnSp macro="">
      <xdr:nvCxnSpPr>
        <xdr:cNvPr id="367" name="直線コネクタ 366"/>
        <xdr:cNvCxnSpPr/>
      </xdr:nvCxnSpPr>
      <xdr:spPr>
        <a:xfrm flipV="1">
          <a:off x="7861300" y="14785339"/>
          <a:ext cx="889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29211</xdr:rowOff>
    </xdr:from>
    <xdr:to>
      <xdr:col>36</xdr:col>
      <xdr:colOff>165100</xdr:colOff>
      <xdr:row>86</xdr:row>
      <xdr:rowOff>130811</xdr:rowOff>
    </xdr:to>
    <xdr:sp macro="" textlink="">
      <xdr:nvSpPr>
        <xdr:cNvPr id="368" name="楕円 367"/>
        <xdr:cNvSpPr/>
      </xdr:nvSpPr>
      <xdr:spPr>
        <a:xfrm>
          <a:off x="6921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80011</xdr:rowOff>
    </xdr:from>
    <xdr:to>
      <xdr:col>41</xdr:col>
      <xdr:colOff>50800</xdr:colOff>
      <xdr:row>86</xdr:row>
      <xdr:rowOff>80011</xdr:rowOff>
    </xdr:to>
    <xdr:cxnSp macro="">
      <xdr:nvCxnSpPr>
        <xdr:cNvPr id="369" name="直線コネクタ 368"/>
        <xdr:cNvCxnSpPr/>
      </xdr:nvCxnSpPr>
      <xdr:spPr>
        <a:xfrm>
          <a:off x="6972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70"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71"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72" name="n_3aveValue【福祉施設】&#10;一人当たり面積"/>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73" name="n_4aveValue【福祉施設】&#10;一人当たり面積"/>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74" name="n_1mainValue【福祉施設】&#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82566</xdr:rowOff>
    </xdr:from>
    <xdr:ext cx="469744" cy="259045"/>
    <xdr:sp macro="" textlink="">
      <xdr:nvSpPr>
        <xdr:cNvPr id="375" name="n_2mainValue【福祉施設】&#10;一人当たり面積"/>
        <xdr:cNvSpPr txBox="1"/>
      </xdr:nvSpPr>
      <xdr:spPr>
        <a:xfrm>
          <a:off x="8515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121938</xdr:rowOff>
    </xdr:from>
    <xdr:ext cx="469744" cy="259045"/>
    <xdr:sp macro="" textlink="">
      <xdr:nvSpPr>
        <xdr:cNvPr id="376" name="n_3mainValue【福祉施設】&#10;一人当たり面積"/>
        <xdr:cNvSpPr txBox="1"/>
      </xdr:nvSpPr>
      <xdr:spPr>
        <a:xfrm>
          <a:off x="7626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121938</xdr:rowOff>
    </xdr:from>
    <xdr:ext cx="469744" cy="259045"/>
    <xdr:sp macro="" textlink="">
      <xdr:nvSpPr>
        <xdr:cNvPr id="377" name="n_4mainValue【福祉施設】&#10;一人当たり面積"/>
        <xdr:cNvSpPr txBox="1"/>
      </xdr:nvSpPr>
      <xdr:spPr>
        <a:xfrm>
          <a:off x="6737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5" name="直線コネクタ 40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6" name="テキスト ボックス 405"/>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7" name="直線コネクタ 40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8" name="テキスト ボックス 40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9" name="直線コネクタ 40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0" name="テキスト ボックス 40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1" name="直線コネクタ 41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2" name="テキスト ボックス 41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416" name="直線コネクタ 415"/>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417" name="【一般廃棄物処理施設】&#10;有形固定資産減価償却率最小値テキスト"/>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18" name="直線コネクタ 417"/>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419" name="【一般廃棄物処理施設】&#10;有形固定資産減価償却率最大値テキスト"/>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20" name="直線コネクタ 419"/>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43705</xdr:rowOff>
    </xdr:from>
    <xdr:ext cx="405111" cy="259045"/>
    <xdr:sp macro="" textlink="">
      <xdr:nvSpPr>
        <xdr:cNvPr id="421" name="【一般廃棄物処理施設】&#10;有形固定資産減価償却率平均値テキスト"/>
        <xdr:cNvSpPr txBox="1"/>
      </xdr:nvSpPr>
      <xdr:spPr>
        <a:xfrm>
          <a:off x="16357600"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422" name="フローチャート: 判断 421"/>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423" name="フローチャート: 判断 422"/>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24" name="フローチャート: 判断 423"/>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425" name="フローチャート: 判断 424"/>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426" name="フローチャート: 判断 425"/>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132842</xdr:rowOff>
    </xdr:from>
    <xdr:to>
      <xdr:col>85</xdr:col>
      <xdr:colOff>177800</xdr:colOff>
      <xdr:row>38</xdr:row>
      <xdr:rowOff>62992</xdr:rowOff>
    </xdr:to>
    <xdr:sp macro="" textlink="">
      <xdr:nvSpPr>
        <xdr:cNvPr id="432" name="楕円 431"/>
        <xdr:cNvSpPr/>
      </xdr:nvSpPr>
      <xdr:spPr>
        <a:xfrm>
          <a:off x="16268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111269</xdr:rowOff>
    </xdr:from>
    <xdr:ext cx="405111" cy="259045"/>
    <xdr:sp macro="" textlink="">
      <xdr:nvSpPr>
        <xdr:cNvPr id="433" name="【一般廃棄物処理施設】&#10;有形固定資産減価償却率該当値テキスト"/>
        <xdr:cNvSpPr txBox="1"/>
      </xdr:nvSpPr>
      <xdr:spPr>
        <a:xfrm>
          <a:off x="16357600"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434" name="楕円 433"/>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38</xdr:row>
      <xdr:rowOff>12192</xdr:rowOff>
    </xdr:to>
    <xdr:cxnSp macro="">
      <xdr:nvCxnSpPr>
        <xdr:cNvPr id="435" name="直線コネクタ 434"/>
        <xdr:cNvCxnSpPr/>
      </xdr:nvCxnSpPr>
      <xdr:spPr>
        <a:xfrm>
          <a:off x="15481300" y="64541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157988</xdr:rowOff>
    </xdr:from>
    <xdr:to>
      <xdr:col>76</xdr:col>
      <xdr:colOff>165100</xdr:colOff>
      <xdr:row>37</xdr:row>
      <xdr:rowOff>88138</xdr:rowOff>
    </xdr:to>
    <xdr:sp macro="" textlink="">
      <xdr:nvSpPr>
        <xdr:cNvPr id="436" name="楕円 435"/>
        <xdr:cNvSpPr/>
      </xdr:nvSpPr>
      <xdr:spPr>
        <a:xfrm>
          <a:off x="14541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37338</xdr:rowOff>
    </xdr:from>
    <xdr:to>
      <xdr:col>81</xdr:col>
      <xdr:colOff>50800</xdr:colOff>
      <xdr:row>37</xdr:row>
      <xdr:rowOff>110490</xdr:rowOff>
    </xdr:to>
    <xdr:cxnSp macro="">
      <xdr:nvCxnSpPr>
        <xdr:cNvPr id="437" name="直線コネクタ 436"/>
        <xdr:cNvCxnSpPr/>
      </xdr:nvCxnSpPr>
      <xdr:spPr>
        <a:xfrm>
          <a:off x="14592300" y="63809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107696</xdr:rowOff>
    </xdr:from>
    <xdr:to>
      <xdr:col>72</xdr:col>
      <xdr:colOff>38100</xdr:colOff>
      <xdr:row>37</xdr:row>
      <xdr:rowOff>37846</xdr:rowOff>
    </xdr:to>
    <xdr:sp macro="" textlink="">
      <xdr:nvSpPr>
        <xdr:cNvPr id="438" name="楕円 437"/>
        <xdr:cNvSpPr/>
      </xdr:nvSpPr>
      <xdr:spPr>
        <a:xfrm>
          <a:off x="13652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158496</xdr:rowOff>
    </xdr:from>
    <xdr:to>
      <xdr:col>76</xdr:col>
      <xdr:colOff>114300</xdr:colOff>
      <xdr:row>37</xdr:row>
      <xdr:rowOff>37338</xdr:rowOff>
    </xdr:to>
    <xdr:cxnSp macro="">
      <xdr:nvCxnSpPr>
        <xdr:cNvPr id="439" name="直線コネクタ 438"/>
        <xdr:cNvCxnSpPr/>
      </xdr:nvCxnSpPr>
      <xdr:spPr>
        <a:xfrm>
          <a:off x="13703300" y="63306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36830</xdr:rowOff>
    </xdr:from>
    <xdr:to>
      <xdr:col>67</xdr:col>
      <xdr:colOff>101600</xdr:colOff>
      <xdr:row>36</xdr:row>
      <xdr:rowOff>138430</xdr:rowOff>
    </xdr:to>
    <xdr:sp macro="" textlink="">
      <xdr:nvSpPr>
        <xdr:cNvPr id="440" name="楕円 439"/>
        <xdr:cNvSpPr/>
      </xdr:nvSpPr>
      <xdr:spPr>
        <a:xfrm>
          <a:off x="12763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87630</xdr:rowOff>
    </xdr:from>
    <xdr:to>
      <xdr:col>71</xdr:col>
      <xdr:colOff>177800</xdr:colOff>
      <xdr:row>36</xdr:row>
      <xdr:rowOff>158496</xdr:rowOff>
    </xdr:to>
    <xdr:cxnSp macro="">
      <xdr:nvCxnSpPr>
        <xdr:cNvPr id="441" name="直線コネクタ 440"/>
        <xdr:cNvCxnSpPr/>
      </xdr:nvCxnSpPr>
      <xdr:spPr>
        <a:xfrm>
          <a:off x="12814300" y="625983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77233</xdr:rowOff>
    </xdr:from>
    <xdr:ext cx="405111" cy="259045"/>
    <xdr:sp macro="" textlink="">
      <xdr:nvSpPr>
        <xdr:cNvPr id="442" name="n_1aveValue【一般廃棄物処理施設】&#10;有形固定資産減価償却率"/>
        <xdr:cNvSpPr txBox="1"/>
      </xdr:nvSpPr>
      <xdr:spPr>
        <a:xfrm>
          <a:off x="15266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43" name="n_2aveValue【一般廃棄物処理施設】&#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81805</xdr:rowOff>
    </xdr:from>
    <xdr:ext cx="405111" cy="259045"/>
    <xdr:sp macro="" textlink="">
      <xdr:nvSpPr>
        <xdr:cNvPr id="444" name="n_3aveValue【一般廃棄物処理施設】&#10;有形固定資産減価償却率"/>
        <xdr:cNvSpPr txBox="1"/>
      </xdr:nvSpPr>
      <xdr:spPr>
        <a:xfrm>
          <a:off x="13500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33799</xdr:rowOff>
    </xdr:from>
    <xdr:ext cx="405111" cy="259045"/>
    <xdr:sp macro="" textlink="">
      <xdr:nvSpPr>
        <xdr:cNvPr id="445" name="n_4aveValue【一般廃棄物処理施設】&#10;有形固定資産減価償却率"/>
        <xdr:cNvSpPr txBox="1"/>
      </xdr:nvSpPr>
      <xdr:spPr>
        <a:xfrm>
          <a:off x="12611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152417</xdr:rowOff>
    </xdr:from>
    <xdr:ext cx="405111" cy="259045"/>
    <xdr:sp macro="" textlink="">
      <xdr:nvSpPr>
        <xdr:cNvPr id="446" name="n_1mainValue【一般廃棄物処理施設】&#10;有形固定資産減価償却率"/>
        <xdr:cNvSpPr txBox="1"/>
      </xdr:nvSpPr>
      <xdr:spPr>
        <a:xfrm>
          <a:off x="15266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79265</xdr:rowOff>
    </xdr:from>
    <xdr:ext cx="405111" cy="259045"/>
    <xdr:sp macro="" textlink="">
      <xdr:nvSpPr>
        <xdr:cNvPr id="447" name="n_2mainValue【一般廃棄物処理施設】&#10;有形固定資産減価償却率"/>
        <xdr:cNvSpPr txBox="1"/>
      </xdr:nvSpPr>
      <xdr:spPr>
        <a:xfrm>
          <a:off x="14389744" y="642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28973</xdr:rowOff>
    </xdr:from>
    <xdr:ext cx="405111" cy="259045"/>
    <xdr:sp macro="" textlink="">
      <xdr:nvSpPr>
        <xdr:cNvPr id="448" name="n_3mainValue【一般廃棄物処理施設】&#10;有形固定資産減価償却率"/>
        <xdr:cNvSpPr txBox="1"/>
      </xdr:nvSpPr>
      <xdr:spPr>
        <a:xfrm>
          <a:off x="13500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129557</xdr:rowOff>
    </xdr:from>
    <xdr:ext cx="405111" cy="259045"/>
    <xdr:sp macro="" textlink="">
      <xdr:nvSpPr>
        <xdr:cNvPr id="449" name="n_4mainValue【一般廃棄物処理施設】&#10;有形固定資産減価償却率"/>
        <xdr:cNvSpPr txBox="1"/>
      </xdr:nvSpPr>
      <xdr:spPr>
        <a:xfrm>
          <a:off x="12611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1" name="テキスト ボックス 4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3" name="テキスト ボックス 4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5" name="テキスト ボックス 4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7" name="テキスト ボックス 4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471" name="直線コネクタ 470"/>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472"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473" name="直線コネクタ 472"/>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474"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475" name="直線コネクタ 474"/>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105445</xdr:rowOff>
    </xdr:from>
    <xdr:ext cx="599010" cy="259045"/>
    <xdr:sp macro="" textlink="">
      <xdr:nvSpPr>
        <xdr:cNvPr id="476" name="【一般廃棄物処理施設】&#10;一人当たり有形固定資産（償却資産）額平均値テキスト"/>
        <xdr:cNvSpPr txBox="1"/>
      </xdr:nvSpPr>
      <xdr:spPr>
        <a:xfrm>
          <a:off x="22199600" y="64490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477" name="フローチャート: 判断 476"/>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478" name="フローチャート: 判断 477"/>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479" name="フローチャート: 判断 478"/>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480" name="フローチャート: 判断 479"/>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481" name="フローチャート: 判断 480"/>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131393</xdr:rowOff>
    </xdr:from>
    <xdr:to>
      <xdr:col>116</xdr:col>
      <xdr:colOff>114300</xdr:colOff>
      <xdr:row>39</xdr:row>
      <xdr:rowOff>61543</xdr:rowOff>
    </xdr:to>
    <xdr:sp macro="" textlink="">
      <xdr:nvSpPr>
        <xdr:cNvPr id="487" name="楕円 486"/>
        <xdr:cNvSpPr/>
      </xdr:nvSpPr>
      <xdr:spPr>
        <a:xfrm>
          <a:off x="22110700" y="66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109820</xdr:rowOff>
    </xdr:from>
    <xdr:ext cx="599010" cy="259045"/>
    <xdr:sp macro="" textlink="">
      <xdr:nvSpPr>
        <xdr:cNvPr id="488" name="【一般廃棄物処理施設】&#10;一人当たり有形固定資産（償却資産）額該当値テキスト"/>
        <xdr:cNvSpPr txBox="1"/>
      </xdr:nvSpPr>
      <xdr:spPr>
        <a:xfrm>
          <a:off x="22199600" y="662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141460</xdr:rowOff>
    </xdr:from>
    <xdr:to>
      <xdr:col>112</xdr:col>
      <xdr:colOff>38100</xdr:colOff>
      <xdr:row>39</xdr:row>
      <xdr:rowOff>71610</xdr:rowOff>
    </xdr:to>
    <xdr:sp macro="" textlink="">
      <xdr:nvSpPr>
        <xdr:cNvPr id="489" name="楕円 488"/>
        <xdr:cNvSpPr/>
      </xdr:nvSpPr>
      <xdr:spPr>
        <a:xfrm>
          <a:off x="21272500" y="66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10743</xdr:rowOff>
    </xdr:from>
    <xdr:to>
      <xdr:col>116</xdr:col>
      <xdr:colOff>63500</xdr:colOff>
      <xdr:row>39</xdr:row>
      <xdr:rowOff>20810</xdr:rowOff>
    </xdr:to>
    <xdr:cxnSp macro="">
      <xdr:nvCxnSpPr>
        <xdr:cNvPr id="490" name="直線コネクタ 489"/>
        <xdr:cNvCxnSpPr/>
      </xdr:nvCxnSpPr>
      <xdr:spPr>
        <a:xfrm flipV="1">
          <a:off x="21323300" y="6697293"/>
          <a:ext cx="838200" cy="1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154436</xdr:rowOff>
    </xdr:from>
    <xdr:to>
      <xdr:col>107</xdr:col>
      <xdr:colOff>101600</xdr:colOff>
      <xdr:row>39</xdr:row>
      <xdr:rowOff>84586</xdr:rowOff>
    </xdr:to>
    <xdr:sp macro="" textlink="">
      <xdr:nvSpPr>
        <xdr:cNvPr id="491" name="楕円 490"/>
        <xdr:cNvSpPr/>
      </xdr:nvSpPr>
      <xdr:spPr>
        <a:xfrm>
          <a:off x="20383500" y="66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20810</xdr:rowOff>
    </xdr:from>
    <xdr:to>
      <xdr:col>111</xdr:col>
      <xdr:colOff>177800</xdr:colOff>
      <xdr:row>39</xdr:row>
      <xdr:rowOff>33786</xdr:rowOff>
    </xdr:to>
    <xdr:cxnSp macro="">
      <xdr:nvCxnSpPr>
        <xdr:cNvPr id="492" name="直線コネクタ 491"/>
        <xdr:cNvCxnSpPr/>
      </xdr:nvCxnSpPr>
      <xdr:spPr>
        <a:xfrm flipV="1">
          <a:off x="20434300" y="6707360"/>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168897</xdr:rowOff>
    </xdr:from>
    <xdr:to>
      <xdr:col>102</xdr:col>
      <xdr:colOff>165100</xdr:colOff>
      <xdr:row>39</xdr:row>
      <xdr:rowOff>99047</xdr:rowOff>
    </xdr:to>
    <xdr:sp macro="" textlink="">
      <xdr:nvSpPr>
        <xdr:cNvPr id="493" name="楕円 492"/>
        <xdr:cNvSpPr/>
      </xdr:nvSpPr>
      <xdr:spPr>
        <a:xfrm>
          <a:off x="19494500" y="66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33786</xdr:rowOff>
    </xdr:from>
    <xdr:to>
      <xdr:col>107</xdr:col>
      <xdr:colOff>50800</xdr:colOff>
      <xdr:row>39</xdr:row>
      <xdr:rowOff>48247</xdr:rowOff>
    </xdr:to>
    <xdr:cxnSp macro="">
      <xdr:nvCxnSpPr>
        <xdr:cNvPr id="494" name="直線コネクタ 493"/>
        <xdr:cNvCxnSpPr/>
      </xdr:nvCxnSpPr>
      <xdr:spPr>
        <a:xfrm flipV="1">
          <a:off x="19545300" y="6720336"/>
          <a:ext cx="889000" cy="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4794</xdr:rowOff>
    </xdr:from>
    <xdr:to>
      <xdr:col>98</xdr:col>
      <xdr:colOff>38100</xdr:colOff>
      <xdr:row>39</xdr:row>
      <xdr:rowOff>106394</xdr:rowOff>
    </xdr:to>
    <xdr:sp macro="" textlink="">
      <xdr:nvSpPr>
        <xdr:cNvPr id="495" name="楕円 494"/>
        <xdr:cNvSpPr/>
      </xdr:nvSpPr>
      <xdr:spPr>
        <a:xfrm>
          <a:off x="18605500" y="6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48247</xdr:rowOff>
    </xdr:from>
    <xdr:to>
      <xdr:col>102</xdr:col>
      <xdr:colOff>114300</xdr:colOff>
      <xdr:row>39</xdr:row>
      <xdr:rowOff>55594</xdr:rowOff>
    </xdr:to>
    <xdr:cxnSp macro="">
      <xdr:nvCxnSpPr>
        <xdr:cNvPr id="496" name="直線コネクタ 495"/>
        <xdr:cNvCxnSpPr/>
      </xdr:nvCxnSpPr>
      <xdr:spPr>
        <a:xfrm flipV="1">
          <a:off x="18656300" y="6734797"/>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65672</xdr:rowOff>
    </xdr:from>
    <xdr:ext cx="534377" cy="259045"/>
    <xdr:sp macro="" textlink="">
      <xdr:nvSpPr>
        <xdr:cNvPr id="497" name="n_1aveValue【一般廃棄物処理施設】&#10;一人当たり有形固定資産（償却資産）額"/>
        <xdr:cNvSpPr txBox="1"/>
      </xdr:nvSpPr>
      <xdr:spPr>
        <a:xfrm>
          <a:off x="21043411" y="67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77921</xdr:rowOff>
    </xdr:from>
    <xdr:ext cx="534377" cy="259045"/>
    <xdr:sp macro="" textlink="">
      <xdr:nvSpPr>
        <xdr:cNvPr id="498" name="n_2aveValue【一般廃棄物処理施設】&#10;一人当たり有形固定資産（償却資産）額"/>
        <xdr:cNvSpPr txBox="1"/>
      </xdr:nvSpPr>
      <xdr:spPr>
        <a:xfrm>
          <a:off x="201671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90426</xdr:rowOff>
    </xdr:from>
    <xdr:ext cx="534377" cy="259045"/>
    <xdr:sp macro="" textlink="">
      <xdr:nvSpPr>
        <xdr:cNvPr id="499" name="n_3aveValue【一般廃棄物処理施設】&#10;一人当たり有形固定資産（償却資産）額"/>
        <xdr:cNvSpPr txBox="1"/>
      </xdr:nvSpPr>
      <xdr:spPr>
        <a:xfrm>
          <a:off x="19278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500" name="n_4aveValue【一般廃棄物処理施設】&#10;一人当たり有形固定資産（償却資産）額"/>
        <xdr:cNvSpPr txBox="1"/>
      </xdr:nvSpPr>
      <xdr:spPr>
        <a:xfrm>
          <a:off x="18389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88137</xdr:rowOff>
    </xdr:from>
    <xdr:ext cx="534377" cy="259045"/>
    <xdr:sp macro="" textlink="">
      <xdr:nvSpPr>
        <xdr:cNvPr id="501" name="n_1mainValue【一般廃棄物処理施設】&#10;一人当たり有形固定資産（償却資産）額"/>
        <xdr:cNvSpPr txBox="1"/>
      </xdr:nvSpPr>
      <xdr:spPr>
        <a:xfrm>
          <a:off x="21043411" y="643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101113</xdr:rowOff>
    </xdr:from>
    <xdr:ext cx="534377" cy="259045"/>
    <xdr:sp macro="" textlink="">
      <xdr:nvSpPr>
        <xdr:cNvPr id="502" name="n_2mainValue【一般廃棄物処理施設】&#10;一人当たり有形固定資産（償却資産）額"/>
        <xdr:cNvSpPr txBox="1"/>
      </xdr:nvSpPr>
      <xdr:spPr>
        <a:xfrm>
          <a:off x="20167111" y="644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115574</xdr:rowOff>
    </xdr:from>
    <xdr:ext cx="534377" cy="259045"/>
    <xdr:sp macro="" textlink="">
      <xdr:nvSpPr>
        <xdr:cNvPr id="503" name="n_3mainValue【一般廃棄物処理施設】&#10;一人当たり有形固定資産（償却資産）額"/>
        <xdr:cNvSpPr txBox="1"/>
      </xdr:nvSpPr>
      <xdr:spPr>
        <a:xfrm>
          <a:off x="19278111" y="64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97521</xdr:rowOff>
    </xdr:from>
    <xdr:ext cx="534377" cy="259045"/>
    <xdr:sp macro="" textlink="">
      <xdr:nvSpPr>
        <xdr:cNvPr id="504" name="n_4mainValue【一般廃棄物処理施設】&#10;一人当たり有形固定資産（償却資産）額"/>
        <xdr:cNvSpPr txBox="1"/>
      </xdr:nvSpPr>
      <xdr:spPr>
        <a:xfrm>
          <a:off x="18389111"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7" name="テキスト ボックス 516"/>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527" name="直線コネクタ 526"/>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528"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29" name="直線コネクタ 52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530" name="【保健センター・保健所】&#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531" name="直線コネクタ 530"/>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49801</xdr:rowOff>
    </xdr:from>
    <xdr:ext cx="405111" cy="259045"/>
    <xdr:sp macro="" textlink="">
      <xdr:nvSpPr>
        <xdr:cNvPr id="532" name="【保健センター・保健所】&#10;有形固定資産減価償却率平均値テキスト"/>
        <xdr:cNvSpPr txBox="1"/>
      </xdr:nvSpPr>
      <xdr:spPr>
        <a:xfrm>
          <a:off x="16357600" y="9651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533" name="フローチャート: 判断 532"/>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534" name="フローチャート: 判断 533"/>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535" name="フローチャート: 判断 534"/>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536" name="フローチャート: 判断 535"/>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537" name="フローチャート: 判断 536"/>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543" name="楕円 542"/>
        <xdr:cNvSpPr/>
      </xdr:nvSpPr>
      <xdr:spPr>
        <a:xfrm>
          <a:off x="162687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85361</xdr:rowOff>
    </xdr:from>
    <xdr:ext cx="405111" cy="259045"/>
    <xdr:sp macro="" textlink="">
      <xdr:nvSpPr>
        <xdr:cNvPr id="544" name="【保健センター・保健所】&#10;有形固定資産減価償却率該当値テキスト"/>
        <xdr:cNvSpPr txBox="1"/>
      </xdr:nvSpPr>
      <xdr:spPr>
        <a:xfrm>
          <a:off x="16357600" y="9858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72644</xdr:rowOff>
    </xdr:from>
    <xdr:to>
      <xdr:col>81</xdr:col>
      <xdr:colOff>101600</xdr:colOff>
      <xdr:row>58</xdr:row>
      <xdr:rowOff>2794</xdr:rowOff>
    </xdr:to>
    <xdr:sp macro="" textlink="">
      <xdr:nvSpPr>
        <xdr:cNvPr id="545" name="楕円 544"/>
        <xdr:cNvSpPr/>
      </xdr:nvSpPr>
      <xdr:spPr>
        <a:xfrm>
          <a:off x="154305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123444</xdr:rowOff>
    </xdr:from>
    <xdr:to>
      <xdr:col>85</xdr:col>
      <xdr:colOff>127000</xdr:colOff>
      <xdr:row>57</xdr:row>
      <xdr:rowOff>157734</xdr:rowOff>
    </xdr:to>
    <xdr:cxnSp macro="">
      <xdr:nvCxnSpPr>
        <xdr:cNvPr id="546" name="直線コネクタ 545"/>
        <xdr:cNvCxnSpPr/>
      </xdr:nvCxnSpPr>
      <xdr:spPr>
        <a:xfrm>
          <a:off x="15481300" y="98960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36068</xdr:rowOff>
    </xdr:from>
    <xdr:to>
      <xdr:col>76</xdr:col>
      <xdr:colOff>165100</xdr:colOff>
      <xdr:row>57</xdr:row>
      <xdr:rowOff>137668</xdr:rowOff>
    </xdr:to>
    <xdr:sp macro="" textlink="">
      <xdr:nvSpPr>
        <xdr:cNvPr id="547" name="楕円 546"/>
        <xdr:cNvSpPr/>
      </xdr:nvSpPr>
      <xdr:spPr>
        <a:xfrm>
          <a:off x="145415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86868</xdr:rowOff>
    </xdr:from>
    <xdr:to>
      <xdr:col>81</xdr:col>
      <xdr:colOff>50800</xdr:colOff>
      <xdr:row>57</xdr:row>
      <xdr:rowOff>123444</xdr:rowOff>
    </xdr:to>
    <xdr:cxnSp macro="">
      <xdr:nvCxnSpPr>
        <xdr:cNvPr id="548" name="直線コネクタ 547"/>
        <xdr:cNvCxnSpPr/>
      </xdr:nvCxnSpPr>
      <xdr:spPr>
        <a:xfrm>
          <a:off x="14592300" y="985951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143510</xdr:rowOff>
    </xdr:from>
    <xdr:to>
      <xdr:col>72</xdr:col>
      <xdr:colOff>38100</xdr:colOff>
      <xdr:row>57</xdr:row>
      <xdr:rowOff>73660</xdr:rowOff>
    </xdr:to>
    <xdr:sp macro="" textlink="">
      <xdr:nvSpPr>
        <xdr:cNvPr id="549" name="楕円 548"/>
        <xdr:cNvSpPr/>
      </xdr:nvSpPr>
      <xdr:spPr>
        <a:xfrm>
          <a:off x="13652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22860</xdr:rowOff>
    </xdr:from>
    <xdr:to>
      <xdr:col>76</xdr:col>
      <xdr:colOff>114300</xdr:colOff>
      <xdr:row>57</xdr:row>
      <xdr:rowOff>86868</xdr:rowOff>
    </xdr:to>
    <xdr:cxnSp macro="">
      <xdr:nvCxnSpPr>
        <xdr:cNvPr id="550" name="直線コネクタ 549"/>
        <xdr:cNvCxnSpPr/>
      </xdr:nvCxnSpPr>
      <xdr:spPr>
        <a:xfrm>
          <a:off x="13703300" y="979551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81788</xdr:rowOff>
    </xdr:from>
    <xdr:to>
      <xdr:col>67</xdr:col>
      <xdr:colOff>101600</xdr:colOff>
      <xdr:row>57</xdr:row>
      <xdr:rowOff>11938</xdr:rowOff>
    </xdr:to>
    <xdr:sp macro="" textlink="">
      <xdr:nvSpPr>
        <xdr:cNvPr id="551" name="楕円 550"/>
        <xdr:cNvSpPr/>
      </xdr:nvSpPr>
      <xdr:spPr>
        <a:xfrm>
          <a:off x="12763500" y="96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132588</xdr:rowOff>
    </xdr:from>
    <xdr:to>
      <xdr:col>71</xdr:col>
      <xdr:colOff>177800</xdr:colOff>
      <xdr:row>57</xdr:row>
      <xdr:rowOff>22860</xdr:rowOff>
    </xdr:to>
    <xdr:cxnSp macro="">
      <xdr:nvCxnSpPr>
        <xdr:cNvPr id="552" name="直線コネクタ 551"/>
        <xdr:cNvCxnSpPr/>
      </xdr:nvCxnSpPr>
      <xdr:spPr>
        <a:xfrm>
          <a:off x="12814300" y="973378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78757</xdr:rowOff>
    </xdr:from>
    <xdr:ext cx="405111" cy="259045"/>
    <xdr:sp macro="" textlink="">
      <xdr:nvSpPr>
        <xdr:cNvPr id="553" name="n_1aveValue【保健センター・保健所】&#10;有形固定資産減価償却率"/>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554" name="n_2aveValue【保健センター・保健所】&#10;有形固定資産減価償却率"/>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17035</xdr:rowOff>
    </xdr:from>
    <xdr:ext cx="405111" cy="259045"/>
    <xdr:sp macro="" textlink="">
      <xdr:nvSpPr>
        <xdr:cNvPr id="555" name="n_3aveValue【保健センター・保健所】&#10;有形固定資産減価償却率"/>
        <xdr:cNvSpPr txBox="1"/>
      </xdr:nvSpPr>
      <xdr:spPr>
        <a:xfrm>
          <a:off x="13500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147337</xdr:rowOff>
    </xdr:from>
    <xdr:ext cx="405111" cy="259045"/>
    <xdr:sp macro="" textlink="">
      <xdr:nvSpPr>
        <xdr:cNvPr id="556" name="n_4aveValue【保健センター・保健所】&#10;有形固定資産減価償却率"/>
        <xdr:cNvSpPr txBox="1"/>
      </xdr:nvSpPr>
      <xdr:spPr>
        <a:xfrm>
          <a:off x="12611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165371</xdr:rowOff>
    </xdr:from>
    <xdr:ext cx="405111" cy="259045"/>
    <xdr:sp macro="" textlink="">
      <xdr:nvSpPr>
        <xdr:cNvPr id="557" name="n_1mainValue【保健センター・保健所】&#10;有形固定資産減価償却率"/>
        <xdr:cNvSpPr txBox="1"/>
      </xdr:nvSpPr>
      <xdr:spPr>
        <a:xfrm>
          <a:off x="15266044" y="993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128795</xdr:rowOff>
    </xdr:from>
    <xdr:ext cx="405111" cy="259045"/>
    <xdr:sp macro="" textlink="">
      <xdr:nvSpPr>
        <xdr:cNvPr id="558" name="n_2mainValue【保健センター・保健所】&#10;有形固定資産減価償却率"/>
        <xdr:cNvSpPr txBox="1"/>
      </xdr:nvSpPr>
      <xdr:spPr>
        <a:xfrm>
          <a:off x="14389744" y="99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64787</xdr:rowOff>
    </xdr:from>
    <xdr:ext cx="405111" cy="259045"/>
    <xdr:sp macro="" textlink="">
      <xdr:nvSpPr>
        <xdr:cNvPr id="559" name="n_3mainValue【保健センター・保健所】&#10;有形固定資産減価償却率"/>
        <xdr:cNvSpPr txBox="1"/>
      </xdr:nvSpPr>
      <xdr:spPr>
        <a:xfrm>
          <a:off x="13500744"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3065</xdr:rowOff>
    </xdr:from>
    <xdr:ext cx="405111" cy="259045"/>
    <xdr:sp macro="" textlink="">
      <xdr:nvSpPr>
        <xdr:cNvPr id="560" name="n_4mainValue【保健センター・保健所】&#10;有形固定資産減価償却率"/>
        <xdr:cNvSpPr txBox="1"/>
      </xdr:nvSpPr>
      <xdr:spPr>
        <a:xfrm>
          <a:off x="12611744" y="977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582" name="直線コネクタ 581"/>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4" name="直線コネクタ 58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85"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86" name="直線コネクタ 585"/>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85361</xdr:rowOff>
    </xdr:from>
    <xdr:ext cx="469744" cy="259045"/>
    <xdr:sp macro="" textlink="">
      <xdr:nvSpPr>
        <xdr:cNvPr id="587" name="【保健センター・保健所】&#10;一人当たり面積平均値テキスト"/>
        <xdr:cNvSpPr txBox="1"/>
      </xdr:nvSpPr>
      <xdr:spPr>
        <a:xfrm>
          <a:off x="22199600" y="1054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588" name="フローチャート: 判断 587"/>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89" name="フローチャート: 判断 588"/>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90" name="フローチャート: 判断 589"/>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591" name="フローチャート: 判断 590"/>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592" name="フローチャート: 判断 591"/>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88646</xdr:rowOff>
    </xdr:from>
    <xdr:to>
      <xdr:col>116</xdr:col>
      <xdr:colOff>114300</xdr:colOff>
      <xdr:row>60</xdr:row>
      <xdr:rowOff>18796</xdr:rowOff>
    </xdr:to>
    <xdr:sp macro="" textlink="">
      <xdr:nvSpPr>
        <xdr:cNvPr id="598" name="楕円 597"/>
        <xdr:cNvSpPr/>
      </xdr:nvSpPr>
      <xdr:spPr>
        <a:xfrm>
          <a:off x="221107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111523</xdr:rowOff>
    </xdr:from>
    <xdr:ext cx="469744" cy="259045"/>
    <xdr:sp macro="" textlink="">
      <xdr:nvSpPr>
        <xdr:cNvPr id="599" name="【保健センター・保健所】&#10;一人当たり面積該当値テキスト"/>
        <xdr:cNvSpPr txBox="1"/>
      </xdr:nvSpPr>
      <xdr:spPr>
        <a:xfrm>
          <a:off x="22199600" y="1005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102362</xdr:rowOff>
    </xdr:from>
    <xdr:to>
      <xdr:col>112</xdr:col>
      <xdr:colOff>38100</xdr:colOff>
      <xdr:row>60</xdr:row>
      <xdr:rowOff>32512</xdr:rowOff>
    </xdr:to>
    <xdr:sp macro="" textlink="">
      <xdr:nvSpPr>
        <xdr:cNvPr id="600" name="楕円 599"/>
        <xdr:cNvSpPr/>
      </xdr:nvSpPr>
      <xdr:spPr>
        <a:xfrm>
          <a:off x="21272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139446</xdr:rowOff>
    </xdr:from>
    <xdr:to>
      <xdr:col>116</xdr:col>
      <xdr:colOff>63500</xdr:colOff>
      <xdr:row>59</xdr:row>
      <xdr:rowOff>153162</xdr:rowOff>
    </xdr:to>
    <xdr:cxnSp macro="">
      <xdr:nvCxnSpPr>
        <xdr:cNvPr id="601" name="直線コネクタ 600"/>
        <xdr:cNvCxnSpPr/>
      </xdr:nvCxnSpPr>
      <xdr:spPr>
        <a:xfrm flipV="1">
          <a:off x="21323300" y="102549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120650</xdr:rowOff>
    </xdr:from>
    <xdr:to>
      <xdr:col>107</xdr:col>
      <xdr:colOff>101600</xdr:colOff>
      <xdr:row>60</xdr:row>
      <xdr:rowOff>50800</xdr:rowOff>
    </xdr:to>
    <xdr:sp macro="" textlink="">
      <xdr:nvSpPr>
        <xdr:cNvPr id="602" name="楕円 601"/>
        <xdr:cNvSpPr/>
      </xdr:nvSpPr>
      <xdr:spPr>
        <a:xfrm>
          <a:off x="2038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153162</xdr:rowOff>
    </xdr:from>
    <xdr:to>
      <xdr:col>111</xdr:col>
      <xdr:colOff>177800</xdr:colOff>
      <xdr:row>60</xdr:row>
      <xdr:rowOff>0</xdr:rowOff>
    </xdr:to>
    <xdr:cxnSp macro="">
      <xdr:nvCxnSpPr>
        <xdr:cNvPr id="603" name="直線コネクタ 602"/>
        <xdr:cNvCxnSpPr/>
      </xdr:nvCxnSpPr>
      <xdr:spPr>
        <a:xfrm flipV="1">
          <a:off x="20434300" y="102687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134366</xdr:rowOff>
    </xdr:from>
    <xdr:to>
      <xdr:col>102</xdr:col>
      <xdr:colOff>165100</xdr:colOff>
      <xdr:row>60</xdr:row>
      <xdr:rowOff>64516</xdr:rowOff>
    </xdr:to>
    <xdr:sp macro="" textlink="">
      <xdr:nvSpPr>
        <xdr:cNvPr id="604" name="楕円 603"/>
        <xdr:cNvSpPr/>
      </xdr:nvSpPr>
      <xdr:spPr>
        <a:xfrm>
          <a:off x="19494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0</xdr:rowOff>
    </xdr:from>
    <xdr:to>
      <xdr:col>107</xdr:col>
      <xdr:colOff>50800</xdr:colOff>
      <xdr:row>60</xdr:row>
      <xdr:rowOff>13716</xdr:rowOff>
    </xdr:to>
    <xdr:cxnSp macro="">
      <xdr:nvCxnSpPr>
        <xdr:cNvPr id="605" name="直線コネクタ 604"/>
        <xdr:cNvCxnSpPr/>
      </xdr:nvCxnSpPr>
      <xdr:spPr>
        <a:xfrm flipV="1">
          <a:off x="19545300" y="102870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148082</xdr:rowOff>
    </xdr:from>
    <xdr:to>
      <xdr:col>98</xdr:col>
      <xdr:colOff>38100</xdr:colOff>
      <xdr:row>60</xdr:row>
      <xdr:rowOff>78232</xdr:rowOff>
    </xdr:to>
    <xdr:sp macro="" textlink="">
      <xdr:nvSpPr>
        <xdr:cNvPr id="606" name="楕円 605"/>
        <xdr:cNvSpPr/>
      </xdr:nvSpPr>
      <xdr:spPr>
        <a:xfrm>
          <a:off x="18605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13716</xdr:rowOff>
    </xdr:from>
    <xdr:to>
      <xdr:col>102</xdr:col>
      <xdr:colOff>114300</xdr:colOff>
      <xdr:row>60</xdr:row>
      <xdr:rowOff>27432</xdr:rowOff>
    </xdr:to>
    <xdr:cxnSp macro="">
      <xdr:nvCxnSpPr>
        <xdr:cNvPr id="607" name="直線コネクタ 606"/>
        <xdr:cNvCxnSpPr/>
      </xdr:nvCxnSpPr>
      <xdr:spPr>
        <a:xfrm flipV="1">
          <a:off x="18656300" y="10300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08"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609" name="n_2aveValue【保健センター・保健所】&#10;一人当たり面積"/>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60215</xdr:rowOff>
    </xdr:from>
    <xdr:ext cx="469744" cy="259045"/>
    <xdr:sp macro="" textlink="">
      <xdr:nvSpPr>
        <xdr:cNvPr id="610" name="n_3aveValue【保健センター・保健所】&#10;一人当たり面積"/>
        <xdr:cNvSpPr txBox="1"/>
      </xdr:nvSpPr>
      <xdr:spPr>
        <a:xfrm>
          <a:off x="19310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73931</xdr:rowOff>
    </xdr:from>
    <xdr:ext cx="469744" cy="259045"/>
    <xdr:sp macro="" textlink="">
      <xdr:nvSpPr>
        <xdr:cNvPr id="611" name="n_4aveValue【保健センター・保健所】&#10;一人当たり面積"/>
        <xdr:cNvSpPr txBox="1"/>
      </xdr:nvSpPr>
      <xdr:spPr>
        <a:xfrm>
          <a:off x="18421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49039</xdr:rowOff>
    </xdr:from>
    <xdr:ext cx="469744" cy="259045"/>
    <xdr:sp macro="" textlink="">
      <xdr:nvSpPr>
        <xdr:cNvPr id="612" name="n_1mainValue【保健センター・保健所】&#10;一人当たり面積"/>
        <xdr:cNvSpPr txBox="1"/>
      </xdr:nvSpPr>
      <xdr:spPr>
        <a:xfrm>
          <a:off x="210757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613" name="n_2main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81043</xdr:rowOff>
    </xdr:from>
    <xdr:ext cx="469744" cy="259045"/>
    <xdr:sp macro="" textlink="">
      <xdr:nvSpPr>
        <xdr:cNvPr id="614" name="n_3mainValue【保健センター・保健所】&#10;一人当たり面積"/>
        <xdr:cNvSpPr txBox="1"/>
      </xdr:nvSpPr>
      <xdr:spPr>
        <a:xfrm>
          <a:off x="193104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94759</xdr:rowOff>
    </xdr:from>
    <xdr:ext cx="469744" cy="259045"/>
    <xdr:sp macro="" textlink="">
      <xdr:nvSpPr>
        <xdr:cNvPr id="615" name="n_4mainValue【保健センター・保健所】&#10;一人当たり面積"/>
        <xdr:cNvSpPr txBox="1"/>
      </xdr:nvSpPr>
      <xdr:spPr>
        <a:xfrm>
          <a:off x="184214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41" name="直線コネクタ 640"/>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44"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45" name="直線コネクタ 64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132641</xdr:rowOff>
    </xdr:from>
    <xdr:ext cx="405111" cy="259045"/>
    <xdr:sp macro="" textlink="">
      <xdr:nvSpPr>
        <xdr:cNvPr id="646" name="【消防施設】&#10;有形固定資産減価償却率平均値テキスト"/>
        <xdr:cNvSpPr txBox="1"/>
      </xdr:nvSpPr>
      <xdr:spPr>
        <a:xfrm>
          <a:off x="163576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647" name="フローチャート: 判断 646"/>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648" name="フローチャート: 判断 647"/>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649" name="フローチャート: 判断 648"/>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650" name="フローチャート: 判断 649"/>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51" name="フローチャート: 判断 650"/>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57" name="楕円 656"/>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58" name="【消防施設】&#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59" name="楕円 658"/>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0" name="直線コネクタ 659"/>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1" name="楕円 660"/>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2" name="直線コネクタ 661"/>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63" name="楕円 662"/>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64" name="直線コネクタ 663"/>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65" name="楕円 664"/>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66" name="直線コネクタ 665"/>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76035</xdr:rowOff>
    </xdr:from>
    <xdr:ext cx="405111" cy="259045"/>
    <xdr:sp macro="" textlink="">
      <xdr:nvSpPr>
        <xdr:cNvPr id="667" name="n_1aveValue【消防施設】&#10;有形固定資産減価償却率"/>
        <xdr:cNvSpPr txBox="1"/>
      </xdr:nvSpPr>
      <xdr:spPr>
        <a:xfrm>
          <a:off x="15266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120122</xdr:rowOff>
    </xdr:from>
    <xdr:ext cx="405111" cy="259045"/>
    <xdr:sp macro="" textlink="">
      <xdr:nvSpPr>
        <xdr:cNvPr id="668" name="n_2aveValue【消防施設】&#10;有形固定資産減価償却率"/>
        <xdr:cNvSpPr txBox="1"/>
      </xdr:nvSpPr>
      <xdr:spPr>
        <a:xfrm>
          <a:off x="14389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669"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670"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1" name="n_1mainValue【消防施設】&#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2" name="n_2mainValue【消防施設】&#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3" name="n_3mainValue【消防施設】&#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4" name="n_4mainValue【消防施設】&#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696" name="直線コネクタ 695"/>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97"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98" name="直線コネクタ 697"/>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699"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700" name="直線コネクタ 699"/>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701" name="【消防施設】&#10;一人当たり面積平均値テキスト"/>
        <xdr:cNvSpPr txBox="1"/>
      </xdr:nvSpPr>
      <xdr:spPr>
        <a:xfrm>
          <a:off x="221996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702" name="フローチャート: 判断 701"/>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703" name="フローチャート: 判断 702"/>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704" name="フローチャート: 判断 703"/>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05" name="フローチャート: 判断 704"/>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06" name="フローチャート: 判断 705"/>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147320</xdr:rowOff>
    </xdr:from>
    <xdr:to>
      <xdr:col>116</xdr:col>
      <xdr:colOff>114300</xdr:colOff>
      <xdr:row>86</xdr:row>
      <xdr:rowOff>77470</xdr:rowOff>
    </xdr:to>
    <xdr:sp macro="" textlink="">
      <xdr:nvSpPr>
        <xdr:cNvPr id="712" name="楕円 711"/>
        <xdr:cNvSpPr/>
      </xdr:nvSpPr>
      <xdr:spPr>
        <a:xfrm>
          <a:off x="22110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62247</xdr:rowOff>
    </xdr:from>
    <xdr:ext cx="469744" cy="259045"/>
    <xdr:sp macro="" textlink="">
      <xdr:nvSpPr>
        <xdr:cNvPr id="713" name="【消防施設】&#10;一人当たり面積該当値テキスト"/>
        <xdr:cNvSpPr txBox="1"/>
      </xdr:nvSpPr>
      <xdr:spPr>
        <a:xfrm>
          <a:off x="22199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147320</xdr:rowOff>
    </xdr:from>
    <xdr:to>
      <xdr:col>112</xdr:col>
      <xdr:colOff>38100</xdr:colOff>
      <xdr:row>86</xdr:row>
      <xdr:rowOff>77470</xdr:rowOff>
    </xdr:to>
    <xdr:sp macro="" textlink="">
      <xdr:nvSpPr>
        <xdr:cNvPr id="714" name="楕円 713"/>
        <xdr:cNvSpPr/>
      </xdr:nvSpPr>
      <xdr:spPr>
        <a:xfrm>
          <a:off x="21272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26670</xdr:rowOff>
    </xdr:from>
    <xdr:to>
      <xdr:col>116</xdr:col>
      <xdr:colOff>63500</xdr:colOff>
      <xdr:row>86</xdr:row>
      <xdr:rowOff>26670</xdr:rowOff>
    </xdr:to>
    <xdr:cxnSp macro="">
      <xdr:nvCxnSpPr>
        <xdr:cNvPr id="715" name="直線コネクタ 714"/>
        <xdr:cNvCxnSpPr/>
      </xdr:nvCxnSpPr>
      <xdr:spPr>
        <a:xfrm>
          <a:off x="21323300" y="1477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147320</xdr:rowOff>
    </xdr:from>
    <xdr:to>
      <xdr:col>107</xdr:col>
      <xdr:colOff>101600</xdr:colOff>
      <xdr:row>86</xdr:row>
      <xdr:rowOff>77470</xdr:rowOff>
    </xdr:to>
    <xdr:sp macro="" textlink="">
      <xdr:nvSpPr>
        <xdr:cNvPr id="716" name="楕円 715"/>
        <xdr:cNvSpPr/>
      </xdr:nvSpPr>
      <xdr:spPr>
        <a:xfrm>
          <a:off x="20383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26670</xdr:rowOff>
    </xdr:from>
    <xdr:to>
      <xdr:col>111</xdr:col>
      <xdr:colOff>177800</xdr:colOff>
      <xdr:row>86</xdr:row>
      <xdr:rowOff>26670</xdr:rowOff>
    </xdr:to>
    <xdr:cxnSp macro="">
      <xdr:nvCxnSpPr>
        <xdr:cNvPr id="717" name="直線コネクタ 716"/>
        <xdr:cNvCxnSpPr/>
      </xdr:nvCxnSpPr>
      <xdr:spPr>
        <a:xfrm>
          <a:off x="20434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147320</xdr:rowOff>
    </xdr:from>
    <xdr:to>
      <xdr:col>102</xdr:col>
      <xdr:colOff>165100</xdr:colOff>
      <xdr:row>86</xdr:row>
      <xdr:rowOff>77470</xdr:rowOff>
    </xdr:to>
    <xdr:sp macro="" textlink="">
      <xdr:nvSpPr>
        <xdr:cNvPr id="718" name="楕円 717"/>
        <xdr:cNvSpPr/>
      </xdr:nvSpPr>
      <xdr:spPr>
        <a:xfrm>
          <a:off x="19494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26670</xdr:rowOff>
    </xdr:from>
    <xdr:to>
      <xdr:col>107</xdr:col>
      <xdr:colOff>50800</xdr:colOff>
      <xdr:row>86</xdr:row>
      <xdr:rowOff>26670</xdr:rowOff>
    </xdr:to>
    <xdr:cxnSp macro="">
      <xdr:nvCxnSpPr>
        <xdr:cNvPr id="719" name="直線コネクタ 718"/>
        <xdr:cNvCxnSpPr/>
      </xdr:nvCxnSpPr>
      <xdr:spPr>
        <a:xfrm>
          <a:off x="19545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149606</xdr:rowOff>
    </xdr:from>
    <xdr:to>
      <xdr:col>98</xdr:col>
      <xdr:colOff>38100</xdr:colOff>
      <xdr:row>86</xdr:row>
      <xdr:rowOff>79756</xdr:rowOff>
    </xdr:to>
    <xdr:sp macro="" textlink="">
      <xdr:nvSpPr>
        <xdr:cNvPr id="720" name="楕円 719"/>
        <xdr:cNvSpPr/>
      </xdr:nvSpPr>
      <xdr:spPr>
        <a:xfrm>
          <a:off x="18605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26670</xdr:rowOff>
    </xdr:from>
    <xdr:to>
      <xdr:col>102</xdr:col>
      <xdr:colOff>114300</xdr:colOff>
      <xdr:row>86</xdr:row>
      <xdr:rowOff>28956</xdr:rowOff>
    </xdr:to>
    <xdr:cxnSp macro="">
      <xdr:nvCxnSpPr>
        <xdr:cNvPr id="721" name="直線コネクタ 720"/>
        <xdr:cNvCxnSpPr/>
      </xdr:nvCxnSpPr>
      <xdr:spPr>
        <a:xfrm flipV="1">
          <a:off x="18656300" y="147713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66564</xdr:rowOff>
    </xdr:from>
    <xdr:ext cx="469744" cy="259045"/>
    <xdr:sp macro="" textlink="">
      <xdr:nvSpPr>
        <xdr:cNvPr id="722" name="n_1aveValue【消防施設】&#10;一人当たり面積"/>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723"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24"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725" name="n_4aveValue【消防施設】&#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68597</xdr:rowOff>
    </xdr:from>
    <xdr:ext cx="469744" cy="259045"/>
    <xdr:sp macro="" textlink="">
      <xdr:nvSpPr>
        <xdr:cNvPr id="726" name="n_1mainValue【消防施設】&#10;一人当たり面積"/>
        <xdr:cNvSpPr txBox="1"/>
      </xdr:nvSpPr>
      <xdr:spPr>
        <a:xfrm>
          <a:off x="21075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68597</xdr:rowOff>
    </xdr:from>
    <xdr:ext cx="469744" cy="259045"/>
    <xdr:sp macro="" textlink="">
      <xdr:nvSpPr>
        <xdr:cNvPr id="727" name="n_2mainValue【消防施設】&#10;一人当たり面積"/>
        <xdr:cNvSpPr txBox="1"/>
      </xdr:nvSpPr>
      <xdr:spPr>
        <a:xfrm>
          <a:off x="20199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68597</xdr:rowOff>
    </xdr:from>
    <xdr:ext cx="469744" cy="259045"/>
    <xdr:sp macro="" textlink="">
      <xdr:nvSpPr>
        <xdr:cNvPr id="728" name="n_3mainValue【消防施設】&#10;一人当たり面積"/>
        <xdr:cNvSpPr txBox="1"/>
      </xdr:nvSpPr>
      <xdr:spPr>
        <a:xfrm>
          <a:off x="19310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70883</xdr:rowOff>
    </xdr:from>
    <xdr:ext cx="469744" cy="259045"/>
    <xdr:sp macro="" textlink="">
      <xdr:nvSpPr>
        <xdr:cNvPr id="729" name="n_4mainValue【消防施設】&#10;一人当たり面積"/>
        <xdr:cNvSpPr txBox="1"/>
      </xdr:nvSpPr>
      <xdr:spPr>
        <a:xfrm>
          <a:off x="18421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755" name="直線コネクタ 754"/>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756"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757" name="直線コネクタ 756"/>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758"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759" name="直線コネクタ 758"/>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60"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61" name="フローチャート: 判断 760"/>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762" name="フローチャート: 判断 761"/>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63" name="フローチャート: 判断 762"/>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764" name="フローチャート: 判断 763"/>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765" name="フローチャート: 判断 764"/>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13970</xdr:rowOff>
    </xdr:from>
    <xdr:to>
      <xdr:col>85</xdr:col>
      <xdr:colOff>177800</xdr:colOff>
      <xdr:row>108</xdr:row>
      <xdr:rowOff>115570</xdr:rowOff>
    </xdr:to>
    <xdr:sp macro="" textlink="">
      <xdr:nvSpPr>
        <xdr:cNvPr id="771" name="楕円 770"/>
        <xdr:cNvSpPr/>
      </xdr:nvSpPr>
      <xdr:spPr>
        <a:xfrm>
          <a:off x="16268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100347</xdr:rowOff>
    </xdr:from>
    <xdr:ext cx="405111" cy="259045"/>
    <xdr:sp macro="" textlink="">
      <xdr:nvSpPr>
        <xdr:cNvPr id="772" name="【庁舎】&#10;有形固定資産減価償却率該当値テキスト"/>
        <xdr:cNvSpPr txBox="1"/>
      </xdr:nvSpPr>
      <xdr:spPr>
        <a:xfrm>
          <a:off x="16357600" y="184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2539</xdr:rowOff>
    </xdr:from>
    <xdr:to>
      <xdr:col>81</xdr:col>
      <xdr:colOff>101600</xdr:colOff>
      <xdr:row>108</xdr:row>
      <xdr:rowOff>104139</xdr:rowOff>
    </xdr:to>
    <xdr:sp macro="" textlink="">
      <xdr:nvSpPr>
        <xdr:cNvPr id="773" name="楕円 772"/>
        <xdr:cNvSpPr/>
      </xdr:nvSpPr>
      <xdr:spPr>
        <a:xfrm>
          <a:off x="1543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53339</xdr:rowOff>
    </xdr:from>
    <xdr:to>
      <xdr:col>85</xdr:col>
      <xdr:colOff>127000</xdr:colOff>
      <xdr:row>108</xdr:row>
      <xdr:rowOff>64770</xdr:rowOff>
    </xdr:to>
    <xdr:cxnSp macro="">
      <xdr:nvCxnSpPr>
        <xdr:cNvPr id="774" name="直線コネクタ 773"/>
        <xdr:cNvCxnSpPr/>
      </xdr:nvCxnSpPr>
      <xdr:spPr>
        <a:xfrm>
          <a:off x="15481300" y="185699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164193</xdr:rowOff>
    </xdr:from>
    <xdr:to>
      <xdr:col>76</xdr:col>
      <xdr:colOff>165100</xdr:colOff>
      <xdr:row>108</xdr:row>
      <xdr:rowOff>94343</xdr:rowOff>
    </xdr:to>
    <xdr:sp macro="" textlink="">
      <xdr:nvSpPr>
        <xdr:cNvPr id="775" name="楕円 774"/>
        <xdr:cNvSpPr/>
      </xdr:nvSpPr>
      <xdr:spPr>
        <a:xfrm>
          <a:off x="14541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43543</xdr:rowOff>
    </xdr:from>
    <xdr:to>
      <xdr:col>81</xdr:col>
      <xdr:colOff>50800</xdr:colOff>
      <xdr:row>108</xdr:row>
      <xdr:rowOff>53339</xdr:rowOff>
    </xdr:to>
    <xdr:cxnSp macro="">
      <xdr:nvCxnSpPr>
        <xdr:cNvPr id="776" name="直線コネクタ 775"/>
        <xdr:cNvCxnSpPr/>
      </xdr:nvCxnSpPr>
      <xdr:spPr>
        <a:xfrm>
          <a:off x="14592300" y="185601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152763</xdr:rowOff>
    </xdr:from>
    <xdr:to>
      <xdr:col>72</xdr:col>
      <xdr:colOff>38100</xdr:colOff>
      <xdr:row>108</xdr:row>
      <xdr:rowOff>82913</xdr:rowOff>
    </xdr:to>
    <xdr:sp macro="" textlink="">
      <xdr:nvSpPr>
        <xdr:cNvPr id="777" name="楕円 776"/>
        <xdr:cNvSpPr/>
      </xdr:nvSpPr>
      <xdr:spPr>
        <a:xfrm>
          <a:off x="13652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32113</xdr:rowOff>
    </xdr:from>
    <xdr:to>
      <xdr:col>76</xdr:col>
      <xdr:colOff>114300</xdr:colOff>
      <xdr:row>108</xdr:row>
      <xdr:rowOff>43543</xdr:rowOff>
    </xdr:to>
    <xdr:cxnSp macro="">
      <xdr:nvCxnSpPr>
        <xdr:cNvPr id="778" name="直線コネクタ 777"/>
        <xdr:cNvCxnSpPr/>
      </xdr:nvCxnSpPr>
      <xdr:spPr>
        <a:xfrm>
          <a:off x="13703300" y="185487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139700</xdr:rowOff>
    </xdr:from>
    <xdr:to>
      <xdr:col>67</xdr:col>
      <xdr:colOff>101600</xdr:colOff>
      <xdr:row>108</xdr:row>
      <xdr:rowOff>69850</xdr:rowOff>
    </xdr:to>
    <xdr:sp macro="" textlink="">
      <xdr:nvSpPr>
        <xdr:cNvPr id="779" name="楕円 778"/>
        <xdr:cNvSpPr/>
      </xdr:nvSpPr>
      <xdr:spPr>
        <a:xfrm>
          <a:off x="1276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19050</xdr:rowOff>
    </xdr:from>
    <xdr:to>
      <xdr:col>71</xdr:col>
      <xdr:colOff>177800</xdr:colOff>
      <xdr:row>108</xdr:row>
      <xdr:rowOff>32113</xdr:rowOff>
    </xdr:to>
    <xdr:cxnSp macro="">
      <xdr:nvCxnSpPr>
        <xdr:cNvPr id="780" name="直線コネクタ 779"/>
        <xdr:cNvCxnSpPr/>
      </xdr:nvCxnSpPr>
      <xdr:spPr>
        <a:xfrm>
          <a:off x="12814300" y="185356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781"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782" name="n_2ave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783" name="n_3aveValue【庁舎】&#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784" name="n_4aveValue【庁舎】&#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95266</xdr:rowOff>
    </xdr:from>
    <xdr:ext cx="405111" cy="259045"/>
    <xdr:sp macro="" textlink="">
      <xdr:nvSpPr>
        <xdr:cNvPr id="785" name="n_1mainValue【庁舎】&#10;有形固定資産減価償却率"/>
        <xdr:cNvSpPr txBox="1"/>
      </xdr:nvSpPr>
      <xdr:spPr>
        <a:xfrm>
          <a:off x="152660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85470</xdr:rowOff>
    </xdr:from>
    <xdr:ext cx="405111" cy="259045"/>
    <xdr:sp macro="" textlink="">
      <xdr:nvSpPr>
        <xdr:cNvPr id="786" name="n_2mainValue【庁舎】&#10;有形固定資産減価償却率"/>
        <xdr:cNvSpPr txBox="1"/>
      </xdr:nvSpPr>
      <xdr:spPr>
        <a:xfrm>
          <a:off x="14389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74040</xdr:rowOff>
    </xdr:from>
    <xdr:ext cx="405111" cy="259045"/>
    <xdr:sp macro="" textlink="">
      <xdr:nvSpPr>
        <xdr:cNvPr id="787" name="n_3mainValue【庁舎】&#10;有形固定資産減価償却率"/>
        <xdr:cNvSpPr txBox="1"/>
      </xdr:nvSpPr>
      <xdr:spPr>
        <a:xfrm>
          <a:off x="13500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60977</xdr:rowOff>
    </xdr:from>
    <xdr:ext cx="405111" cy="259045"/>
    <xdr:sp macro="" textlink="">
      <xdr:nvSpPr>
        <xdr:cNvPr id="788" name="n_4mainValue【庁舎】&#10;有形固定資産減価償却率"/>
        <xdr:cNvSpPr txBox="1"/>
      </xdr:nvSpPr>
      <xdr:spPr>
        <a:xfrm>
          <a:off x="12611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814" name="直線コネクタ 813"/>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15"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16" name="直線コネクタ 815"/>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817"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818" name="直線コネクタ 817"/>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19"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20" name="フローチャート: 判断 819"/>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21" name="フローチャート: 判断 820"/>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22" name="フローチャート: 判断 821"/>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823" name="フローチャート: 判断 822"/>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824" name="フローチャート: 判断 823"/>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30" name="楕円 829"/>
        <xdr:cNvSpPr/>
      </xdr:nvSpPr>
      <xdr:spPr>
        <a:xfrm>
          <a:off x="22110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36847</xdr:rowOff>
    </xdr:from>
    <xdr:ext cx="469744" cy="259045"/>
    <xdr:sp macro="" textlink="">
      <xdr:nvSpPr>
        <xdr:cNvPr id="831" name="【庁舎】&#10;一人当たり面積該当値テキスト"/>
        <xdr:cNvSpPr txBox="1"/>
      </xdr:nvSpPr>
      <xdr:spPr>
        <a:xfrm>
          <a:off x="22199600"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32" name="楕円 831"/>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64770</xdr:rowOff>
    </xdr:from>
    <xdr:to>
      <xdr:col>116</xdr:col>
      <xdr:colOff>63500</xdr:colOff>
      <xdr:row>106</xdr:row>
      <xdr:rowOff>76200</xdr:rowOff>
    </xdr:to>
    <xdr:cxnSp macro="">
      <xdr:nvCxnSpPr>
        <xdr:cNvPr id="833" name="直線コネクタ 832"/>
        <xdr:cNvCxnSpPr/>
      </xdr:nvCxnSpPr>
      <xdr:spPr>
        <a:xfrm flipV="1">
          <a:off x="21323300" y="18238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38463</xdr:rowOff>
    </xdr:from>
    <xdr:to>
      <xdr:col>107</xdr:col>
      <xdr:colOff>101600</xdr:colOff>
      <xdr:row>106</xdr:row>
      <xdr:rowOff>140063</xdr:rowOff>
    </xdr:to>
    <xdr:sp macro="" textlink="">
      <xdr:nvSpPr>
        <xdr:cNvPr id="834" name="楕円 833"/>
        <xdr:cNvSpPr/>
      </xdr:nvSpPr>
      <xdr:spPr>
        <a:xfrm>
          <a:off x="2038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89263</xdr:rowOff>
    </xdr:to>
    <xdr:cxnSp macro="">
      <xdr:nvCxnSpPr>
        <xdr:cNvPr id="835" name="直線コネクタ 834"/>
        <xdr:cNvCxnSpPr/>
      </xdr:nvCxnSpPr>
      <xdr:spPr>
        <a:xfrm flipV="1">
          <a:off x="20434300" y="18249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36" name="楕円 835"/>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89263</xdr:rowOff>
    </xdr:from>
    <xdr:to>
      <xdr:col>107</xdr:col>
      <xdr:colOff>50800</xdr:colOff>
      <xdr:row>106</xdr:row>
      <xdr:rowOff>99061</xdr:rowOff>
    </xdr:to>
    <xdr:cxnSp macro="">
      <xdr:nvCxnSpPr>
        <xdr:cNvPr id="837" name="直線コネクタ 836"/>
        <xdr:cNvCxnSpPr/>
      </xdr:nvCxnSpPr>
      <xdr:spPr>
        <a:xfrm flipV="1">
          <a:off x="19545300" y="182629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56424</xdr:rowOff>
    </xdr:from>
    <xdr:to>
      <xdr:col>98</xdr:col>
      <xdr:colOff>38100</xdr:colOff>
      <xdr:row>106</xdr:row>
      <xdr:rowOff>158024</xdr:rowOff>
    </xdr:to>
    <xdr:sp macro="" textlink="">
      <xdr:nvSpPr>
        <xdr:cNvPr id="838" name="楕円 837"/>
        <xdr:cNvSpPr/>
      </xdr:nvSpPr>
      <xdr:spPr>
        <a:xfrm>
          <a:off x="18605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107224</xdr:rowOff>
    </xdr:to>
    <xdr:cxnSp macro="">
      <xdr:nvCxnSpPr>
        <xdr:cNvPr id="839" name="直線コネクタ 838"/>
        <xdr:cNvCxnSpPr/>
      </xdr:nvCxnSpPr>
      <xdr:spPr>
        <a:xfrm flipV="1">
          <a:off x="18656300" y="1827276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840"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41" name="n_2ave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842" name="n_3aveValue【庁舎】&#10;一人当たり面積"/>
        <xdr:cNvSpPr txBox="1"/>
      </xdr:nvSpPr>
      <xdr:spPr>
        <a:xfrm>
          <a:off x="19310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158948</xdr:rowOff>
    </xdr:from>
    <xdr:ext cx="469744" cy="259045"/>
    <xdr:sp macro="" textlink="">
      <xdr:nvSpPr>
        <xdr:cNvPr id="843" name="n_4aveValue【庁舎】&#10;一人当たり面積"/>
        <xdr:cNvSpPr txBox="1"/>
      </xdr:nvSpPr>
      <xdr:spPr>
        <a:xfrm>
          <a:off x="18421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844" name="n_1mainValue【庁舎】&#10;一人当たり面積"/>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156590</xdr:rowOff>
    </xdr:from>
    <xdr:ext cx="469744" cy="259045"/>
    <xdr:sp macro="" textlink="">
      <xdr:nvSpPr>
        <xdr:cNvPr id="845" name="n_2mainValue【庁舎】&#10;一人当たり面積"/>
        <xdr:cNvSpPr txBox="1"/>
      </xdr:nvSpPr>
      <xdr:spPr>
        <a:xfrm>
          <a:off x="20199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46" name="n_3main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3101</xdr:rowOff>
    </xdr:from>
    <xdr:ext cx="469744" cy="259045"/>
    <xdr:sp macro="" textlink="">
      <xdr:nvSpPr>
        <xdr:cNvPr id="847" name="n_4mainValue【庁舎】&#10;一人当たり面積"/>
        <xdr:cNvSpPr txBox="1"/>
      </xdr:nvSpPr>
      <xdr:spPr>
        <a:xfrm>
          <a:off x="18421427" y="1800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福祉施設は、子ども発達支援センターの建替えにより、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減価償却比率が類似団体内平均値より低くなっている。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一方、庁舎の老朽化が進んでいるため今後の維持管理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のほか、建替や移転などについても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検討していかなければならない。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20,257
20,121
297.84
17,051,584
16,759,511
289,902
7,622,449
12,392,193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個人市民税が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人口減少や所得減に伴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い減少し、また、法人市民税についても税制改正による税率の引き下げや経済情勢により減少するなど、</a:t>
          </a:r>
          <a:r>
            <a:rPr kumimoji="1" lang="ja-JP" altLang="en-US" sz="1300">
              <a:latin typeface="ＭＳ Ｐゴシック" panose="020B0600070205080204" pitchFamily="50" charset="-128"/>
              <a:ea typeface="ＭＳ Ｐゴシック" panose="020B0600070205080204" pitchFamily="50" charset="-128"/>
            </a:rPr>
            <a:t>市税の減少が続き、類似団体平均と比較して下回っている。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期留萌市中期財政計画に基づく</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つの財政規律を守りながら、健全で持続可能な財政運営に取り組むこととしている。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94343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780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94343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169834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病院事業会計への負担金や下水道事業会計への繰出金が増となった一方、公債費や物件費の減、地方消費税交付金などが増となったため、昨年度より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ポイント良化したが、類似団体平均と比較すると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今後も、社会保障費の増加や市税及び交付税・臨時財政対策債の減少などにより、財政の硬直化が懸念されるため、更なる経常経費の抑制に努めていく。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63</xdr:row>
      <xdr:rowOff>130387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62827"/>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63</xdr:row>
      <xdr:rowOff>130387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06523"/>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76623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9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62</xdr:row>
      <xdr:rowOff>68580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697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54204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人件費では退職手当が減となっているものの、職員給与費が増となっており、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latin typeface="ＭＳ Ｐゴシック" panose="020B0600070205080204" pitchFamily="50" charset="-128"/>
              <a:ea typeface="ＭＳ Ｐゴシック" panose="020B0600070205080204" pitchFamily="50" charset="-128"/>
            </a:rPr>
            <a:t>物件費では新型コロナウイルス対策に要する経費が増となっているため、昨年度と比較すると</a:t>
          </a:r>
          <a:r>
            <a:rPr kumimoji="1" lang="en-US" altLang="ja-JP" sz="1300">
              <a:latin typeface="ＭＳ Ｐゴシック" panose="020B0600070205080204" pitchFamily="50" charset="-128"/>
              <a:ea typeface="ＭＳ Ｐゴシック" panose="020B0600070205080204" pitchFamily="50" charset="-128"/>
            </a:rPr>
            <a:t>29,183</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今後も、定員適正化計画に基づき職員数を管理しながら、経常経費を中心とした支出の抑制に努めていく。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15461</xdr:rowOff>
    </xdr:from>
    <xdr:to>
      <xdr:col>23</xdr:col>
      <xdr:colOff>133350</xdr:colOff>
      <xdr:row>82</xdr:row>
      <xdr:rowOff>132826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74361"/>
          <a:ext cx="838200" cy="11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36997</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24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15461</xdr:rowOff>
    </xdr:from>
    <xdr:to>
      <xdr:col>19</xdr:col>
      <xdr:colOff>133350</xdr:colOff>
      <xdr:row>82</xdr:row>
      <xdr:rowOff>33885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074361"/>
          <a:ext cx="889000" cy="1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45942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6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33885</xdr:rowOff>
    </xdr:from>
    <xdr:to>
      <xdr:col>15</xdr:col>
      <xdr:colOff>82550</xdr:colOff>
      <xdr:row>82</xdr:row>
      <xdr:rowOff>38232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092785"/>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31199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4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154312</xdr:rowOff>
    </xdr:from>
    <xdr:to>
      <xdr:col>11</xdr:col>
      <xdr:colOff>31750</xdr:colOff>
      <xdr:row>82</xdr:row>
      <xdr:rowOff>38232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41762"/>
          <a:ext cx="889000" cy="5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22829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8255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82026</xdr:rowOff>
    </xdr:from>
    <xdr:to>
      <xdr:col>23</xdr:col>
      <xdr:colOff>184150</xdr:colOff>
      <xdr:row>83</xdr:row>
      <xdr:rowOff>12176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54103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1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136111</xdr:rowOff>
    </xdr:from>
    <xdr:to>
      <xdr:col>19</xdr:col>
      <xdr:colOff>184150</xdr:colOff>
      <xdr:row>82</xdr:row>
      <xdr:rowOff>66261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51038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0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154535</xdr:rowOff>
    </xdr:from>
    <xdr:to>
      <xdr:col>15</xdr:col>
      <xdr:colOff>133350</xdr:colOff>
      <xdr:row>82</xdr:row>
      <xdr:rowOff>84685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69462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2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158882</xdr:rowOff>
    </xdr:from>
    <xdr:to>
      <xdr:col>11</xdr:col>
      <xdr:colOff>82550</xdr:colOff>
      <xdr:row>82</xdr:row>
      <xdr:rowOff>89032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4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73809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3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103512</xdr:rowOff>
    </xdr:from>
    <xdr:to>
      <xdr:col>7</xdr:col>
      <xdr:colOff>31750</xdr:colOff>
      <xdr:row>82</xdr:row>
      <xdr:rowOff>33662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9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18439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7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年度から新・留萌市財政健全化計画の終了に伴う職員給与等削減を回復したが、給与構造の違いなどにより、全国と比較して低い水準となっている。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97064</xdr:rowOff>
    </xdr:from>
    <xdr:to>
      <xdr:col>81</xdr:col>
      <xdr:colOff>44450</xdr:colOff>
      <xdr:row>82</xdr:row>
      <xdr:rowOff>29029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39845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2920</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23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82</xdr:row>
      <xdr:rowOff>29029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38811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134456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147864</xdr:rowOff>
    </xdr:from>
    <xdr:to>
      <xdr:col>72</xdr:col>
      <xdr:colOff>203200</xdr:colOff>
      <xdr:row>80</xdr:row>
      <xdr:rowOff>165100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38638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129721</xdr:rowOff>
    </xdr:from>
    <xdr:to>
      <xdr:col>68</xdr:col>
      <xdr:colOff>152400</xdr:colOff>
      <xdr:row>80</xdr:row>
      <xdr:rowOff>147864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367427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99984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46264</xdr:rowOff>
    </xdr:from>
    <xdr:to>
      <xdr:col>81</xdr:col>
      <xdr:colOff>95250</xdr:colOff>
      <xdr:row>81</xdr:row>
      <xdr:rowOff>147864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62791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77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97064</xdr:rowOff>
    </xdr:from>
    <xdr:to>
      <xdr:col>68</xdr:col>
      <xdr:colOff>203200</xdr:colOff>
      <xdr:row>81</xdr:row>
      <xdr:rowOff>27214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37391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78921</xdr:rowOff>
    </xdr:from>
    <xdr:to>
      <xdr:col>64</xdr:col>
      <xdr:colOff>152400</xdr:colOff>
      <xdr:row>80</xdr:row>
      <xdr:rowOff>9071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19248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39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これまで実施してきた財政健全化等の計画に基づき、職員数を見直し削減を図ってきたところである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が、技術職をはじめとして人員確保に苦慮している状況にあることから、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令和元年度からの第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次定員適正化計画に基づき、今後も適正な職員数の確保に努めていく。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47117</xdr:rowOff>
    </xdr:from>
    <xdr:to>
      <xdr:col>81</xdr:col>
      <xdr:colOff>44450</xdr:colOff>
      <xdr:row>60</xdr:row>
      <xdr:rowOff>53149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34117"/>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37927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24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33845</xdr:rowOff>
    </xdr:from>
    <xdr:to>
      <xdr:col>77</xdr:col>
      <xdr:colOff>44450</xdr:colOff>
      <xdr:row>60</xdr:row>
      <xdr:rowOff>47117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20845"/>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33845</xdr:rowOff>
    </xdr:from>
    <xdr:to>
      <xdr:col>72</xdr:col>
      <xdr:colOff>203200</xdr:colOff>
      <xdr:row>60</xdr:row>
      <xdr:rowOff>36258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2084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36258</xdr:rowOff>
    </xdr:from>
    <xdr:to>
      <xdr:col>68</xdr:col>
      <xdr:colOff>152400</xdr:colOff>
      <xdr:row>60</xdr:row>
      <xdr:rowOff>36258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232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108433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2349</xdr:rowOff>
    </xdr:from>
    <xdr:to>
      <xdr:col>81</xdr:col>
      <xdr:colOff>95250</xdr:colOff>
      <xdr:row>60</xdr:row>
      <xdr:rowOff>103949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8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95076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1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167767</xdr:rowOff>
    </xdr:from>
    <xdr:to>
      <xdr:col>77</xdr:col>
      <xdr:colOff>95250</xdr:colOff>
      <xdr:row>60</xdr:row>
      <xdr:rowOff>97917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108094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5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154495</xdr:rowOff>
    </xdr:from>
    <xdr:to>
      <xdr:col>73</xdr:col>
      <xdr:colOff>44450</xdr:colOff>
      <xdr:row>60</xdr:row>
      <xdr:rowOff>84645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94822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3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156908</xdr:rowOff>
    </xdr:from>
    <xdr:to>
      <xdr:col>68</xdr:col>
      <xdr:colOff>203200</xdr:colOff>
      <xdr:row>60</xdr:row>
      <xdr:rowOff>87058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97235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4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156908</xdr:rowOff>
    </xdr:from>
    <xdr:to>
      <xdr:col>64</xdr:col>
      <xdr:colOff>152400</xdr:colOff>
      <xdr:row>60</xdr:row>
      <xdr:rowOff>87058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97235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4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年度に公債費を平準化するため実施した、公的資金の借換債の償還最終年度分を令和元年度に繰上償還したことなどに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期留萌市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中期財政計画に基づく地方債発行の規律を守りつつ、比率の改善に努めていく。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91440</xdr:rowOff>
    </xdr:from>
    <xdr:to>
      <xdr:col>81</xdr:col>
      <xdr:colOff>44450</xdr:colOff>
      <xdr:row>42</xdr:row>
      <xdr:rowOff>65617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092190"/>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37694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23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65617</xdr:rowOff>
    </xdr:from>
    <xdr:to>
      <xdr:col>81</xdr:col>
      <xdr:colOff>133350</xdr:colOff>
      <xdr:row>42</xdr:row>
      <xdr:rowOff>65617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26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6367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91440</xdr:rowOff>
    </xdr:from>
    <xdr:to>
      <xdr:col>81</xdr:col>
      <xdr:colOff>133350</xdr:colOff>
      <xdr:row>35</xdr:row>
      <xdr:rowOff>91440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129963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18608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159614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7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129963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43</xdr:row>
      <xdr:rowOff>30904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3067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135467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4032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159173</xdr:rowOff>
    </xdr:from>
    <xdr:to>
      <xdr:col>68</xdr:col>
      <xdr:colOff>203200</xdr:colOff>
      <xdr:row>40</xdr:row>
      <xdr:rowOff>89323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1710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3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地方債残高の増があるものの、ＪＲ留萌線鉄道施設撤去費用負担金を公共施設整備基金に積み立てたことなどにより充当可能基金が大きく増加し、昨年度よりも</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ポイント改善したが類似団体平均・北海道平均・全国平均を大きく上回る水準となっている。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年度以降においても、第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期留萌市中期財政計画に基づく地方債発行等の規律を守りつつ、比率の改善に努めていく。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39300</xdr:rowOff>
    </xdr:from>
    <xdr:to>
      <xdr:col>81</xdr:col>
      <xdr:colOff>44450</xdr:colOff>
      <xdr:row>19</xdr:row>
      <xdr:rowOff>114512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125400"/>
          <a:ext cx="838200" cy="24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114512</xdr:rowOff>
    </xdr:from>
    <xdr:to>
      <xdr:col>77</xdr:col>
      <xdr:colOff>44450</xdr:colOff>
      <xdr:row>19</xdr:row>
      <xdr:rowOff>164112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372062"/>
          <a:ext cx="8890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164112</xdr:rowOff>
    </xdr:from>
    <xdr:to>
      <xdr:col>72</xdr:col>
      <xdr:colOff>203200</xdr:colOff>
      <xdr:row>20</xdr:row>
      <xdr:rowOff>12771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42166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12771</xdr:rowOff>
    </xdr:from>
    <xdr:to>
      <xdr:col>68</xdr:col>
      <xdr:colOff>152400</xdr:colOff>
      <xdr:row>20</xdr:row>
      <xdr:rowOff>98566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441771"/>
          <a:ext cx="889000" cy="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159950</xdr:rowOff>
    </xdr:from>
    <xdr:to>
      <xdr:col>81</xdr:col>
      <xdr:colOff>95250</xdr:colOff>
      <xdr:row>18</xdr:row>
      <xdr:rowOff>90100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0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132027</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0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63712</xdr:rowOff>
    </xdr:from>
    <xdr:to>
      <xdr:col>77</xdr:col>
      <xdr:colOff>95250</xdr:colOff>
      <xdr:row>19</xdr:row>
      <xdr:rowOff>165312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3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150089</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40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113312</xdr:rowOff>
    </xdr:from>
    <xdr:to>
      <xdr:col>73</xdr:col>
      <xdr:colOff>44450</xdr:colOff>
      <xdr:row>20</xdr:row>
      <xdr:rowOff>43462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37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28239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45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133421</xdr:rowOff>
    </xdr:from>
    <xdr:to>
      <xdr:col>68</xdr:col>
      <xdr:colOff>203200</xdr:colOff>
      <xdr:row>20</xdr:row>
      <xdr:rowOff>63571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3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48348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47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47766</xdr:rowOff>
    </xdr:from>
    <xdr:to>
      <xdr:col>64</xdr:col>
      <xdr:colOff>152400</xdr:colOff>
      <xdr:row>20</xdr:row>
      <xdr:rowOff>149366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4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134143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56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20,257
20,121
297.84
17,051,584
16,759,511
289,902
7,622,449
12,392,193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年度から新・留萌市財政健全化計画の終了に伴い職員給与等削減を回復したが、給与構造の違いなどにより、類似団体平均・北海道平均・全国平均を下回っている。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134620</xdr:rowOff>
    </xdr:from>
    <xdr:to>
      <xdr:col>24</xdr:col>
      <xdr:colOff>25400</xdr:colOff>
      <xdr:row>32</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621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127000</xdr:rowOff>
    </xdr:from>
    <xdr:to>
      <xdr:col>19</xdr:col>
      <xdr:colOff>187325</xdr:colOff>
      <xdr:row>32</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1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127000</xdr:rowOff>
    </xdr:from>
    <xdr:to>
      <xdr:col>15</xdr:col>
      <xdr:colOff>98425</xdr:colOff>
      <xdr:row>33</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61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xdr:rowOff>
    </xdr:from>
    <xdr:to>
      <xdr:col>11</xdr:col>
      <xdr:colOff>9525</xdr:colOff>
      <xdr:row>33</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5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83820</xdr:rowOff>
    </xdr:from>
    <xdr:to>
      <xdr:col>24</xdr:col>
      <xdr:colOff>76200</xdr:colOff>
      <xdr:row>33</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163847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99060</xdr:rowOff>
    </xdr:from>
    <xdr:to>
      <xdr:col>20</xdr:col>
      <xdr:colOff>38100</xdr:colOff>
      <xdr:row>33</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5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76200</xdr:rowOff>
    </xdr:from>
    <xdr:to>
      <xdr:col>15</xdr:col>
      <xdr:colOff>149225</xdr:colOff>
      <xdr:row>33</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121920</xdr:rowOff>
    </xdr:from>
    <xdr:to>
      <xdr:col>11</xdr:col>
      <xdr:colOff>60325</xdr:colOff>
      <xdr:row>33</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121920</xdr:rowOff>
    </xdr:from>
    <xdr:to>
      <xdr:col>6</xdr:col>
      <xdr:colOff>171450</xdr:colOff>
      <xdr:row>33</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会計年度任用職員制度の施行により臨時職員の賃金が減となったため、昨年度と比較し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今後においても、増加傾向にある経常的な物件費の抑制に努めていく。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43180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644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43180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20320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2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153670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5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類似団体と比較すると、扶助費に係る経常収支比率は低くなっており、昨年度と比較し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今後は、少子高齢化に伴う老人世帯の増加などの要因はあるが、人口減少や就労移行などによる生活保護扶助費の減も見込まれ、扶助費全体としては推移は横ばいとなることが見込まれる。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79375</xdr:rowOff>
    </xdr:from>
    <xdr:to>
      <xdr:col>24</xdr:col>
      <xdr:colOff>25400</xdr:colOff>
      <xdr:row>54</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376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146050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146050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28575</xdr:rowOff>
    </xdr:from>
    <xdr:to>
      <xdr:col>24</xdr:col>
      <xdr:colOff>76200</xdr:colOff>
      <xdr:row>54</xdr:row>
      <xdr:rowOff>130175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45102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後期高齢者医療特別会計や介護保険事業特別会計への繰出金や病院事業出資金の増加により、前年度と比較して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120650</xdr:rowOff>
    </xdr:from>
    <xdr:to>
      <xdr:col>82</xdr:col>
      <xdr:colOff>107950</xdr:colOff>
      <xdr:row>62</xdr:row>
      <xdr:rowOff>63500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362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80027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59</xdr:row>
      <xdr:rowOff>120650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83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58</xdr:row>
      <xdr:rowOff>139700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4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101600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56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62</xdr:row>
      <xdr:rowOff>12700</xdr:rowOff>
    </xdr:from>
    <xdr:to>
      <xdr:col>82</xdr:col>
      <xdr:colOff>158750</xdr:colOff>
      <xdr:row>62</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92727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69850</xdr:rowOff>
    </xdr:from>
    <xdr:to>
      <xdr:col>78</xdr:col>
      <xdr:colOff>120650</xdr:colOff>
      <xdr:row>60</xdr:row>
      <xdr:rowOff>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156227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病院事業やごみ処理施設一部事務組合への負担金が主な要因となり、類似団体を上回る水準となっている。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令和</a:t>
          </a:r>
          <a:r>
            <a:rPr lang="en-US" altLang="ja-JP" sz="1300">
              <a:effectLst/>
              <a:latin typeface="ＭＳ Ｐゴシック" panose="020B0600070205080204" pitchFamily="50" charset="-128"/>
              <a:ea typeface="ＭＳ Ｐゴシック" panose="020B0600070205080204" pitchFamily="50" charset="-128"/>
            </a:rPr>
            <a:t>2</a:t>
          </a:r>
          <a:r>
            <a:rPr lang="ja-JP" altLang="en-US" sz="1300">
              <a:effectLst/>
              <a:latin typeface="ＭＳ Ｐゴシック" panose="020B0600070205080204" pitchFamily="50" charset="-128"/>
              <a:ea typeface="ＭＳ Ｐゴシック" panose="020B0600070205080204" pitchFamily="50" charset="-128"/>
            </a:rPr>
            <a:t>年度の病院事業会計において、</a:t>
          </a:r>
          <a:r>
            <a:rPr lang="en-US" altLang="ja-JP" sz="1300">
              <a:effectLst/>
              <a:latin typeface="ＭＳ Ｐゴシック" panose="020B0600070205080204" pitchFamily="50" charset="-128"/>
              <a:ea typeface="ＭＳ Ｐゴシック" panose="020B0600070205080204" pitchFamily="50" charset="-128"/>
            </a:rPr>
            <a:t>5</a:t>
          </a:r>
          <a:r>
            <a:rPr lang="ja-JP" altLang="en-US" sz="1300">
              <a:effectLst/>
              <a:latin typeface="ＭＳ Ｐゴシック" panose="020B0600070205080204" pitchFamily="50" charset="-128"/>
              <a:ea typeface="ＭＳ Ｐゴシック" panose="020B0600070205080204" pitchFamily="50" charset="-128"/>
            </a:rPr>
            <a:t>年振りに黒字決算となったところであるが、患者数の減少などコロナ終息後の病院経営について不安もあることから、引き続き留萌市立病院改革プランに取り組んでいく。</a:t>
          </a:r>
          <a:endParaRPr lang="en-US"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140716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6055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90424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555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40132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518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38</xdr:row>
      <xdr:rowOff>3556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820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地方債発行の抑制や繰上償還の実施により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に取り組んでおり、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ポイント、公債費としては約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留萌市中期財政計画に基づく地方債発行の規律を守りながら、今後も減少傾向は続く見込みである。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77</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92860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77470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24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77</xdr:row>
      <xdr:rowOff>130811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279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78</xdr:row>
      <xdr:rowOff>66039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3324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74947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80011</xdr:rowOff>
    </xdr:from>
    <xdr:to>
      <xdr:col>11</xdr:col>
      <xdr:colOff>60325</xdr:colOff>
      <xdr:row>78</xdr:row>
      <xdr:rowOff>10161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補助費等の水準は高いものの、人件費や扶助費では類似団体・全国・北海道平均と比較して低い水準となっており、今後も経常経費の抑制に努めていく。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85852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36751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165863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21663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14987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149861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168028</xdr:rowOff>
    </xdr:from>
    <xdr:to>
      <xdr:col>29</xdr:col>
      <xdr:colOff>127000</xdr:colOff>
      <xdr:row>17</xdr:row>
      <xdr:rowOff>11039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58853"/>
          <a:ext cx="647700" cy="1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152805</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3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11039</xdr:rowOff>
    </xdr:from>
    <xdr:to>
      <xdr:col>26</xdr:col>
      <xdr:colOff>50800</xdr:colOff>
      <xdr:row>17</xdr:row>
      <xdr:rowOff>29583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73314"/>
          <a:ext cx="698500" cy="1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82689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29583</xdr:rowOff>
    </xdr:from>
    <xdr:to>
      <xdr:col>22</xdr:col>
      <xdr:colOff>114300</xdr:colOff>
      <xdr:row>17</xdr:row>
      <xdr:rowOff>43203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91858"/>
          <a:ext cx="698500" cy="13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91760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43203</xdr:rowOff>
    </xdr:from>
    <xdr:to>
      <xdr:col>18</xdr:col>
      <xdr:colOff>177800</xdr:colOff>
      <xdr:row>17</xdr:row>
      <xdr:rowOff>63557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05478"/>
          <a:ext cx="698500" cy="20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96245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108438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117228</xdr:rowOff>
    </xdr:from>
    <xdr:to>
      <xdr:col>29</xdr:col>
      <xdr:colOff>177800</xdr:colOff>
      <xdr:row>17</xdr:row>
      <xdr:rowOff>47378</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08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133755</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131689</xdr:rowOff>
    </xdr:from>
    <xdr:to>
      <xdr:col>26</xdr:col>
      <xdr:colOff>101600</xdr:colOff>
      <xdr:row>17</xdr:row>
      <xdr:rowOff>61839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2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72016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9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150233</xdr:rowOff>
    </xdr:from>
    <xdr:to>
      <xdr:col>22</xdr:col>
      <xdr:colOff>165100</xdr:colOff>
      <xdr:row>17</xdr:row>
      <xdr:rowOff>80383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4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90560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70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163853</xdr:rowOff>
    </xdr:from>
    <xdr:to>
      <xdr:col>19</xdr:col>
      <xdr:colOff>38100</xdr:colOff>
      <xdr:row>17</xdr:row>
      <xdr:rowOff>94003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54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104180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2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12757</xdr:rowOff>
    </xdr:from>
    <xdr:to>
      <xdr:col>15</xdr:col>
      <xdr:colOff>101600</xdr:colOff>
      <xdr:row>17</xdr:row>
      <xdr:rowOff>114357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7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124534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4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251473</xdr:rowOff>
    </xdr:from>
    <xdr:to>
      <xdr:col>29</xdr:col>
      <xdr:colOff>127000</xdr:colOff>
      <xdr:row>35</xdr:row>
      <xdr:rowOff>243060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518923"/>
          <a:ext cx="647700" cy="334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284215</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894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251473</xdr:rowOff>
    </xdr:from>
    <xdr:to>
      <xdr:col>26</xdr:col>
      <xdr:colOff>50800</xdr:colOff>
      <xdr:row>34</xdr:row>
      <xdr:rowOff>284574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518923"/>
          <a:ext cx="698500" cy="33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55546</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00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284574</xdr:rowOff>
    </xdr:from>
    <xdr:to>
      <xdr:col>22</xdr:col>
      <xdr:colOff>114300</xdr:colOff>
      <xdr:row>34</xdr:row>
      <xdr:rowOff>291843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552024"/>
          <a:ext cx="698500" cy="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65262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0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291843</xdr:rowOff>
    </xdr:from>
    <xdr:to>
      <xdr:col>18</xdr:col>
      <xdr:colOff>177800</xdr:colOff>
      <xdr:row>35</xdr:row>
      <xdr:rowOff>13752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559293"/>
          <a:ext cx="698500" cy="64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49877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0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43614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192260</xdr:rowOff>
    </xdr:from>
    <xdr:to>
      <xdr:col>29</xdr:col>
      <xdr:colOff>177800</xdr:colOff>
      <xdr:row>35</xdr:row>
      <xdr:rowOff>293860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0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37337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4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200673</xdr:rowOff>
    </xdr:from>
    <xdr:to>
      <xdr:col>26</xdr:col>
      <xdr:colOff>101600</xdr:colOff>
      <xdr:row>34</xdr:row>
      <xdr:rowOff>302273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468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312450</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237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233774</xdr:rowOff>
    </xdr:from>
    <xdr:to>
      <xdr:col>22</xdr:col>
      <xdr:colOff>165100</xdr:colOff>
      <xdr:row>34</xdr:row>
      <xdr:rowOff>335374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50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2651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2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241043</xdr:rowOff>
    </xdr:from>
    <xdr:to>
      <xdr:col>19</xdr:col>
      <xdr:colOff>38100</xdr:colOff>
      <xdr:row>34</xdr:row>
      <xdr:rowOff>342643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50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9920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27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305852</xdr:rowOff>
    </xdr:from>
    <xdr:to>
      <xdr:col>15</xdr:col>
      <xdr:colOff>101600</xdr:colOff>
      <xdr:row>35</xdr:row>
      <xdr:rowOff>64552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57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74728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34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20,257
20,121
297.84
17,051,584
16,759,511
289,902
7,622,449
12,392,193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89221</xdr:rowOff>
    </xdr:from>
    <xdr:to>
      <xdr:col>24</xdr:col>
      <xdr:colOff>63500</xdr:colOff>
      <xdr:row>36</xdr:row>
      <xdr:rowOff>113297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61421"/>
          <a:ext cx="838200" cy="2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27414</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113297</xdr:rowOff>
    </xdr:from>
    <xdr:to>
      <xdr:col>19</xdr:col>
      <xdr:colOff>177800</xdr:colOff>
      <xdr:row>36</xdr:row>
      <xdr:rowOff>124685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85497"/>
          <a:ext cx="889000" cy="1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160498</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111866</xdr:rowOff>
    </xdr:from>
    <xdr:to>
      <xdr:col>15</xdr:col>
      <xdr:colOff>50800</xdr:colOff>
      <xdr:row>36</xdr:row>
      <xdr:rowOff>124685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84066"/>
          <a:ext cx="889000" cy="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162775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111866</xdr:rowOff>
    </xdr:from>
    <xdr:to>
      <xdr:col>10</xdr:col>
      <xdr:colOff>114300</xdr:colOff>
      <xdr:row>36</xdr:row>
      <xdr:rowOff>118660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84066"/>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163323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38421</xdr:rowOff>
    </xdr:from>
    <xdr:to>
      <xdr:col>24</xdr:col>
      <xdr:colOff>114300</xdr:colOff>
      <xdr:row>36</xdr:row>
      <xdr:rowOff>140021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154415</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62497</xdr:rowOff>
    </xdr:from>
    <xdr:to>
      <xdr:col>20</xdr:col>
      <xdr:colOff>38100</xdr:colOff>
      <xdr:row>36</xdr:row>
      <xdr:rowOff>164097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155224</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73885</xdr:rowOff>
    </xdr:from>
    <xdr:to>
      <xdr:col>15</xdr:col>
      <xdr:colOff>101600</xdr:colOff>
      <xdr:row>37</xdr:row>
      <xdr:rowOff>4035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4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166612</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61066</xdr:rowOff>
    </xdr:from>
    <xdr:to>
      <xdr:col>10</xdr:col>
      <xdr:colOff>165100</xdr:colOff>
      <xdr:row>36</xdr:row>
      <xdr:rowOff>162666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3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153793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2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67860</xdr:rowOff>
    </xdr:from>
    <xdr:to>
      <xdr:col>6</xdr:col>
      <xdr:colOff>38100</xdr:colOff>
      <xdr:row>36</xdr:row>
      <xdr:rowOff>169460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160587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83565</xdr:rowOff>
    </xdr:from>
    <xdr:to>
      <xdr:col>24</xdr:col>
      <xdr:colOff>63500</xdr:colOff>
      <xdr:row>57</xdr:row>
      <xdr:rowOff>155464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56215"/>
          <a:ext cx="838200" cy="7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155464</xdr:rowOff>
    </xdr:from>
    <xdr:to>
      <xdr:col>19</xdr:col>
      <xdr:colOff>177800</xdr:colOff>
      <xdr:row>57</xdr:row>
      <xdr:rowOff>165550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928114"/>
          <a:ext cx="889000" cy="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155921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165550</xdr:rowOff>
    </xdr:from>
    <xdr:to>
      <xdr:col>15</xdr:col>
      <xdr:colOff>50800</xdr:colOff>
      <xdr:row>58</xdr:row>
      <xdr:rowOff>52457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38200"/>
          <a:ext cx="889000" cy="5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17563</xdr:rowOff>
    </xdr:from>
    <xdr:to>
      <xdr:col>10</xdr:col>
      <xdr:colOff>114300</xdr:colOff>
      <xdr:row>58</xdr:row>
      <xdr:rowOff>52457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961663"/>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32765</xdr:rowOff>
    </xdr:from>
    <xdr:to>
      <xdr:col>24</xdr:col>
      <xdr:colOff>114300</xdr:colOff>
      <xdr:row>57</xdr:row>
      <xdr:rowOff>134365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0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11192</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104664</xdr:rowOff>
    </xdr:from>
    <xdr:to>
      <xdr:col>20</xdr:col>
      <xdr:colOff>38100</xdr:colOff>
      <xdr:row>58</xdr:row>
      <xdr:rowOff>34814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7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25941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97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114750</xdr:rowOff>
    </xdr:from>
    <xdr:to>
      <xdr:col>15</xdr:col>
      <xdr:colOff>101600</xdr:colOff>
      <xdr:row>58</xdr:row>
      <xdr:rowOff>44900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9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1657</xdr:rowOff>
    </xdr:from>
    <xdr:to>
      <xdr:col>10</xdr:col>
      <xdr:colOff>165100</xdr:colOff>
      <xdr:row>58</xdr:row>
      <xdr:rowOff>103257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94384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3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138213</xdr:rowOff>
    </xdr:from>
    <xdr:to>
      <xdr:col>6</xdr:col>
      <xdr:colOff>38100</xdr:colOff>
      <xdr:row>58</xdr:row>
      <xdr:rowOff>68363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59490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00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81388</xdr:rowOff>
    </xdr:from>
    <xdr:to>
      <xdr:col>24</xdr:col>
      <xdr:colOff>63500</xdr:colOff>
      <xdr:row>76</xdr:row>
      <xdr:rowOff>6178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768688"/>
          <a:ext cx="838200" cy="2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160653</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362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67634</xdr:rowOff>
    </xdr:from>
    <xdr:to>
      <xdr:col>19</xdr:col>
      <xdr:colOff>177800</xdr:colOff>
      <xdr:row>76</xdr:row>
      <xdr:rowOff>6178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926384"/>
          <a:ext cx="889000" cy="10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141755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51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79083</xdr:rowOff>
    </xdr:from>
    <xdr:to>
      <xdr:col>15</xdr:col>
      <xdr:colOff>50800</xdr:colOff>
      <xdr:row>75</xdr:row>
      <xdr:rowOff>67634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766383"/>
          <a:ext cx="889000" cy="16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135031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5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79083</xdr:rowOff>
    </xdr:from>
    <xdr:to>
      <xdr:col>10</xdr:col>
      <xdr:colOff>114300</xdr:colOff>
      <xdr:row>76</xdr:row>
      <xdr:rowOff>44431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766383"/>
          <a:ext cx="889000" cy="30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122401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49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138916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51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30588</xdr:rowOff>
    </xdr:from>
    <xdr:to>
      <xdr:col>24</xdr:col>
      <xdr:colOff>114300</xdr:colOff>
      <xdr:row>74</xdr:row>
      <xdr:rowOff>132188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7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53465</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56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126829</xdr:rowOff>
    </xdr:from>
    <xdr:to>
      <xdr:col>20</xdr:col>
      <xdr:colOff>38100</xdr:colOff>
      <xdr:row>76</xdr:row>
      <xdr:rowOff>56979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9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73506</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76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16834</xdr:rowOff>
    </xdr:from>
    <xdr:to>
      <xdr:col>15</xdr:col>
      <xdr:colOff>101600</xdr:colOff>
      <xdr:row>75</xdr:row>
      <xdr:rowOff>118434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8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134961</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65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28283</xdr:rowOff>
    </xdr:from>
    <xdr:to>
      <xdr:col>10</xdr:col>
      <xdr:colOff>165100</xdr:colOff>
      <xdr:row>74</xdr:row>
      <xdr:rowOff>129883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7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146410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4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165081</xdr:rowOff>
    </xdr:from>
    <xdr:to>
      <xdr:col>6</xdr:col>
      <xdr:colOff>38100</xdr:colOff>
      <xdr:row>76</xdr:row>
      <xdr:rowOff>95231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0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111758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79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20355</xdr:rowOff>
    </xdr:from>
    <xdr:to>
      <xdr:col>24</xdr:col>
      <xdr:colOff>63500</xdr:colOff>
      <xdr:row>96</xdr:row>
      <xdr:rowOff>37836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79555"/>
          <a:ext cx="838200" cy="1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133942</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21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37836</xdr:rowOff>
    </xdr:from>
    <xdr:to>
      <xdr:col>19</xdr:col>
      <xdr:colOff>177800</xdr:colOff>
      <xdr:row>96</xdr:row>
      <xdr:rowOff>79722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97036"/>
          <a:ext cx="889000" cy="4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79722</xdr:rowOff>
    </xdr:from>
    <xdr:to>
      <xdr:col>15</xdr:col>
      <xdr:colOff>50800</xdr:colOff>
      <xdr:row>96</xdr:row>
      <xdr:rowOff>115895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38922"/>
          <a:ext cx="889000" cy="3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115895</xdr:rowOff>
    </xdr:from>
    <xdr:to>
      <xdr:col>10</xdr:col>
      <xdr:colOff>114300</xdr:colOff>
      <xdr:row>96</xdr:row>
      <xdr:rowOff>141895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75095"/>
          <a:ext cx="889000" cy="2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141005</xdr:rowOff>
    </xdr:from>
    <xdr:to>
      <xdr:col>24</xdr:col>
      <xdr:colOff>114300</xdr:colOff>
      <xdr:row>96</xdr:row>
      <xdr:rowOff>71155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163882</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8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158486</xdr:rowOff>
    </xdr:from>
    <xdr:to>
      <xdr:col>20</xdr:col>
      <xdr:colOff>38100</xdr:colOff>
      <xdr:row>96</xdr:row>
      <xdr:rowOff>88636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4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79763</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65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28922</xdr:rowOff>
    </xdr:from>
    <xdr:to>
      <xdr:col>15</xdr:col>
      <xdr:colOff>101600</xdr:colOff>
      <xdr:row>96</xdr:row>
      <xdr:rowOff>130522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8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121649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65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65095</xdr:rowOff>
    </xdr:from>
    <xdr:to>
      <xdr:col>10</xdr:col>
      <xdr:colOff>165100</xdr:colOff>
      <xdr:row>96</xdr:row>
      <xdr:rowOff>166695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157822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661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91095</xdr:rowOff>
    </xdr:from>
    <xdr:to>
      <xdr:col>6</xdr:col>
      <xdr:colOff>38100</xdr:colOff>
      <xdr:row>97</xdr:row>
      <xdr:rowOff>21245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5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12372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664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99272</xdr:rowOff>
    </xdr:from>
    <xdr:to>
      <xdr:col>55</xdr:col>
      <xdr:colOff>0</xdr:colOff>
      <xdr:row>37</xdr:row>
      <xdr:rowOff>36746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28572"/>
          <a:ext cx="838200" cy="4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96828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2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5165</xdr:rowOff>
    </xdr:from>
    <xdr:to>
      <xdr:col>50</xdr:col>
      <xdr:colOff>114300</xdr:colOff>
      <xdr:row>37</xdr:row>
      <xdr:rowOff>36746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348815"/>
          <a:ext cx="889000" cy="3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5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5165</xdr:rowOff>
    </xdr:from>
    <xdr:to>
      <xdr:col>45</xdr:col>
      <xdr:colOff>177800</xdr:colOff>
      <xdr:row>37</xdr:row>
      <xdr:rowOff>55846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48815"/>
          <a:ext cx="889000" cy="5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28568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5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55846</xdr:rowOff>
    </xdr:from>
    <xdr:to>
      <xdr:col>41</xdr:col>
      <xdr:colOff>50800</xdr:colOff>
      <xdr:row>37</xdr:row>
      <xdr:rowOff>99523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99496"/>
          <a:ext cx="889000" cy="4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41515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46669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5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48472</xdr:rowOff>
    </xdr:from>
    <xdr:to>
      <xdr:col>55</xdr:col>
      <xdr:colOff>50800</xdr:colOff>
      <xdr:row>34</xdr:row>
      <xdr:rowOff>150072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7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71349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2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157396</xdr:rowOff>
    </xdr:from>
    <xdr:to>
      <xdr:col>50</xdr:col>
      <xdr:colOff>165100</xdr:colOff>
      <xdr:row>37</xdr:row>
      <xdr:rowOff>87546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104073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1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125815</xdr:rowOff>
    </xdr:from>
    <xdr:to>
      <xdr:col>46</xdr:col>
      <xdr:colOff>38100</xdr:colOff>
      <xdr:row>37</xdr:row>
      <xdr:rowOff>55965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72492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7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5046</xdr:rowOff>
    </xdr:from>
    <xdr:to>
      <xdr:col>41</xdr:col>
      <xdr:colOff>101600</xdr:colOff>
      <xdr:row>37</xdr:row>
      <xdr:rowOff>106646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4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123173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12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48723</xdr:rowOff>
    </xdr:from>
    <xdr:to>
      <xdr:col>36</xdr:col>
      <xdr:colOff>165100</xdr:colOff>
      <xdr:row>37</xdr:row>
      <xdr:rowOff>150323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166850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109338</xdr:rowOff>
    </xdr:from>
    <xdr:to>
      <xdr:col>55</xdr:col>
      <xdr:colOff>0</xdr:colOff>
      <xdr:row>57</xdr:row>
      <xdr:rowOff>80694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710538"/>
          <a:ext cx="838200" cy="1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80694</xdr:rowOff>
    </xdr:from>
    <xdr:to>
      <xdr:col>50</xdr:col>
      <xdr:colOff>114300</xdr:colOff>
      <xdr:row>57</xdr:row>
      <xdr:rowOff>81883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85334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80173</xdr:rowOff>
    </xdr:from>
    <xdr:to>
      <xdr:col>45</xdr:col>
      <xdr:colOff>177800</xdr:colOff>
      <xdr:row>57</xdr:row>
      <xdr:rowOff>81883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852823"/>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71641</xdr:rowOff>
    </xdr:from>
    <xdr:to>
      <xdr:col>41</xdr:col>
      <xdr:colOff>50800</xdr:colOff>
      <xdr:row>57</xdr:row>
      <xdr:rowOff>80173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844291"/>
          <a:ext cx="8890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58538</xdr:rowOff>
    </xdr:from>
    <xdr:to>
      <xdr:col>55</xdr:col>
      <xdr:colOff>50800</xdr:colOff>
      <xdr:row>56</xdr:row>
      <xdr:rowOff>160138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6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36965</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63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29894</xdr:rowOff>
    </xdr:from>
    <xdr:to>
      <xdr:col>50</xdr:col>
      <xdr:colOff>165100</xdr:colOff>
      <xdr:row>57</xdr:row>
      <xdr:rowOff>131494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8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122621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89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31083</xdr:rowOff>
    </xdr:from>
    <xdr:to>
      <xdr:col>46</xdr:col>
      <xdr:colOff>38100</xdr:colOff>
      <xdr:row>57</xdr:row>
      <xdr:rowOff>132683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8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123810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89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29373</xdr:rowOff>
    </xdr:from>
    <xdr:to>
      <xdr:col>41</xdr:col>
      <xdr:colOff>101600</xdr:colOff>
      <xdr:row>57</xdr:row>
      <xdr:rowOff>130973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8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122100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8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20841</xdr:rowOff>
    </xdr:from>
    <xdr:to>
      <xdr:col>36</xdr:col>
      <xdr:colOff>165100</xdr:colOff>
      <xdr:row>57</xdr:row>
      <xdr:rowOff>122441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79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113568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88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143495</xdr:rowOff>
    </xdr:from>
    <xdr:to>
      <xdr:col>55</xdr:col>
      <xdr:colOff>0</xdr:colOff>
      <xdr:row>78</xdr:row>
      <xdr:rowOff>8266</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639300" y="13345145"/>
          <a:ext cx="838200" cy="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117303</xdr:rowOff>
    </xdr:from>
    <xdr:to>
      <xdr:col>50</xdr:col>
      <xdr:colOff>114300</xdr:colOff>
      <xdr:row>77</xdr:row>
      <xdr:rowOff>143495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8750300" y="13318953"/>
          <a:ext cx="889000" cy="2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117303</xdr:rowOff>
    </xdr:from>
    <xdr:to>
      <xdr:col>45</xdr:col>
      <xdr:colOff>177800</xdr:colOff>
      <xdr:row>77</xdr:row>
      <xdr:rowOff>152188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7861300" y="13318953"/>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30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146289</xdr:rowOff>
    </xdr:from>
    <xdr:to>
      <xdr:col>41</xdr:col>
      <xdr:colOff>50800</xdr:colOff>
      <xdr:row>77</xdr:row>
      <xdr:rowOff>152188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972300" y="13347939"/>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3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128916</xdr:rowOff>
    </xdr:from>
    <xdr:to>
      <xdr:col>55</xdr:col>
      <xdr:colOff>50800</xdr:colOff>
      <xdr:row>78</xdr:row>
      <xdr:rowOff>59066</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3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43843</xdr:rowOff>
    </xdr:from>
    <xdr:ext cx="469744"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24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92695</xdr:rowOff>
    </xdr:from>
    <xdr:to>
      <xdr:col>50</xdr:col>
      <xdr:colOff>165100</xdr:colOff>
      <xdr:row>78</xdr:row>
      <xdr:rowOff>22845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29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13972</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04428" y="1338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66503</xdr:rowOff>
    </xdr:from>
    <xdr:to>
      <xdr:col>46</xdr:col>
      <xdr:colOff>38100</xdr:colOff>
      <xdr:row>77</xdr:row>
      <xdr:rowOff>168103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2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159230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36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101388</xdr:rowOff>
    </xdr:from>
    <xdr:to>
      <xdr:col>41</xdr:col>
      <xdr:colOff>101600</xdr:colOff>
      <xdr:row>78</xdr:row>
      <xdr:rowOff>31538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3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22665</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39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95489</xdr:rowOff>
    </xdr:from>
    <xdr:to>
      <xdr:col>36</xdr:col>
      <xdr:colOff>165100</xdr:colOff>
      <xdr:row>78</xdr:row>
      <xdr:rowOff>25639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32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16766</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38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3845</xdr:rowOff>
    </xdr:from>
    <xdr:to>
      <xdr:col>55</xdr:col>
      <xdr:colOff>0</xdr:colOff>
      <xdr:row>98</xdr:row>
      <xdr:rowOff>3217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463045"/>
          <a:ext cx="838200" cy="3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41219</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0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3217</xdr:rowOff>
    </xdr:from>
    <xdr:to>
      <xdr:col>50</xdr:col>
      <xdr:colOff>114300</xdr:colOff>
      <xdr:row>98</xdr:row>
      <xdr:rowOff>39697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05317"/>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129670</xdr:rowOff>
    </xdr:from>
    <xdr:to>
      <xdr:col>45</xdr:col>
      <xdr:colOff>177800</xdr:colOff>
      <xdr:row>98</xdr:row>
      <xdr:rowOff>39697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60320"/>
          <a:ext cx="889000" cy="8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145448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122098</xdr:rowOff>
    </xdr:from>
    <xdr:to>
      <xdr:col>41</xdr:col>
      <xdr:colOff>50800</xdr:colOff>
      <xdr:row>97</xdr:row>
      <xdr:rowOff>129670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52748"/>
          <a:ext cx="889000" cy="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124495</xdr:rowOff>
    </xdr:from>
    <xdr:to>
      <xdr:col>55</xdr:col>
      <xdr:colOff>50800</xdr:colOff>
      <xdr:row>96</xdr:row>
      <xdr:rowOff>54645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4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147372</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26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123867</xdr:rowOff>
    </xdr:from>
    <xdr:to>
      <xdr:col>50</xdr:col>
      <xdr:colOff>165100</xdr:colOff>
      <xdr:row>98</xdr:row>
      <xdr:rowOff>54017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5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45144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84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160347</xdr:rowOff>
    </xdr:from>
    <xdr:to>
      <xdr:col>46</xdr:col>
      <xdr:colOff>38100</xdr:colOff>
      <xdr:row>98</xdr:row>
      <xdr:rowOff>90497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81624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8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78870</xdr:rowOff>
    </xdr:from>
    <xdr:to>
      <xdr:col>41</xdr:col>
      <xdr:colOff>101600</xdr:colOff>
      <xdr:row>98</xdr:row>
      <xdr:rowOff>9020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0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0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71298</xdr:rowOff>
    </xdr:from>
    <xdr:to>
      <xdr:col>36</xdr:col>
      <xdr:colOff>165100</xdr:colOff>
      <xdr:row>98</xdr:row>
      <xdr:rowOff>1448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164025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7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37878</xdr:rowOff>
    </xdr:from>
    <xdr:to>
      <xdr:col>85</xdr:col>
      <xdr:colOff>127000</xdr:colOff>
      <xdr:row>39</xdr:row>
      <xdr:rowOff>43935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724428"/>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111487</xdr:rowOff>
    </xdr:from>
    <xdr:to>
      <xdr:col>81</xdr:col>
      <xdr:colOff>50800</xdr:colOff>
      <xdr:row>39</xdr:row>
      <xdr:rowOff>37878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455137"/>
          <a:ext cx="889000" cy="26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111487</xdr:rowOff>
    </xdr:from>
    <xdr:to>
      <xdr:col>76</xdr:col>
      <xdr:colOff>114300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455137"/>
          <a:ext cx="889000" cy="27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140898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39612</xdr:rowOff>
    </xdr:from>
    <xdr:to>
      <xdr:col>71</xdr:col>
      <xdr:colOff>177800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26162"/>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61028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164585</xdr:rowOff>
    </xdr:from>
    <xdr:to>
      <xdr:col>85</xdr:col>
      <xdr:colOff>177800</xdr:colOff>
      <xdr:row>39</xdr:row>
      <xdr:rowOff>94735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79512</xdr:rowOff>
    </xdr:from>
    <xdr:ext cx="313932"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94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158528</xdr:rowOff>
    </xdr:from>
    <xdr:to>
      <xdr:col>81</xdr:col>
      <xdr:colOff>101600</xdr:colOff>
      <xdr:row>39</xdr:row>
      <xdr:rowOff>88678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79805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76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60687</xdr:rowOff>
    </xdr:from>
    <xdr:to>
      <xdr:col>76</xdr:col>
      <xdr:colOff>165100</xdr:colOff>
      <xdr:row>37</xdr:row>
      <xdr:rowOff>162287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7364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1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160262</xdr:rowOff>
    </xdr:from>
    <xdr:to>
      <xdr:col>67</xdr:col>
      <xdr:colOff>101600</xdr:colOff>
      <xdr:row>39</xdr:row>
      <xdr:rowOff>90412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81539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76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93741</xdr:rowOff>
    </xdr:from>
    <xdr:to>
      <xdr:col>85</xdr:col>
      <xdr:colOff>127000</xdr:colOff>
      <xdr:row>77</xdr:row>
      <xdr:rowOff>97627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952491"/>
          <a:ext cx="838200" cy="3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38513</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24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93741</xdr:rowOff>
    </xdr:from>
    <xdr:to>
      <xdr:col>81</xdr:col>
      <xdr:colOff>50800</xdr:colOff>
      <xdr:row>76</xdr:row>
      <xdr:rowOff>98802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52491"/>
          <a:ext cx="889000" cy="17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146869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81386</xdr:rowOff>
    </xdr:from>
    <xdr:to>
      <xdr:col>76</xdr:col>
      <xdr:colOff>114300</xdr:colOff>
      <xdr:row>76</xdr:row>
      <xdr:rowOff>98802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111586"/>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143015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29668</xdr:rowOff>
    </xdr:from>
    <xdr:to>
      <xdr:col>71</xdr:col>
      <xdr:colOff>177800</xdr:colOff>
      <xdr:row>76</xdr:row>
      <xdr:rowOff>81386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059868"/>
          <a:ext cx="889000" cy="5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149155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3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155512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46827</xdr:rowOff>
    </xdr:from>
    <xdr:to>
      <xdr:col>85</xdr:col>
      <xdr:colOff>177800</xdr:colOff>
      <xdr:row>77</xdr:row>
      <xdr:rowOff>148427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69704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9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42941</xdr:rowOff>
    </xdr:from>
    <xdr:to>
      <xdr:col>81</xdr:col>
      <xdr:colOff>101600</xdr:colOff>
      <xdr:row>75</xdr:row>
      <xdr:rowOff>144541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161068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67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48002</xdr:rowOff>
    </xdr:from>
    <xdr:to>
      <xdr:col>76</xdr:col>
      <xdr:colOff>165100</xdr:colOff>
      <xdr:row>76</xdr:row>
      <xdr:rowOff>149602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166129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5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30586</xdr:rowOff>
    </xdr:from>
    <xdr:to>
      <xdr:col>72</xdr:col>
      <xdr:colOff>38100</xdr:colOff>
      <xdr:row>76</xdr:row>
      <xdr:rowOff>132186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148712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3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150318</xdr:rowOff>
    </xdr:from>
    <xdr:to>
      <xdr:col>67</xdr:col>
      <xdr:colOff>101600</xdr:colOff>
      <xdr:row>76</xdr:row>
      <xdr:rowOff>80468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96994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7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167512</xdr:rowOff>
    </xdr:from>
    <xdr:to>
      <xdr:col>85</xdr:col>
      <xdr:colOff>127000</xdr:colOff>
      <xdr:row>98</xdr:row>
      <xdr:rowOff>54217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455262"/>
          <a:ext cx="838200" cy="40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112692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7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54217</xdr:rowOff>
    </xdr:from>
    <xdr:to>
      <xdr:col>81</xdr:col>
      <xdr:colOff>50800</xdr:colOff>
      <xdr:row>98</xdr:row>
      <xdr:rowOff>126264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56317"/>
          <a:ext cx="889000" cy="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106083</xdr:rowOff>
    </xdr:from>
    <xdr:to>
      <xdr:col>76</xdr:col>
      <xdr:colOff>114300</xdr:colOff>
      <xdr:row>98</xdr:row>
      <xdr:rowOff>126264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08183"/>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54839</xdr:rowOff>
    </xdr:from>
    <xdr:to>
      <xdr:col>71</xdr:col>
      <xdr:colOff>177800</xdr:colOff>
      <xdr:row>98</xdr:row>
      <xdr:rowOff>106083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56939"/>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66388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116712</xdr:rowOff>
    </xdr:from>
    <xdr:to>
      <xdr:col>85</xdr:col>
      <xdr:colOff>177800</xdr:colOff>
      <xdr:row>96</xdr:row>
      <xdr:rowOff>46862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40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139589</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2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3417</xdr:rowOff>
    </xdr:from>
    <xdr:to>
      <xdr:col>81</xdr:col>
      <xdr:colOff>101600</xdr:colOff>
      <xdr:row>98</xdr:row>
      <xdr:rowOff>105017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96144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9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75464</xdr:rowOff>
    </xdr:from>
    <xdr:to>
      <xdr:col>76</xdr:col>
      <xdr:colOff>165100</xdr:colOff>
      <xdr:row>99</xdr:row>
      <xdr:rowOff>5614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168191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55283</xdr:rowOff>
    </xdr:from>
    <xdr:to>
      <xdr:col>72</xdr:col>
      <xdr:colOff>38100</xdr:colOff>
      <xdr:row>98</xdr:row>
      <xdr:rowOff>156883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5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148010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5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4039</xdr:rowOff>
    </xdr:from>
    <xdr:to>
      <xdr:col>67</xdr:col>
      <xdr:colOff>101600</xdr:colOff>
      <xdr:row>98</xdr:row>
      <xdr:rowOff>105639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0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96766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89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83889</xdr:rowOff>
    </xdr:from>
    <xdr:to>
      <xdr:col>116</xdr:col>
      <xdr:colOff>63500</xdr:colOff>
      <xdr:row>36</xdr:row>
      <xdr:rowOff>99989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256089"/>
          <a:ext cx="8382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59261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7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22951</xdr:rowOff>
    </xdr:from>
    <xdr:to>
      <xdr:col>111</xdr:col>
      <xdr:colOff>177800</xdr:colOff>
      <xdr:row>36</xdr:row>
      <xdr:rowOff>99989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195151"/>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33200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71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22951</xdr:rowOff>
    </xdr:from>
    <xdr:to>
      <xdr:col>107</xdr:col>
      <xdr:colOff>50800</xdr:colOff>
      <xdr:row>36</xdr:row>
      <xdr:rowOff>41239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19515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45610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73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41239</xdr:rowOff>
    </xdr:from>
    <xdr:to>
      <xdr:col>102</xdr:col>
      <xdr:colOff>114300</xdr:colOff>
      <xdr:row>37</xdr:row>
      <xdr:rowOff>72949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213439"/>
          <a:ext cx="889000" cy="20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23436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70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38262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7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33089</xdr:rowOff>
    </xdr:from>
    <xdr:to>
      <xdr:col>116</xdr:col>
      <xdr:colOff>114300</xdr:colOff>
      <xdr:row>36</xdr:row>
      <xdr:rowOff>134689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2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55966</xdr:rowOff>
    </xdr:from>
    <xdr:ext cx="534377"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0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49189</xdr:rowOff>
    </xdr:from>
    <xdr:to>
      <xdr:col>112</xdr:col>
      <xdr:colOff>38100</xdr:colOff>
      <xdr:row>36</xdr:row>
      <xdr:rowOff>150789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2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167316</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56111" y="599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143601</xdr:rowOff>
    </xdr:from>
    <xdr:to>
      <xdr:col>107</xdr:col>
      <xdr:colOff>101600</xdr:colOff>
      <xdr:row>36</xdr:row>
      <xdr:rowOff>73751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1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90278</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67111" y="59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161889</xdr:rowOff>
    </xdr:from>
    <xdr:to>
      <xdr:col>102</xdr:col>
      <xdr:colOff>165100</xdr:colOff>
      <xdr:row>36</xdr:row>
      <xdr:rowOff>92039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1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108566</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278111" y="59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22149</xdr:rowOff>
    </xdr:from>
    <xdr:to>
      <xdr:col>98</xdr:col>
      <xdr:colOff>38100</xdr:colOff>
      <xdr:row>37</xdr:row>
      <xdr:rowOff>123749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140276</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389111" y="61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64853</xdr:rowOff>
    </xdr:from>
    <xdr:to>
      <xdr:col>116</xdr:col>
      <xdr:colOff>63500</xdr:colOff>
      <xdr:row>57</xdr:row>
      <xdr:rowOff>118707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837503"/>
          <a:ext cx="838200" cy="5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9968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5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13741</xdr:rowOff>
    </xdr:from>
    <xdr:to>
      <xdr:col>111</xdr:col>
      <xdr:colOff>177800</xdr:colOff>
      <xdr:row>57</xdr:row>
      <xdr:rowOff>64853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786391"/>
          <a:ext cx="889000" cy="5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165625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127374</xdr:rowOff>
    </xdr:from>
    <xdr:to>
      <xdr:col>107</xdr:col>
      <xdr:colOff>50800</xdr:colOff>
      <xdr:row>57</xdr:row>
      <xdr:rowOff>13741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728574"/>
          <a:ext cx="889000" cy="5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165663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59861</xdr:rowOff>
    </xdr:from>
    <xdr:to>
      <xdr:col>102</xdr:col>
      <xdr:colOff>114300</xdr:colOff>
      <xdr:row>56</xdr:row>
      <xdr:rowOff>127374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661061"/>
          <a:ext cx="889000" cy="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150995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151109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9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67907</xdr:rowOff>
    </xdr:from>
    <xdr:to>
      <xdr:col>116</xdr:col>
      <xdr:colOff>114300</xdr:colOff>
      <xdr:row>57</xdr:row>
      <xdr:rowOff>169507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90784</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69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14053</xdr:rowOff>
    </xdr:from>
    <xdr:to>
      <xdr:col>112</xdr:col>
      <xdr:colOff>38100</xdr:colOff>
      <xdr:row>57</xdr:row>
      <xdr:rowOff>115653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132180</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56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134391</xdr:rowOff>
    </xdr:from>
    <xdr:to>
      <xdr:col>107</xdr:col>
      <xdr:colOff>101600</xdr:colOff>
      <xdr:row>57</xdr:row>
      <xdr:rowOff>64541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81068</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5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76574</xdr:rowOff>
    </xdr:from>
    <xdr:to>
      <xdr:col>102</xdr:col>
      <xdr:colOff>165100</xdr:colOff>
      <xdr:row>57</xdr:row>
      <xdr:rowOff>6724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6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23251</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4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9061</xdr:rowOff>
    </xdr:from>
    <xdr:to>
      <xdr:col>98</xdr:col>
      <xdr:colOff>38100</xdr:colOff>
      <xdr:row>56</xdr:row>
      <xdr:rowOff>110661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6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127188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38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51460</xdr:rowOff>
    </xdr:from>
    <xdr:to>
      <xdr:col>116</xdr:col>
      <xdr:colOff>63500</xdr:colOff>
      <xdr:row>75</xdr:row>
      <xdr:rowOff>101467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10210"/>
          <a:ext cx="838200" cy="5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101467</xdr:rowOff>
    </xdr:from>
    <xdr:to>
      <xdr:col>111</xdr:col>
      <xdr:colOff>177800</xdr:colOff>
      <xdr:row>75</xdr:row>
      <xdr:rowOff>171061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60217"/>
          <a:ext cx="889000" cy="6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148152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171061</xdr:rowOff>
    </xdr:from>
    <xdr:to>
      <xdr:col>107</xdr:col>
      <xdr:colOff>50800</xdr:colOff>
      <xdr:row>76</xdr:row>
      <xdr:rowOff>14013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02981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14013</xdr:rowOff>
    </xdr:from>
    <xdr:to>
      <xdr:col>102</xdr:col>
      <xdr:colOff>114300</xdr:colOff>
      <xdr:row>76</xdr:row>
      <xdr:rowOff>18456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44213"/>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126564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xdr:rowOff>
    </xdr:from>
    <xdr:to>
      <xdr:col>116</xdr:col>
      <xdr:colOff>114300</xdr:colOff>
      <xdr:row>75</xdr:row>
      <xdr:rowOff>102260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23537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50667</xdr:rowOff>
    </xdr:from>
    <xdr:to>
      <xdr:col>112</xdr:col>
      <xdr:colOff>38100</xdr:colOff>
      <xdr:row>75</xdr:row>
      <xdr:rowOff>152267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168794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8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120261</xdr:rowOff>
    </xdr:from>
    <xdr:to>
      <xdr:col>107</xdr:col>
      <xdr:colOff>101600</xdr:colOff>
      <xdr:row>76</xdr:row>
      <xdr:rowOff>50411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75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134663</xdr:rowOff>
    </xdr:from>
    <xdr:to>
      <xdr:col>102</xdr:col>
      <xdr:colOff>165100</xdr:colOff>
      <xdr:row>76</xdr:row>
      <xdr:rowOff>64813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81340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139106</xdr:rowOff>
    </xdr:from>
    <xdr:to>
      <xdr:col>98</xdr:col>
      <xdr:colOff>38100</xdr:colOff>
      <xdr:row>76</xdr:row>
      <xdr:rowOff>69256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9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85783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類似団体平均と比較して乖離が大きい「維持補修費」・「投資及び出資金」・「貸付金」</a:t>
          </a:r>
          <a:r>
            <a:rPr kumimoji="1" lang="ja-JP" altLang="en-US" sz="1100">
              <a:solidFill>
                <a:schemeClr val="dk1"/>
              </a:solidFill>
              <a:effectLst/>
              <a:latin typeface="+mn-lt"/>
              <a:ea typeface="+mn-ea"/>
              <a:cs typeface="+mn-cs"/>
            </a:rPr>
            <a:t>・「繰出金」に</a:t>
          </a:r>
          <a:r>
            <a:rPr kumimoji="1" lang="ja-JP" altLang="ja-JP" sz="1100">
              <a:solidFill>
                <a:schemeClr val="dk1"/>
              </a:solidFill>
              <a:effectLst/>
              <a:latin typeface="+mn-lt"/>
              <a:ea typeface="+mn-ea"/>
              <a:cs typeface="+mn-cs"/>
            </a:rPr>
            <a:t>ついて記載する。</a:t>
          </a:r>
          <a:endParaRPr lang="ja-JP" altLang="ja-JP" sz="1400">
            <a:effectLst/>
          </a:endParaRPr>
        </a:p>
        <a:p>
          <a:r>
            <a:rPr kumimoji="1" lang="ja-JP" altLang="ja-JP" sz="1100">
              <a:solidFill>
                <a:schemeClr val="dk1"/>
              </a:solidFill>
              <a:effectLst/>
              <a:latin typeface="+mn-lt"/>
              <a:ea typeface="+mn-ea"/>
              <a:cs typeface="+mn-cs"/>
            </a:rPr>
            <a:t>　・「維持補修費」については、除雪関連経費</a:t>
          </a:r>
          <a:r>
            <a:rPr kumimoji="1" lang="ja-JP" altLang="en-US" sz="1100">
              <a:solidFill>
                <a:schemeClr val="dk1"/>
              </a:solidFill>
              <a:effectLst/>
              <a:latin typeface="+mn-lt"/>
              <a:ea typeface="+mn-ea"/>
              <a:cs typeface="+mn-cs"/>
            </a:rPr>
            <a:t>が大半を占めており</a:t>
          </a:r>
          <a:r>
            <a:rPr kumimoji="1" lang="ja-JP" altLang="ja-JP" sz="1100">
              <a:solidFill>
                <a:schemeClr val="dk1"/>
              </a:solidFill>
              <a:effectLst/>
              <a:latin typeface="+mn-lt"/>
              <a:ea typeface="+mn-ea"/>
              <a:cs typeface="+mn-cs"/>
            </a:rPr>
            <a:t>、降雪量により増減はするが、近年労務単価の増や諸経費率の見直しなどに伴い、経費が増加傾向となっている。</a:t>
          </a:r>
          <a:endParaRPr lang="ja-JP" altLang="ja-JP" sz="1400">
            <a:effectLst/>
          </a:endParaRPr>
        </a:p>
        <a:p>
          <a:r>
            <a:rPr kumimoji="1" lang="ja-JP" altLang="ja-JP" sz="1100">
              <a:solidFill>
                <a:schemeClr val="dk1"/>
              </a:solidFill>
              <a:effectLst/>
              <a:latin typeface="+mn-lt"/>
              <a:ea typeface="+mn-ea"/>
              <a:cs typeface="+mn-cs"/>
            </a:rPr>
            <a:t>　・「投資及び出資金」については、病院事業会計への繰出金及び水道事業会計への出資金などによるものである。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・「貸付金」については、土地開発公社への短期貸付金及び中小企業特別融資貸付金などによるものである。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については、下水道事業や港湾事業に対する繰出金などによるものである。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20,257
20,121
297.84
17,051,584
16,759,511
289,902
7,622,449
12,392,193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a:extLst>
            <a:ext uri="{FF2B5EF4-FFF2-40B4-BE49-F238E27FC236}">
              <a16:creationId xmlns:a16="http://schemas.microsoft.com/office/drawing/2014/main" id="{00000000-0008-0000-07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a:extLst>
            <a:ext uri="{FF2B5EF4-FFF2-40B4-BE49-F238E27FC236}">
              <a16:creationId xmlns:a16="http://schemas.microsoft.com/office/drawing/2014/main" id="{00000000-0008-0000-0700-000036000000}"/>
            </a:ext>
          </a:extLst>
        </xdr:cNvPr>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a:extLst>
            <a:ext uri="{FF2B5EF4-FFF2-40B4-BE49-F238E27FC236}">
              <a16:creationId xmlns:a16="http://schemas.microsoft.com/office/drawing/2014/main" id="{00000000-0008-0000-0700-000038000000}"/>
            </a:ext>
          </a:extLst>
        </xdr:cNvPr>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2129</xdr:rowOff>
    </xdr:from>
    <xdr:to>
      <xdr:col>24</xdr:col>
      <xdr:colOff>63500</xdr:colOff>
      <xdr:row>37</xdr:row>
      <xdr:rowOff>6609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3797300" y="6345779"/>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9308</xdr:rowOff>
    </xdr:from>
    <xdr:ext cx="469744" cy="259045"/>
    <xdr:sp macro="" textlink="">
      <xdr:nvSpPr>
        <xdr:cNvPr id="59" name="議会費平均値テキスト">
          <a:extLst>
            <a:ext uri="{FF2B5EF4-FFF2-40B4-BE49-F238E27FC236}">
              <a16:creationId xmlns:a16="http://schemas.microsoft.com/office/drawing/2014/main" id="{00000000-0008-0000-0700-00003B000000}"/>
            </a:ext>
          </a:extLst>
        </xdr:cNvPr>
        <xdr:cNvSpPr txBox="1"/>
      </xdr:nvSpPr>
      <xdr:spPr>
        <a:xfrm>
          <a:off x="4686300" y="6352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a:extLst>
            <a:ext uri="{FF2B5EF4-FFF2-40B4-BE49-F238E27FC236}">
              <a16:creationId xmlns:a16="http://schemas.microsoft.com/office/drawing/2014/main" id="{00000000-0008-0000-0700-00003C000000}"/>
            </a:ext>
          </a:extLst>
        </xdr:cNvPr>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153782</xdr:rowOff>
    </xdr:from>
    <xdr:to>
      <xdr:col>19</xdr:col>
      <xdr:colOff>177800</xdr:colOff>
      <xdr:row>37</xdr:row>
      <xdr:rowOff>6609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2908300" y="6325982"/>
          <a:ext cx="8890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114464</xdr:rowOff>
    </xdr:from>
    <xdr:ext cx="469744" cy="259045"/>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3562428" y="645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153782</xdr:rowOff>
    </xdr:from>
    <xdr:to>
      <xdr:col>15</xdr:col>
      <xdr:colOff>50800</xdr:colOff>
      <xdr:row>36</xdr:row>
      <xdr:rowOff>165440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019300" y="6325982"/>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165440</xdr:rowOff>
    </xdr:from>
    <xdr:to>
      <xdr:col>10</xdr:col>
      <xdr:colOff>114300</xdr:colOff>
      <xdr:row>37</xdr:row>
      <xdr:rowOff>2129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130300" y="6337640"/>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121002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895428" y="64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122779</xdr:rowOff>
    </xdr:from>
    <xdr:to>
      <xdr:col>24</xdr:col>
      <xdr:colOff>114300</xdr:colOff>
      <xdr:row>37</xdr:row>
      <xdr:rowOff>52929</xdr:rowOff>
    </xdr:to>
    <xdr:sp macro="" textlink="">
      <xdr:nvSpPr>
        <xdr:cNvPr id="77" name="楕円 76">
          <a:extLst>
            <a:ext uri="{FF2B5EF4-FFF2-40B4-BE49-F238E27FC236}">
              <a16:creationId xmlns:a16="http://schemas.microsoft.com/office/drawing/2014/main" id="{00000000-0008-0000-0700-00004D000000}"/>
            </a:ext>
          </a:extLst>
        </xdr:cNvPr>
        <xdr:cNvSpPr/>
      </xdr:nvSpPr>
      <xdr:spPr>
        <a:xfrm>
          <a:off x="4584700" y="62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145656</xdr:rowOff>
    </xdr:from>
    <xdr:ext cx="469744" cy="259045"/>
    <xdr:sp macro="" textlink="">
      <xdr:nvSpPr>
        <xdr:cNvPr id="78" name="議会費該当値テキスト">
          <a:extLst>
            <a:ext uri="{FF2B5EF4-FFF2-40B4-BE49-F238E27FC236}">
              <a16:creationId xmlns:a16="http://schemas.microsoft.com/office/drawing/2014/main" id="{00000000-0008-0000-0700-00004E000000}"/>
            </a:ext>
          </a:extLst>
        </xdr:cNvPr>
        <xdr:cNvSpPr txBox="1"/>
      </xdr:nvSpPr>
      <xdr:spPr>
        <a:xfrm>
          <a:off x="4686300" y="614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127259</xdr:rowOff>
    </xdr:from>
    <xdr:to>
      <xdr:col>20</xdr:col>
      <xdr:colOff>38100</xdr:colOff>
      <xdr:row>37</xdr:row>
      <xdr:rowOff>57409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3746500" y="62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73936</xdr:rowOff>
    </xdr:from>
    <xdr:ext cx="469744"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3562428" y="607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102982</xdr:rowOff>
    </xdr:from>
    <xdr:to>
      <xdr:col>15</xdr:col>
      <xdr:colOff>101600</xdr:colOff>
      <xdr:row>37</xdr:row>
      <xdr:rowOff>33132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2857500" y="62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49659</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673428" y="60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114640</xdr:rowOff>
    </xdr:from>
    <xdr:to>
      <xdr:col>10</xdr:col>
      <xdr:colOff>165100</xdr:colOff>
      <xdr:row>37</xdr:row>
      <xdr:rowOff>44790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1968500" y="62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61317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1784428" y="60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122779</xdr:rowOff>
    </xdr:from>
    <xdr:to>
      <xdr:col>6</xdr:col>
      <xdr:colOff>38100</xdr:colOff>
      <xdr:row>37</xdr:row>
      <xdr:rowOff>52929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079500" y="62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69456</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895428" y="60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73951</xdr:rowOff>
    </xdr:from>
    <xdr:to>
      <xdr:col>24</xdr:col>
      <xdr:colOff>63500</xdr:colOff>
      <xdr:row>58</xdr:row>
      <xdr:rowOff>38339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03701"/>
          <a:ext cx="838200" cy="47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43980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73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38339</xdr:rowOff>
    </xdr:from>
    <xdr:to>
      <xdr:col>19</xdr:col>
      <xdr:colOff>177800</xdr:colOff>
      <xdr:row>58</xdr:row>
      <xdr:rowOff>79748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82439"/>
          <a:ext cx="889000" cy="4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76433</xdr:rowOff>
    </xdr:from>
    <xdr:to>
      <xdr:col>15</xdr:col>
      <xdr:colOff>50800</xdr:colOff>
      <xdr:row>58</xdr:row>
      <xdr:rowOff>79748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20533"/>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63478</xdr:rowOff>
    </xdr:from>
    <xdr:to>
      <xdr:col>10</xdr:col>
      <xdr:colOff>114300</xdr:colOff>
      <xdr:row>58</xdr:row>
      <xdr:rowOff>76433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07578"/>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90186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6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23151</xdr:rowOff>
    </xdr:from>
    <xdr:to>
      <xdr:col>24</xdr:col>
      <xdr:colOff>114300</xdr:colOff>
      <xdr:row>55</xdr:row>
      <xdr:rowOff>124751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46028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0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158989</xdr:rowOff>
    </xdr:from>
    <xdr:to>
      <xdr:col>20</xdr:col>
      <xdr:colOff>38100</xdr:colOff>
      <xdr:row>58</xdr:row>
      <xdr:rowOff>89139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80266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2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28948</xdr:rowOff>
    </xdr:from>
    <xdr:to>
      <xdr:col>15</xdr:col>
      <xdr:colOff>101600</xdr:colOff>
      <xdr:row>58</xdr:row>
      <xdr:rowOff>130548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121675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6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25633</xdr:rowOff>
    </xdr:from>
    <xdr:to>
      <xdr:col>10</xdr:col>
      <xdr:colOff>165100</xdr:colOff>
      <xdr:row>58</xdr:row>
      <xdr:rowOff>127233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118360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6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12678</xdr:rowOff>
    </xdr:from>
    <xdr:to>
      <xdr:col>6</xdr:col>
      <xdr:colOff>38100</xdr:colOff>
      <xdr:row>58</xdr:row>
      <xdr:rowOff>114278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105405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54535</xdr:rowOff>
    </xdr:from>
    <xdr:to>
      <xdr:col>24</xdr:col>
      <xdr:colOff>63500</xdr:colOff>
      <xdr:row>77</xdr:row>
      <xdr:rowOff>78546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56185"/>
          <a:ext cx="838200" cy="2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65390</xdr:rowOff>
    </xdr:from>
    <xdr:to>
      <xdr:col>19</xdr:col>
      <xdr:colOff>177800</xdr:colOff>
      <xdr:row>77</xdr:row>
      <xdr:rowOff>78546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267040"/>
          <a:ext cx="88900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65390</xdr:rowOff>
    </xdr:from>
    <xdr:to>
      <xdr:col>15</xdr:col>
      <xdr:colOff>50800</xdr:colOff>
      <xdr:row>77</xdr:row>
      <xdr:rowOff>92036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67040"/>
          <a:ext cx="889000" cy="2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92036</xdr:rowOff>
    </xdr:from>
    <xdr:to>
      <xdr:col>10</xdr:col>
      <xdr:colOff>114300</xdr:colOff>
      <xdr:row>77</xdr:row>
      <xdr:rowOff>125352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93686"/>
          <a:ext cx="889000" cy="3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3735</xdr:rowOff>
    </xdr:from>
    <xdr:to>
      <xdr:col>24</xdr:col>
      <xdr:colOff>114300</xdr:colOff>
      <xdr:row>77</xdr:row>
      <xdr:rowOff>105335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153612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8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27746</xdr:rowOff>
    </xdr:from>
    <xdr:to>
      <xdr:col>20</xdr:col>
      <xdr:colOff>38100</xdr:colOff>
      <xdr:row>77</xdr:row>
      <xdr:rowOff>129346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120473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2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14590</xdr:rowOff>
    </xdr:from>
    <xdr:to>
      <xdr:col>15</xdr:col>
      <xdr:colOff>101600</xdr:colOff>
      <xdr:row>77</xdr:row>
      <xdr:rowOff>116190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107317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0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41236</xdr:rowOff>
    </xdr:from>
    <xdr:to>
      <xdr:col>10</xdr:col>
      <xdr:colOff>165100</xdr:colOff>
      <xdr:row>77</xdr:row>
      <xdr:rowOff>142836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133963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3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74552</xdr:rowOff>
    </xdr:from>
    <xdr:to>
      <xdr:col>6</xdr:col>
      <xdr:colOff>38100</xdr:colOff>
      <xdr:row>78</xdr:row>
      <xdr:rowOff>4702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167279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6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123912</xdr:rowOff>
    </xdr:from>
    <xdr:to>
      <xdr:col>24</xdr:col>
      <xdr:colOff>63500</xdr:colOff>
      <xdr:row>94</xdr:row>
      <xdr:rowOff>164984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240212"/>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6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34598</xdr:rowOff>
    </xdr:from>
    <xdr:to>
      <xdr:col>19</xdr:col>
      <xdr:colOff>177800</xdr:colOff>
      <xdr:row>94</xdr:row>
      <xdr:rowOff>164984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150898"/>
          <a:ext cx="889000" cy="13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10658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34598</xdr:rowOff>
    </xdr:from>
    <xdr:to>
      <xdr:col>15</xdr:col>
      <xdr:colOff>50800</xdr:colOff>
      <xdr:row>95</xdr:row>
      <xdr:rowOff>33432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150898"/>
          <a:ext cx="889000" cy="17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39978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33432</xdr:rowOff>
    </xdr:from>
    <xdr:to>
      <xdr:col>10</xdr:col>
      <xdr:colOff>114300</xdr:colOff>
      <xdr:row>95</xdr:row>
      <xdr:rowOff>144546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321182"/>
          <a:ext cx="889000" cy="1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18750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28351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73112</xdr:rowOff>
    </xdr:from>
    <xdr:to>
      <xdr:col>24</xdr:col>
      <xdr:colOff>114300</xdr:colOff>
      <xdr:row>95</xdr:row>
      <xdr:rowOff>3262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1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95989</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04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114184</xdr:rowOff>
    </xdr:from>
    <xdr:to>
      <xdr:col>20</xdr:col>
      <xdr:colOff>38100</xdr:colOff>
      <xdr:row>95</xdr:row>
      <xdr:rowOff>44334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60861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0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155248</xdr:rowOff>
    </xdr:from>
    <xdr:to>
      <xdr:col>15</xdr:col>
      <xdr:colOff>101600</xdr:colOff>
      <xdr:row>94</xdr:row>
      <xdr:rowOff>85398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1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101925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587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154082</xdr:rowOff>
    </xdr:from>
    <xdr:to>
      <xdr:col>10</xdr:col>
      <xdr:colOff>165100</xdr:colOff>
      <xdr:row>95</xdr:row>
      <xdr:rowOff>84232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2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100759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0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93746</xdr:rowOff>
    </xdr:from>
    <xdr:to>
      <xdr:col>6</xdr:col>
      <xdr:colOff>38100</xdr:colOff>
      <xdr:row>96</xdr:row>
      <xdr:rowOff>23896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40423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1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80950</xdr:rowOff>
    </xdr:from>
    <xdr:to>
      <xdr:col>55</xdr:col>
      <xdr:colOff>0</xdr:colOff>
      <xdr:row>37</xdr:row>
      <xdr:rowOff>114097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424600"/>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62298</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05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80950</xdr:rowOff>
    </xdr:from>
    <xdr:to>
      <xdr:col>50</xdr:col>
      <xdr:colOff>114300</xdr:colOff>
      <xdr:row>37</xdr:row>
      <xdr:rowOff>113182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424600"/>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113182</xdr:rowOff>
    </xdr:from>
    <xdr:to>
      <xdr:col>45</xdr:col>
      <xdr:colOff>177800</xdr:colOff>
      <xdr:row>37</xdr:row>
      <xdr:rowOff>143358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456832"/>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22064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137185</xdr:rowOff>
    </xdr:from>
    <xdr:to>
      <xdr:col>41</xdr:col>
      <xdr:colOff>50800</xdr:colOff>
      <xdr:row>37</xdr:row>
      <xdr:rowOff>143358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80835"/>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63297</xdr:rowOff>
    </xdr:from>
    <xdr:to>
      <xdr:col>55</xdr:col>
      <xdr:colOff>50800</xdr:colOff>
      <xdr:row>37</xdr:row>
      <xdr:rowOff>164897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86174</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5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30150</xdr:rowOff>
    </xdr:from>
    <xdr:to>
      <xdr:col>50</xdr:col>
      <xdr:colOff>165100</xdr:colOff>
      <xdr:row>37</xdr:row>
      <xdr:rowOff>131750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148277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1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62382</xdr:rowOff>
    </xdr:from>
    <xdr:to>
      <xdr:col>46</xdr:col>
      <xdr:colOff>38100</xdr:colOff>
      <xdr:row>37</xdr:row>
      <xdr:rowOff>163982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9059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1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92558</xdr:rowOff>
    </xdr:from>
    <xdr:to>
      <xdr:col>41</xdr:col>
      <xdr:colOff>101600</xdr:colOff>
      <xdr:row>38</xdr:row>
      <xdr:rowOff>22707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39235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211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135082</xdr:rowOff>
    </xdr:from>
    <xdr:to>
      <xdr:col>55</xdr:col>
      <xdr:colOff>0</xdr:colOff>
      <xdr:row>57</xdr:row>
      <xdr:rowOff>122578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736282"/>
          <a:ext cx="838200" cy="1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111057</xdr:rowOff>
    </xdr:from>
    <xdr:to>
      <xdr:col>50</xdr:col>
      <xdr:colOff>114300</xdr:colOff>
      <xdr:row>57</xdr:row>
      <xdr:rowOff>122578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883707"/>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89179</xdr:rowOff>
    </xdr:from>
    <xdr:to>
      <xdr:col>45</xdr:col>
      <xdr:colOff>177800</xdr:colOff>
      <xdr:row>57</xdr:row>
      <xdr:rowOff>111057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861829"/>
          <a:ext cx="8890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89179</xdr:rowOff>
    </xdr:from>
    <xdr:to>
      <xdr:col>41</xdr:col>
      <xdr:colOff>50800</xdr:colOff>
      <xdr:row>57</xdr:row>
      <xdr:rowOff>105570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861829"/>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84282</xdr:rowOff>
    </xdr:from>
    <xdr:to>
      <xdr:col>55</xdr:col>
      <xdr:colOff>50800</xdr:colOff>
      <xdr:row>57</xdr:row>
      <xdr:rowOff>14432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6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62709</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66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71778</xdr:rowOff>
    </xdr:from>
    <xdr:to>
      <xdr:col>50</xdr:col>
      <xdr:colOff>165100</xdr:colOff>
      <xdr:row>58</xdr:row>
      <xdr:rowOff>1928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164505</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93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60257</xdr:rowOff>
    </xdr:from>
    <xdr:to>
      <xdr:col>46</xdr:col>
      <xdr:colOff>38100</xdr:colOff>
      <xdr:row>57</xdr:row>
      <xdr:rowOff>161857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152984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92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38379</xdr:rowOff>
    </xdr:from>
    <xdr:to>
      <xdr:col>41</xdr:col>
      <xdr:colOff>101600</xdr:colOff>
      <xdr:row>57</xdr:row>
      <xdr:rowOff>139979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131106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0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54770</xdr:rowOff>
    </xdr:from>
    <xdr:to>
      <xdr:col>36</xdr:col>
      <xdr:colOff>165100</xdr:colOff>
      <xdr:row>57</xdr:row>
      <xdr:rowOff>156370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147497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2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111387</xdr:rowOff>
    </xdr:from>
    <xdr:to>
      <xdr:col>55</xdr:col>
      <xdr:colOff>0</xdr:colOff>
      <xdr:row>78</xdr:row>
      <xdr:rowOff>104366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13037"/>
          <a:ext cx="838200" cy="16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6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104366</xdr:rowOff>
    </xdr:from>
    <xdr:to>
      <xdr:col>50</xdr:col>
      <xdr:colOff>114300</xdr:colOff>
      <xdr:row>78</xdr:row>
      <xdr:rowOff>117052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77466"/>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103499</xdr:rowOff>
    </xdr:from>
    <xdr:to>
      <xdr:col>45</xdr:col>
      <xdr:colOff>177800</xdr:colOff>
      <xdr:row>78</xdr:row>
      <xdr:rowOff>117052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76599"/>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103499</xdr:rowOff>
    </xdr:from>
    <xdr:to>
      <xdr:col>41</xdr:col>
      <xdr:colOff>50800</xdr:colOff>
      <xdr:row>78</xdr:row>
      <xdr:rowOff>130132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76599"/>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60587</xdr:rowOff>
    </xdr:from>
    <xdr:to>
      <xdr:col>55</xdr:col>
      <xdr:colOff>50800</xdr:colOff>
      <xdr:row>77</xdr:row>
      <xdr:rowOff>162187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39014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4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53566</xdr:rowOff>
    </xdr:from>
    <xdr:to>
      <xdr:col>50</xdr:col>
      <xdr:colOff>165100</xdr:colOff>
      <xdr:row>78</xdr:row>
      <xdr:rowOff>155166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2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146293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5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66252</xdr:rowOff>
    </xdr:from>
    <xdr:to>
      <xdr:col>46</xdr:col>
      <xdr:colOff>38100</xdr:colOff>
      <xdr:row>78</xdr:row>
      <xdr:rowOff>167852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158979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3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52699</xdr:rowOff>
    </xdr:from>
    <xdr:to>
      <xdr:col>41</xdr:col>
      <xdr:colOff>101600</xdr:colOff>
      <xdr:row>78</xdr:row>
      <xdr:rowOff>154299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145426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79332</xdr:rowOff>
    </xdr:from>
    <xdr:to>
      <xdr:col>36</xdr:col>
      <xdr:colOff>165100</xdr:colOff>
      <xdr:row>79</xdr:row>
      <xdr:rowOff>9482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4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158620</xdr:rowOff>
    </xdr:from>
    <xdr:to>
      <xdr:col>55</xdr:col>
      <xdr:colOff>0</xdr:colOff>
      <xdr:row>94</xdr:row>
      <xdr:rowOff>76957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103470"/>
          <a:ext cx="838200" cy="8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12661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7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76957</xdr:rowOff>
    </xdr:from>
    <xdr:to>
      <xdr:col>50</xdr:col>
      <xdr:colOff>114300</xdr:colOff>
      <xdr:row>94</xdr:row>
      <xdr:rowOff>92731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193257"/>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116771</xdr:rowOff>
    </xdr:from>
    <xdr:to>
      <xdr:col>45</xdr:col>
      <xdr:colOff>177800</xdr:colOff>
      <xdr:row>94</xdr:row>
      <xdr:rowOff>92731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061621"/>
          <a:ext cx="889000" cy="14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116771</xdr:rowOff>
    </xdr:from>
    <xdr:to>
      <xdr:col>41</xdr:col>
      <xdr:colOff>50800</xdr:colOff>
      <xdr:row>94</xdr:row>
      <xdr:rowOff>36846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061621"/>
          <a:ext cx="889000" cy="9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162517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28388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107820</xdr:rowOff>
    </xdr:from>
    <xdr:to>
      <xdr:col>55</xdr:col>
      <xdr:colOff>50800</xdr:colOff>
      <xdr:row>94</xdr:row>
      <xdr:rowOff>37970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0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130697</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90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26157</xdr:rowOff>
    </xdr:from>
    <xdr:to>
      <xdr:col>50</xdr:col>
      <xdr:colOff>165100</xdr:colOff>
      <xdr:row>94</xdr:row>
      <xdr:rowOff>127757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1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144284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591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41931</xdr:rowOff>
    </xdr:from>
    <xdr:to>
      <xdr:col>46</xdr:col>
      <xdr:colOff>38100</xdr:colOff>
      <xdr:row>94</xdr:row>
      <xdr:rowOff>143531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1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160058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593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65971</xdr:rowOff>
    </xdr:from>
    <xdr:to>
      <xdr:col>41</xdr:col>
      <xdr:colOff>101600</xdr:colOff>
      <xdr:row>93</xdr:row>
      <xdr:rowOff>167571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01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12648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578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157496</xdr:rowOff>
    </xdr:from>
    <xdr:to>
      <xdr:col>36</xdr:col>
      <xdr:colOff>165100</xdr:colOff>
      <xdr:row>94</xdr:row>
      <xdr:rowOff>87646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1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104173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587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76858</xdr:rowOff>
    </xdr:from>
    <xdr:to>
      <xdr:col>85</xdr:col>
      <xdr:colOff>127000</xdr:colOff>
      <xdr:row>36</xdr:row>
      <xdr:rowOff>85910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249058"/>
          <a:ext cx="8382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42454</xdr:rowOff>
    </xdr:from>
    <xdr:to>
      <xdr:col>81</xdr:col>
      <xdr:colOff>50800</xdr:colOff>
      <xdr:row>36</xdr:row>
      <xdr:rowOff>85910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214654"/>
          <a:ext cx="889000" cy="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11570</xdr:rowOff>
    </xdr:from>
    <xdr:to>
      <xdr:col>76</xdr:col>
      <xdr:colOff>114300</xdr:colOff>
      <xdr:row>36</xdr:row>
      <xdr:rowOff>42454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183770"/>
          <a:ext cx="8890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11570</xdr:rowOff>
    </xdr:from>
    <xdr:to>
      <xdr:col>71</xdr:col>
      <xdr:colOff>177800</xdr:colOff>
      <xdr:row>36</xdr:row>
      <xdr:rowOff>71097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183770"/>
          <a:ext cx="8890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26058</xdr:rowOff>
    </xdr:from>
    <xdr:to>
      <xdr:col>85</xdr:col>
      <xdr:colOff>177800</xdr:colOff>
      <xdr:row>36</xdr:row>
      <xdr:rowOff>127658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4485</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1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35110</xdr:rowOff>
    </xdr:from>
    <xdr:to>
      <xdr:col>81</xdr:col>
      <xdr:colOff>101600</xdr:colOff>
      <xdr:row>36</xdr:row>
      <xdr:rowOff>136710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127837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163104</xdr:rowOff>
    </xdr:from>
    <xdr:to>
      <xdr:col>76</xdr:col>
      <xdr:colOff>165100</xdr:colOff>
      <xdr:row>36</xdr:row>
      <xdr:rowOff>93254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1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84381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2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132220</xdr:rowOff>
    </xdr:from>
    <xdr:to>
      <xdr:col>72</xdr:col>
      <xdr:colOff>38100</xdr:colOff>
      <xdr:row>36</xdr:row>
      <xdr:rowOff>62370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1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53497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22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20297</xdr:rowOff>
    </xdr:from>
    <xdr:to>
      <xdr:col>67</xdr:col>
      <xdr:colOff>101600</xdr:colOff>
      <xdr:row>36</xdr:row>
      <xdr:rowOff>121897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1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113024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156510</xdr:rowOff>
    </xdr:from>
    <xdr:to>
      <xdr:col>85</xdr:col>
      <xdr:colOff>127000</xdr:colOff>
      <xdr:row>57</xdr:row>
      <xdr:rowOff>6114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586260"/>
          <a:ext cx="838200" cy="19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4843</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6114</xdr:rowOff>
    </xdr:from>
    <xdr:to>
      <xdr:col>81</xdr:col>
      <xdr:colOff>50800</xdr:colOff>
      <xdr:row>57</xdr:row>
      <xdr:rowOff>67272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78764"/>
          <a:ext cx="889000" cy="6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17898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67272</xdr:rowOff>
    </xdr:from>
    <xdr:to>
      <xdr:col>76</xdr:col>
      <xdr:colOff>114300</xdr:colOff>
      <xdr:row>57</xdr:row>
      <xdr:rowOff>101516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39922"/>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23464</xdr:rowOff>
    </xdr:from>
    <xdr:to>
      <xdr:col>71</xdr:col>
      <xdr:colOff>177800</xdr:colOff>
      <xdr:row>57</xdr:row>
      <xdr:rowOff>101516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96114"/>
          <a:ext cx="889000" cy="7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105710</xdr:rowOff>
    </xdr:from>
    <xdr:to>
      <xdr:col>85</xdr:col>
      <xdr:colOff>177800</xdr:colOff>
      <xdr:row>56</xdr:row>
      <xdr:rowOff>35860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3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128587</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38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126764</xdr:rowOff>
    </xdr:from>
    <xdr:to>
      <xdr:col>81</xdr:col>
      <xdr:colOff>101600</xdr:colOff>
      <xdr:row>57</xdr:row>
      <xdr:rowOff>56914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48041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2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16472</xdr:rowOff>
    </xdr:from>
    <xdr:to>
      <xdr:col>76</xdr:col>
      <xdr:colOff>165100</xdr:colOff>
      <xdr:row>57</xdr:row>
      <xdr:rowOff>118072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109199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50716</xdr:rowOff>
    </xdr:from>
    <xdr:to>
      <xdr:col>72</xdr:col>
      <xdr:colOff>38100</xdr:colOff>
      <xdr:row>57</xdr:row>
      <xdr:rowOff>152316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143443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1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144114</xdr:rowOff>
    </xdr:from>
    <xdr:to>
      <xdr:col>67</xdr:col>
      <xdr:colOff>101600</xdr:colOff>
      <xdr:row>57</xdr:row>
      <xdr:rowOff>74264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65391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3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37878</xdr:rowOff>
    </xdr:from>
    <xdr:to>
      <xdr:col>85</xdr:col>
      <xdr:colOff>127000</xdr:colOff>
      <xdr:row>79</xdr:row>
      <xdr:rowOff>43935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2428"/>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111486</xdr:rowOff>
    </xdr:from>
    <xdr:to>
      <xdr:col>81</xdr:col>
      <xdr:colOff>50800</xdr:colOff>
      <xdr:row>79</xdr:row>
      <xdr:rowOff>37878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313136"/>
          <a:ext cx="889000" cy="26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111486</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313136"/>
          <a:ext cx="889000" cy="27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140898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39612</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4162"/>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61028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164585</xdr:rowOff>
    </xdr:from>
    <xdr:to>
      <xdr:col>85</xdr:col>
      <xdr:colOff>177800</xdr:colOff>
      <xdr:row>79</xdr:row>
      <xdr:rowOff>94735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79512</xdr:rowOff>
    </xdr:from>
    <xdr:ext cx="313932"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2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158528</xdr:rowOff>
    </xdr:from>
    <xdr:to>
      <xdr:col>81</xdr:col>
      <xdr:colOff>101600</xdr:colOff>
      <xdr:row>79</xdr:row>
      <xdr:rowOff>88678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79805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624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60686</xdr:rowOff>
    </xdr:from>
    <xdr:to>
      <xdr:col>76</xdr:col>
      <xdr:colOff>165100</xdr:colOff>
      <xdr:row>77</xdr:row>
      <xdr:rowOff>162286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2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7363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0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160262</xdr:rowOff>
    </xdr:from>
    <xdr:to>
      <xdr:col>67</xdr:col>
      <xdr:colOff>101600</xdr:colOff>
      <xdr:row>79</xdr:row>
      <xdr:rowOff>90412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81539</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93697</xdr:rowOff>
    </xdr:from>
    <xdr:to>
      <xdr:col>85</xdr:col>
      <xdr:colOff>127000</xdr:colOff>
      <xdr:row>97</xdr:row>
      <xdr:rowOff>97627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381447"/>
          <a:ext cx="838200" cy="3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38513</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69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93697</xdr:rowOff>
    </xdr:from>
    <xdr:to>
      <xdr:col>81</xdr:col>
      <xdr:colOff>50800</xdr:colOff>
      <xdr:row>96</xdr:row>
      <xdr:rowOff>98780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381447"/>
          <a:ext cx="889000" cy="17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146226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81375</xdr:rowOff>
    </xdr:from>
    <xdr:to>
      <xdr:col>76</xdr:col>
      <xdr:colOff>114300</xdr:colOff>
      <xdr:row>96</xdr:row>
      <xdr:rowOff>98780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540575"/>
          <a:ext cx="889000" cy="1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142983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29656</xdr:rowOff>
    </xdr:from>
    <xdr:to>
      <xdr:col>71</xdr:col>
      <xdr:colOff>177800</xdr:colOff>
      <xdr:row>96</xdr:row>
      <xdr:rowOff>81375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88856"/>
          <a:ext cx="889000" cy="5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149144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7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155491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46827</xdr:rowOff>
    </xdr:from>
    <xdr:to>
      <xdr:col>85</xdr:col>
      <xdr:colOff>177800</xdr:colOff>
      <xdr:row>97</xdr:row>
      <xdr:rowOff>148427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69704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2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42897</xdr:rowOff>
    </xdr:from>
    <xdr:to>
      <xdr:col>81</xdr:col>
      <xdr:colOff>101600</xdr:colOff>
      <xdr:row>95</xdr:row>
      <xdr:rowOff>144497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161024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1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47980</xdr:rowOff>
    </xdr:from>
    <xdr:to>
      <xdr:col>76</xdr:col>
      <xdr:colOff>165100</xdr:colOff>
      <xdr:row>96</xdr:row>
      <xdr:rowOff>149580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166107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28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30575</xdr:rowOff>
    </xdr:from>
    <xdr:to>
      <xdr:col>72</xdr:col>
      <xdr:colOff>38100</xdr:colOff>
      <xdr:row>96</xdr:row>
      <xdr:rowOff>132175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148702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6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150306</xdr:rowOff>
    </xdr:from>
    <xdr:to>
      <xdr:col>67</xdr:col>
      <xdr:colOff>101600</xdr:colOff>
      <xdr:row>96</xdr:row>
      <xdr:rowOff>80456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96983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2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110363</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768213"/>
          <a:ext cx="1269" cy="9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80027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57040</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54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110363</xdr:rowOff>
    </xdr:from>
    <xdr:to>
      <xdr:col>116</xdr:col>
      <xdr:colOff>152400</xdr:colOff>
      <xdr:row>33</xdr:row>
      <xdr:rowOff>110363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76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31877</xdr:rowOff>
    </xdr:from>
    <xdr:to>
      <xdr:col>116</xdr:col>
      <xdr:colOff>63500</xdr:colOff>
      <xdr:row>33</xdr:row>
      <xdr:rowOff>110363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5518277"/>
          <a:ext cx="8382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124477</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395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146050</xdr:rowOff>
    </xdr:from>
    <xdr:to>
      <xdr:col>116</xdr:col>
      <xdr:colOff>114300</xdr:colOff>
      <xdr:row>39</xdr:row>
      <xdr:rowOff>76200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31877</xdr:rowOff>
    </xdr:from>
    <xdr:to>
      <xdr:col>111</xdr:col>
      <xdr:colOff>177800</xdr:colOff>
      <xdr:row>33</xdr:row>
      <xdr:rowOff>86360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0434300" y="5518277"/>
          <a:ext cx="889000" cy="2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138811</xdr:rowOff>
    </xdr:from>
    <xdr:to>
      <xdr:col>112</xdr:col>
      <xdr:colOff>38100</xdr:colOff>
      <xdr:row>39</xdr:row>
      <xdr:rowOff>68961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60088</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76835</xdr:rowOff>
    </xdr:from>
    <xdr:to>
      <xdr:col>107</xdr:col>
      <xdr:colOff>50800</xdr:colOff>
      <xdr:row>33</xdr:row>
      <xdr:rowOff>86360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539178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126238</xdr:rowOff>
    </xdr:from>
    <xdr:to>
      <xdr:col>107</xdr:col>
      <xdr:colOff>101600</xdr:colOff>
      <xdr:row>39</xdr:row>
      <xdr:rowOff>56388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47515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89027</xdr:rowOff>
    </xdr:from>
    <xdr:to>
      <xdr:col>102</xdr:col>
      <xdr:colOff>114300</xdr:colOff>
      <xdr:row>31</xdr:row>
      <xdr:rowOff>76835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5232527"/>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136525</xdr:rowOff>
    </xdr:from>
    <xdr:to>
      <xdr:col>102</xdr:col>
      <xdr:colOff>165100</xdr:colOff>
      <xdr:row>39</xdr:row>
      <xdr:rowOff>66675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57802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744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123571</xdr:rowOff>
    </xdr:from>
    <xdr:to>
      <xdr:col>98</xdr:col>
      <xdr:colOff>38100</xdr:colOff>
      <xdr:row>39</xdr:row>
      <xdr:rowOff>53721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44848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73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59563</xdr:rowOff>
    </xdr:from>
    <xdr:to>
      <xdr:col>116</xdr:col>
      <xdr:colOff>114300</xdr:colOff>
      <xdr:row>33</xdr:row>
      <xdr:rowOff>161163</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57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12590</xdr:rowOff>
    </xdr:from>
    <xdr:ext cx="469744"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567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152527</xdr:rowOff>
    </xdr:from>
    <xdr:to>
      <xdr:col>112</xdr:col>
      <xdr:colOff>38100</xdr:colOff>
      <xdr:row>32</xdr:row>
      <xdr:rowOff>82677</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5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99204</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5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35560</xdr:rowOff>
    </xdr:from>
    <xdr:to>
      <xdr:col>107</xdr:col>
      <xdr:colOff>101600</xdr:colOff>
      <xdr:row>33</xdr:row>
      <xdr:rowOff>137160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153687</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546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26035</xdr:rowOff>
    </xdr:from>
    <xdr:to>
      <xdr:col>102</xdr:col>
      <xdr:colOff>165100</xdr:colOff>
      <xdr:row>31</xdr:row>
      <xdr:rowOff>127635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53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144162</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10428" y="511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38227</xdr:rowOff>
    </xdr:from>
    <xdr:to>
      <xdr:col>98</xdr:col>
      <xdr:colOff>38100</xdr:colOff>
      <xdr:row>30</xdr:row>
      <xdr:rowOff>139827</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5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156354</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495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類似団体平均と比較して乖離が大きい「衛生費」・「</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費」・「諸支出金」について記載する。</a:t>
          </a:r>
          <a:endParaRPr lang="ja-JP" altLang="ja-JP" sz="1400">
            <a:effectLst/>
          </a:endParaRPr>
        </a:p>
        <a:p>
          <a:r>
            <a:rPr kumimoji="1" lang="ja-JP" altLang="ja-JP" sz="1100">
              <a:solidFill>
                <a:schemeClr val="dk1"/>
              </a:solidFill>
              <a:effectLst/>
              <a:latin typeface="+mn-lt"/>
              <a:ea typeface="+mn-ea"/>
              <a:cs typeface="+mn-cs"/>
            </a:rPr>
            <a:t>　・「衛生費」については、病院事業会計への繰出金や一般廃棄物処理施設等の一部事務組合への負担金などによるものである。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費」については、除雪関連経費</a:t>
          </a:r>
          <a:r>
            <a:rPr kumimoji="1" lang="ja-JP" altLang="en-US" sz="1100">
              <a:solidFill>
                <a:schemeClr val="dk1"/>
              </a:solidFill>
              <a:effectLst/>
              <a:latin typeface="+mn-lt"/>
              <a:ea typeface="+mn-ea"/>
              <a:cs typeface="+mn-cs"/>
            </a:rPr>
            <a:t>の増加により</a:t>
          </a:r>
          <a:r>
            <a:rPr kumimoji="1" lang="ja-JP" altLang="ja-JP" sz="1100">
              <a:solidFill>
                <a:schemeClr val="dk1"/>
              </a:solidFill>
              <a:effectLst/>
              <a:latin typeface="+mn-lt"/>
              <a:ea typeface="+mn-ea"/>
              <a:cs typeface="+mn-cs"/>
            </a:rPr>
            <a:t>乖離が大きくなっている。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・「諸支出金」については、土地開発公社整理に係る土地取得費によるものである。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財政調整基金残高については、病院事業会計の経営改善により、特別支援を実施していないこともあり、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４年振りに基金を取り崩さなかったことで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億円となり、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の令和２年度決算において、新型コロナウイルス感染症病床確保に伴う空床補償をはじめとする様々な支援や診療単価の向上への取り組みにより、５年振りに黒字決算となり、全ての会計において黒字又は収支均衡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17051584</v>
      </c>
      <c r="BO4" s="464"/>
      <c r="BP4" s="464"/>
      <c r="BQ4" s="464"/>
      <c r="BR4" s="464"/>
      <c r="BS4" s="464"/>
      <c r="BT4" s="464"/>
      <c r="BU4" s="465"/>
      <c r="BV4" s="463">
        <v>13704541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3.8</v>
      </c>
      <c r="CU4" s="648"/>
      <c r="CV4" s="648"/>
      <c r="CW4" s="648"/>
      <c r="CX4" s="648"/>
      <c r="CY4" s="648"/>
      <c r="CZ4" s="648"/>
      <c r="DA4" s="649"/>
      <c r="DB4" s="647">
        <v>3.9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16759511</v>
      </c>
      <c r="BO5" s="469"/>
      <c r="BP5" s="469"/>
      <c r="BQ5" s="469"/>
      <c r="BR5" s="469"/>
      <c r="BS5" s="469"/>
      <c r="BT5" s="469"/>
      <c r="BU5" s="470"/>
      <c r="BV5" s="468">
        <v>13412428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94.6</v>
      </c>
      <c r="CU5" s="439"/>
      <c r="CV5" s="439"/>
      <c r="CW5" s="439"/>
      <c r="CX5" s="439"/>
      <c r="CY5" s="439"/>
      <c r="CZ5" s="439"/>
      <c r="DA5" s="440"/>
      <c r="DB5" s="438">
        <v>96.7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292073</v>
      </c>
      <c r="BO6" s="469"/>
      <c r="BP6" s="469"/>
      <c r="BQ6" s="469"/>
      <c r="BR6" s="469"/>
      <c r="BS6" s="469"/>
      <c r="BT6" s="469"/>
      <c r="BU6" s="470"/>
      <c r="BV6" s="468">
        <v>292113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98.1</v>
      </c>
      <c r="CU6" s="622"/>
      <c r="CV6" s="622"/>
      <c r="CW6" s="622"/>
      <c r="CX6" s="622"/>
      <c r="CY6" s="622"/>
      <c r="CZ6" s="622"/>
      <c r="DA6" s="623"/>
      <c r="DB6" s="621">
        <v>100.1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2171</v>
      </c>
      <c r="BO7" s="469"/>
      <c r="BP7" s="469"/>
      <c r="BQ7" s="469"/>
      <c r="BR7" s="469"/>
      <c r="BS7" s="469"/>
      <c r="BT7" s="469"/>
      <c r="BU7" s="470"/>
      <c r="BV7" s="468">
        <v>1042</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7622449</v>
      </c>
      <c r="CU7" s="469"/>
      <c r="CV7" s="469"/>
      <c r="CW7" s="469"/>
      <c r="CX7" s="469"/>
      <c r="CY7" s="469"/>
      <c r="CZ7" s="469"/>
      <c r="DA7" s="470"/>
      <c r="DB7" s="468">
        <v>7459883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289902</v>
      </c>
      <c r="BO8" s="469"/>
      <c r="BP8" s="469"/>
      <c r="BQ8" s="469"/>
      <c r="BR8" s="469"/>
      <c r="BS8" s="469"/>
      <c r="BT8" s="469"/>
      <c r="BU8" s="470"/>
      <c r="BV8" s="468">
        <v>291071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0.33</v>
      </c>
      <c r="CU8" s="582"/>
      <c r="CV8" s="582"/>
      <c r="CW8" s="582"/>
      <c r="CX8" s="582"/>
      <c r="CY8" s="582"/>
      <c r="CZ8" s="582"/>
      <c r="DA8" s="583"/>
      <c r="DB8" s="581">
        <v>0.32</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20114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-1169</v>
      </c>
      <c r="BO9" s="469"/>
      <c r="BP9" s="469"/>
      <c r="BQ9" s="469"/>
      <c r="BR9" s="469"/>
      <c r="BS9" s="469"/>
      <c r="BT9" s="469"/>
      <c r="BU9" s="470"/>
      <c r="BV9" s="468">
        <v>75065</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13</v>
      </c>
      <c r="CU9" s="439"/>
      <c r="CV9" s="439"/>
      <c r="CW9" s="439"/>
      <c r="CX9" s="439"/>
      <c r="CY9" s="439"/>
      <c r="CZ9" s="439"/>
      <c r="DA9" s="440"/>
      <c r="DB9" s="438">
        <v>19.5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22221</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145555</v>
      </c>
      <c r="BO10" s="469"/>
      <c r="BP10" s="469"/>
      <c r="BQ10" s="469"/>
      <c r="BR10" s="469"/>
      <c r="BS10" s="469"/>
      <c r="BT10" s="469"/>
      <c r="BU10" s="470"/>
      <c r="BV10" s="468">
        <v>108100</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337031</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20257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342406</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20121</v>
      </c>
      <c r="S13" s="572"/>
      <c r="T13" s="572"/>
      <c r="U13" s="572"/>
      <c r="V13" s="573"/>
      <c r="W13" s="559" t="s">
        <v>139</v>
      </c>
      <c r="X13" s="481"/>
      <c r="Y13" s="481"/>
      <c r="Z13" s="481"/>
      <c r="AA13" s="481"/>
      <c r="AB13" s="482"/>
      <c r="AC13" s="444">
        <v>358</v>
      </c>
      <c r="AD13" s="445"/>
      <c r="AE13" s="445"/>
      <c r="AF13" s="445"/>
      <c r="AG13" s="446"/>
      <c r="AH13" s="444">
        <v>395</v>
      </c>
      <c r="AI13" s="445"/>
      <c r="AJ13" s="445"/>
      <c r="AK13" s="445"/>
      <c r="AL13" s="447"/>
      <c r="AM13" s="537" t="s">
        <v>140</v>
      </c>
      <c r="AN13" s="442"/>
      <c r="AO13" s="442"/>
      <c r="AP13" s="442"/>
      <c r="AQ13" s="442"/>
      <c r="AR13" s="442"/>
      <c r="AS13" s="442"/>
      <c r="AT13" s="443"/>
      <c r="AU13" s="525" t="s">
        <v>135</v>
      </c>
      <c r="AV13" s="526"/>
      <c r="AW13" s="526"/>
      <c r="AX13" s="526"/>
      <c r="AY13" s="448" t="s">
        <v>141</v>
      </c>
      <c r="AZ13" s="449"/>
      <c r="BA13" s="449"/>
      <c r="BB13" s="449"/>
      <c r="BC13" s="449"/>
      <c r="BD13" s="449"/>
      <c r="BE13" s="449"/>
      <c r="BF13" s="449"/>
      <c r="BG13" s="449"/>
      <c r="BH13" s="449"/>
      <c r="BI13" s="449"/>
      <c r="BJ13" s="449"/>
      <c r="BK13" s="449"/>
      <c r="BL13" s="449"/>
      <c r="BM13" s="450"/>
      <c r="BN13" s="468">
        <v>144386</v>
      </c>
      <c r="BO13" s="469"/>
      <c r="BP13" s="469"/>
      <c r="BQ13" s="469"/>
      <c r="BR13" s="469"/>
      <c r="BS13" s="469"/>
      <c r="BT13" s="469"/>
      <c r="BU13" s="470"/>
      <c r="BV13" s="468">
        <v>177790</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12.5</v>
      </c>
      <c r="CU13" s="439"/>
      <c r="CV13" s="439"/>
      <c r="CW13" s="439"/>
      <c r="CX13" s="439"/>
      <c r="CY13" s="439"/>
      <c r="CZ13" s="439"/>
      <c r="DA13" s="440"/>
      <c r="DB13" s="438">
        <v>14.3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20715</v>
      </c>
      <c r="S14" s="572"/>
      <c r="T14" s="572"/>
      <c r="U14" s="572"/>
      <c r="V14" s="573"/>
      <c r="W14" s="574"/>
      <c r="X14" s="484"/>
      <c r="Y14" s="484"/>
      <c r="Z14" s="484"/>
      <c r="AA14" s="484"/>
      <c r="AB14" s="485"/>
      <c r="AC14" s="564">
        <v>3.3</v>
      </c>
      <c r="AD14" s="565"/>
      <c r="AE14" s="565"/>
      <c r="AF14" s="565"/>
      <c r="AG14" s="566"/>
      <c r="AH14" s="564">
        <v>3.5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56.3</v>
      </c>
      <c r="CU14" s="576"/>
      <c r="CV14" s="576"/>
      <c r="CW14" s="576"/>
      <c r="CX14" s="576"/>
      <c r="CY14" s="576"/>
      <c r="CZ14" s="576"/>
      <c r="DA14" s="577"/>
      <c r="DB14" s="575">
        <v>74.7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20569</v>
      </c>
      <c r="S15" s="572"/>
      <c r="T15" s="572"/>
      <c r="U15" s="572"/>
      <c r="V15" s="573"/>
      <c r="W15" s="559" t="s">
        <v>146</v>
      </c>
      <c r="X15" s="481"/>
      <c r="Y15" s="481"/>
      <c r="Z15" s="481"/>
      <c r="AA15" s="481"/>
      <c r="AB15" s="482"/>
      <c r="AC15" s="444">
        <v>2200</v>
      </c>
      <c r="AD15" s="445"/>
      <c r="AE15" s="445"/>
      <c r="AF15" s="445"/>
      <c r="AG15" s="446"/>
      <c r="AH15" s="444">
        <v>2508</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2243513</v>
      </c>
      <c r="BO15" s="464"/>
      <c r="BP15" s="464"/>
      <c r="BQ15" s="464"/>
      <c r="BR15" s="464"/>
      <c r="BS15" s="464"/>
      <c r="BT15" s="464"/>
      <c r="BU15" s="465"/>
      <c r="BV15" s="463">
        <v>2124253</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20.399999999999999</v>
      </c>
      <c r="AD16" s="565"/>
      <c r="AE16" s="565"/>
      <c r="AF16" s="565"/>
      <c r="AG16" s="566"/>
      <c r="AH16" s="564">
        <v>21.9</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6825766</v>
      </c>
      <c r="BO16" s="469"/>
      <c r="BP16" s="469"/>
      <c r="BQ16" s="469"/>
      <c r="BR16" s="469"/>
      <c r="BS16" s="469"/>
      <c r="BT16" s="469"/>
      <c r="BU16" s="470"/>
      <c r="BV16" s="468">
        <v>6642693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150</v>
      </c>
      <c r="S17" s="557"/>
      <c r="T17" s="557"/>
      <c r="U17" s="557"/>
      <c r="V17" s="558"/>
      <c r="W17" s="559" t="s">
        <v>153</v>
      </c>
      <c r="X17" s="481"/>
      <c r="Y17" s="481"/>
      <c r="Z17" s="481"/>
      <c r="AA17" s="481"/>
      <c r="AB17" s="482"/>
      <c r="AC17" s="444">
        <v>8213</v>
      </c>
      <c r="AD17" s="445"/>
      <c r="AE17" s="445"/>
      <c r="AF17" s="445"/>
      <c r="AG17" s="446"/>
      <c r="AH17" s="444">
        <v>8533</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2790395</v>
      </c>
      <c r="BO17" s="469"/>
      <c r="BP17" s="469"/>
      <c r="BQ17" s="469"/>
      <c r="BR17" s="469"/>
      <c r="BS17" s="469"/>
      <c r="BT17" s="469"/>
      <c r="BU17" s="470"/>
      <c r="BV17" s="468">
        <v>2676409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297.83999999999997</v>
      </c>
      <c r="M18" s="533"/>
      <c r="N18" s="533"/>
      <c r="O18" s="533"/>
      <c r="P18" s="533"/>
      <c r="Q18" s="533"/>
      <c r="R18" s="534"/>
      <c r="S18" s="534"/>
      <c r="T18" s="534"/>
      <c r="U18" s="534"/>
      <c r="V18" s="535"/>
      <c r="W18" s="549"/>
      <c r="X18" s="550"/>
      <c r="Y18" s="550"/>
      <c r="Z18" s="550"/>
      <c r="AA18" s="550"/>
      <c r="AB18" s="560"/>
      <c r="AC18" s="432">
        <v>76.3</v>
      </c>
      <c r="AD18" s="433"/>
      <c r="AE18" s="433"/>
      <c r="AF18" s="433"/>
      <c r="AG18" s="536"/>
      <c r="AH18" s="432">
        <v>74.599999999999994</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7335755</v>
      </c>
      <c r="BO18" s="469"/>
      <c r="BP18" s="469"/>
      <c r="BQ18" s="469"/>
      <c r="BR18" s="469"/>
      <c r="BS18" s="469"/>
      <c r="BT18" s="469"/>
      <c r="BU18" s="470"/>
      <c r="BV18" s="468">
        <v>7309639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68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9273723</v>
      </c>
      <c r="BO19" s="469"/>
      <c r="BP19" s="469"/>
      <c r="BQ19" s="469"/>
      <c r="BR19" s="469"/>
      <c r="BS19" s="469"/>
      <c r="BT19" s="469"/>
      <c r="BU19" s="470"/>
      <c r="BV19" s="468">
        <v>9321350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9816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12392193</v>
      </c>
      <c r="BO23" s="469"/>
      <c r="BP23" s="469"/>
      <c r="BQ23" s="469"/>
      <c r="BR23" s="469"/>
      <c r="BS23" s="469"/>
      <c r="BT23" s="469"/>
      <c r="BU23" s="470"/>
      <c r="BV23" s="468">
        <v>12080052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8300</v>
      </c>
      <c r="R24" s="445"/>
      <c r="S24" s="445"/>
      <c r="T24" s="445"/>
      <c r="U24" s="445"/>
      <c r="V24" s="446"/>
      <c r="W24" s="510"/>
      <c r="X24" s="501"/>
      <c r="Y24" s="502"/>
      <c r="Z24" s="441" t="s">
        <v>169</v>
      </c>
      <c r="AA24" s="442"/>
      <c r="AB24" s="442"/>
      <c r="AC24" s="442"/>
      <c r="AD24" s="442"/>
      <c r="AE24" s="442"/>
      <c r="AF24" s="442"/>
      <c r="AG24" s="443"/>
      <c r="AH24" s="444">
        <v>175</v>
      </c>
      <c r="AI24" s="445"/>
      <c r="AJ24" s="445"/>
      <c r="AK24" s="445"/>
      <c r="AL24" s="446"/>
      <c r="AM24" s="444">
        <v>512225</v>
      </c>
      <c r="AN24" s="445"/>
      <c r="AO24" s="445"/>
      <c r="AP24" s="445"/>
      <c r="AQ24" s="445"/>
      <c r="AR24" s="446"/>
      <c r="AS24" s="444">
        <v>2927</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11008379</v>
      </c>
      <c r="BO24" s="469"/>
      <c r="BP24" s="469"/>
      <c r="BQ24" s="469"/>
      <c r="BR24" s="469"/>
      <c r="BS24" s="469"/>
      <c r="BT24" s="469"/>
      <c r="BU24" s="470"/>
      <c r="BV24" s="468">
        <v>10597080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6800</v>
      </c>
      <c r="R25" s="445"/>
      <c r="S25" s="445"/>
      <c r="T25" s="445"/>
      <c r="U25" s="445"/>
      <c r="V25" s="446"/>
      <c r="W25" s="510"/>
      <c r="X25" s="501"/>
      <c r="Y25" s="502"/>
      <c r="Z25" s="441" t="s">
        <v>172</v>
      </c>
      <c r="AA25" s="442"/>
      <c r="AB25" s="442"/>
      <c r="AC25" s="442"/>
      <c r="AD25" s="442"/>
      <c r="AE25" s="442"/>
      <c r="AF25" s="442"/>
      <c r="AG25" s="443"/>
      <c r="AH25" s="444" t="s">
        <v>129</v>
      </c>
      <c r="AI25" s="445"/>
      <c r="AJ25" s="445"/>
      <c r="AK25" s="445"/>
      <c r="AL25" s="446"/>
      <c r="AM25" s="444" t="s">
        <v>173</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939859</v>
      </c>
      <c r="BO25" s="464"/>
      <c r="BP25" s="464"/>
      <c r="BQ25" s="464"/>
      <c r="BR25" s="464"/>
      <c r="BS25" s="464"/>
      <c r="BT25" s="464"/>
      <c r="BU25" s="465"/>
      <c r="BV25" s="463">
        <v>778840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5800</v>
      </c>
      <c r="R26" s="445"/>
      <c r="S26" s="445"/>
      <c r="T26" s="445"/>
      <c r="U26" s="445"/>
      <c r="V26" s="446"/>
      <c r="W26" s="510"/>
      <c r="X26" s="501"/>
      <c r="Y26" s="502"/>
      <c r="Z26" s="441" t="s">
        <v>177</v>
      </c>
      <c r="AA26" s="523"/>
      <c r="AB26" s="523"/>
      <c r="AC26" s="523"/>
      <c r="AD26" s="523"/>
      <c r="AE26" s="523"/>
      <c r="AF26" s="523"/>
      <c r="AG26" s="524"/>
      <c r="AH26" s="444" t="s">
        <v>178</v>
      </c>
      <c r="AI26" s="445"/>
      <c r="AJ26" s="445"/>
      <c r="AK26" s="445"/>
      <c r="AL26" s="446"/>
      <c r="AM26" s="444" t="s">
        <v>179</v>
      </c>
      <c r="AN26" s="445"/>
      <c r="AO26" s="445"/>
      <c r="AP26" s="445"/>
      <c r="AQ26" s="445"/>
      <c r="AR26" s="446"/>
      <c r="AS26" s="444" t="s">
        <v>174</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173</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3800</v>
      </c>
      <c r="R27" s="445"/>
      <c r="S27" s="445"/>
      <c r="T27" s="445"/>
      <c r="U27" s="445"/>
      <c r="V27" s="446"/>
      <c r="W27" s="510"/>
      <c r="X27" s="501"/>
      <c r="Y27" s="502"/>
      <c r="Z27" s="441" t="s">
        <v>182</v>
      </c>
      <c r="AA27" s="442"/>
      <c r="AB27" s="442"/>
      <c r="AC27" s="442"/>
      <c r="AD27" s="442"/>
      <c r="AE27" s="442"/>
      <c r="AF27" s="442"/>
      <c r="AG27" s="443"/>
      <c r="AH27" s="444">
        <v>1</v>
      </c>
      <c r="AI27" s="445"/>
      <c r="AJ27" s="445"/>
      <c r="AK27" s="445"/>
      <c r="AL27" s="446"/>
      <c r="AM27" s="444" t="s">
        <v>183</v>
      </c>
      <c r="AN27" s="445"/>
      <c r="AO27" s="445"/>
      <c r="AP27" s="445"/>
      <c r="AQ27" s="445"/>
      <c r="AR27" s="446"/>
      <c r="AS27" s="444" t="s">
        <v>184</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t="s">
        <v>129</v>
      </c>
      <c r="BO27" s="472"/>
      <c r="BP27" s="472"/>
      <c r="BQ27" s="472"/>
      <c r="BR27" s="472"/>
      <c r="BS27" s="472"/>
      <c r="BT27" s="472"/>
      <c r="BU27" s="473"/>
      <c r="BV27" s="471" t="s">
        <v>186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187</v>
      </c>
      <c r="F28" s="442"/>
      <c r="G28" s="442"/>
      <c r="H28" s="442"/>
      <c r="I28" s="442"/>
      <c r="J28" s="442"/>
      <c r="K28" s="443"/>
      <c r="L28" s="444">
        <v>1</v>
      </c>
      <c r="M28" s="445"/>
      <c r="N28" s="445"/>
      <c r="O28" s="445"/>
      <c r="P28" s="446"/>
      <c r="Q28" s="444">
        <v>3400</v>
      </c>
      <c r="R28" s="445"/>
      <c r="S28" s="445"/>
      <c r="T28" s="445"/>
      <c r="U28" s="445"/>
      <c r="V28" s="446"/>
      <c r="W28" s="510"/>
      <c r="X28" s="501"/>
      <c r="Y28" s="502"/>
      <c r="Z28" s="441" t="s">
        <v>188</v>
      </c>
      <c r="AA28" s="442"/>
      <c r="AB28" s="442"/>
      <c r="AC28" s="442"/>
      <c r="AD28" s="442"/>
      <c r="AE28" s="442"/>
      <c r="AF28" s="442"/>
      <c r="AG28" s="443"/>
      <c r="AH28" s="444" t="s">
        <v>173</v>
      </c>
      <c r="AI28" s="445"/>
      <c r="AJ28" s="445"/>
      <c r="AK28" s="445"/>
      <c r="AL28" s="446"/>
      <c r="AM28" s="444" t="s">
        <v>189</v>
      </c>
      <c r="AN28" s="445"/>
      <c r="AO28" s="445"/>
      <c r="AP28" s="445"/>
      <c r="AQ28" s="445"/>
      <c r="AR28" s="446"/>
      <c r="AS28" s="444" t="s">
        <v>174</v>
      </c>
      <c r="AT28" s="445"/>
      <c r="AU28" s="445"/>
      <c r="AV28" s="445"/>
      <c r="AW28" s="445"/>
      <c r="AX28" s="447"/>
      <c r="AY28" s="451" t="s">
        <v>190</v>
      </c>
      <c r="AZ28" s="452"/>
      <c r="BA28" s="452"/>
      <c r="BB28" s="453"/>
      <c r="BC28" s="460" t="s">
        <v>48</v>
      </c>
      <c r="BD28" s="461"/>
      <c r="BE28" s="461"/>
      <c r="BF28" s="461"/>
      <c r="BG28" s="461"/>
      <c r="BH28" s="461"/>
      <c r="BI28" s="461"/>
      <c r="BJ28" s="461"/>
      <c r="BK28" s="461"/>
      <c r="BL28" s="461"/>
      <c r="BM28" s="462"/>
      <c r="BN28" s="463">
        <v>1231310</v>
      </c>
      <c r="BO28" s="464"/>
      <c r="BP28" s="464"/>
      <c r="BQ28" s="464"/>
      <c r="BR28" s="464"/>
      <c r="BS28" s="464"/>
      <c r="BT28" s="464"/>
      <c r="BU28" s="465"/>
      <c r="BV28" s="463">
        <v>1085755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191</v>
      </c>
      <c r="F29" s="442"/>
      <c r="G29" s="442"/>
      <c r="H29" s="442"/>
      <c r="I29" s="442"/>
      <c r="J29" s="442"/>
      <c r="K29" s="443"/>
      <c r="L29" s="444">
        <v>12</v>
      </c>
      <c r="M29" s="445"/>
      <c r="N29" s="445"/>
      <c r="O29" s="445"/>
      <c r="P29" s="446"/>
      <c r="Q29" s="444">
        <v>3100</v>
      </c>
      <c r="R29" s="445"/>
      <c r="S29" s="445"/>
      <c r="T29" s="445"/>
      <c r="U29" s="445"/>
      <c r="V29" s="446"/>
      <c r="W29" s="511"/>
      <c r="X29" s="512"/>
      <c r="Y29" s="513"/>
      <c r="Z29" s="441" t="s">
        <v>192</v>
      </c>
      <c r="AA29" s="442"/>
      <c r="AB29" s="442"/>
      <c r="AC29" s="442"/>
      <c r="AD29" s="442"/>
      <c r="AE29" s="442"/>
      <c r="AF29" s="442"/>
      <c r="AG29" s="443"/>
      <c r="AH29" s="444">
        <v>176</v>
      </c>
      <c r="AI29" s="445"/>
      <c r="AJ29" s="445"/>
      <c r="AK29" s="445"/>
      <c r="AL29" s="446"/>
      <c r="AM29" s="444">
        <v>515736</v>
      </c>
      <c r="AN29" s="445"/>
      <c r="AO29" s="445"/>
      <c r="AP29" s="445"/>
      <c r="AQ29" s="445"/>
      <c r="AR29" s="446"/>
      <c r="AS29" s="444">
        <v>2930</v>
      </c>
      <c r="AT29" s="445"/>
      <c r="AU29" s="445"/>
      <c r="AV29" s="445"/>
      <c r="AW29" s="445"/>
      <c r="AX29" s="447"/>
      <c r="AY29" s="454"/>
      <c r="AZ29" s="455"/>
      <c r="BA29" s="455"/>
      <c r="BB29" s="456"/>
      <c r="BC29" s="448" t="s">
        <v>193</v>
      </c>
      <c r="BD29" s="449"/>
      <c r="BE29" s="449"/>
      <c r="BF29" s="449"/>
      <c r="BG29" s="449"/>
      <c r="BH29" s="449"/>
      <c r="BI29" s="449"/>
      <c r="BJ29" s="449"/>
      <c r="BK29" s="449"/>
      <c r="BL29" s="449"/>
      <c r="BM29" s="450"/>
      <c r="BN29" s="468">
        <v>33826</v>
      </c>
      <c r="BO29" s="469"/>
      <c r="BP29" s="469"/>
      <c r="BQ29" s="469"/>
      <c r="BR29" s="469"/>
      <c r="BS29" s="469"/>
      <c r="BT29" s="469"/>
      <c r="BU29" s="470"/>
      <c r="BV29" s="468">
        <v>33826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194</v>
      </c>
      <c r="X30" s="521"/>
      <c r="Y30" s="521"/>
      <c r="Z30" s="521"/>
      <c r="AA30" s="521"/>
      <c r="AB30" s="521"/>
      <c r="AC30" s="521"/>
      <c r="AD30" s="521"/>
      <c r="AE30" s="521"/>
      <c r="AF30" s="521"/>
      <c r="AG30" s="522"/>
      <c r="AH30" s="432">
        <v>95.4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1941552</v>
      </c>
      <c r="BO30" s="472"/>
      <c r="BP30" s="472"/>
      <c r="BQ30" s="472"/>
      <c r="BR30" s="472"/>
      <c r="BS30" s="472"/>
      <c r="BT30" s="472"/>
      <c r="BU30" s="473"/>
      <c r="BV30" s="471">
        <v>1286686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201</v>
      </c>
      <c r="D33" s="431"/>
      <c r="E33" s="430" t="s">
        <v>202</v>
      </c>
      <c r="F33" s="430"/>
      <c r="G33" s="430"/>
      <c r="H33" s="430"/>
      <c r="I33" s="430"/>
      <c r="J33" s="430"/>
      <c r="K33" s="430"/>
      <c r="L33" s="430"/>
      <c r="M33" s="430"/>
      <c r="N33" s="430"/>
      <c r="O33" s="430"/>
      <c r="P33" s="430"/>
      <c r="Q33" s="430"/>
      <c r="R33" s="430"/>
      <c r="S33" s="430"/>
      <c r="T33" s="216"/>
      <c r="U33" s="431" t="s">
        <v>201</v>
      </c>
      <c r="V33" s="431"/>
      <c r="W33" s="430" t="s">
        <v>203</v>
      </c>
      <c r="X33" s="430"/>
      <c r="Y33" s="430"/>
      <c r="Z33" s="430"/>
      <c r="AA33" s="430"/>
      <c r="AB33" s="430"/>
      <c r="AC33" s="430"/>
      <c r="AD33" s="430"/>
      <c r="AE33" s="430"/>
      <c r="AF33" s="430"/>
      <c r="AG33" s="430"/>
      <c r="AH33" s="430"/>
      <c r="AI33" s="430"/>
      <c r="AJ33" s="430"/>
      <c r="AK33" s="430"/>
      <c r="AL33" s="216"/>
      <c r="AM33" s="431" t="s">
        <v>201</v>
      </c>
      <c r="AN33" s="431"/>
      <c r="AO33" s="430" t="s">
        <v>202</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207</v>
      </c>
      <c r="CP33" s="431"/>
      <c r="CQ33" s="430" t="s">
        <v>208</v>
      </c>
      <c r="CR33" s="430"/>
      <c r="CS33" s="430"/>
      <c r="CT33" s="430"/>
      <c r="CU33" s="430"/>
      <c r="CV33" s="430"/>
      <c r="CW33" s="430"/>
      <c r="CX33" s="430"/>
      <c r="CY33" s="430"/>
      <c r="CZ33" s="430"/>
      <c r="DA33" s="430"/>
      <c r="DB33" s="430"/>
      <c r="DC33" s="430"/>
      <c r="DD33" s="430"/>
      <c r="DE33" s="430"/>
      <c r="DF33" s="216"/>
      <c r="DG33" s="429" t="s">
        <v>209</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留萌南部衛生組合</v>
      </c>
      <c r="BZ34" s="426"/>
      <c r="CA34" s="426"/>
      <c r="CB34" s="426"/>
      <c r="CC34" s="426"/>
      <c r="CD34" s="426"/>
      <c r="CE34" s="426"/>
      <c r="CF34" s="426"/>
      <c r="CG34" s="426"/>
      <c r="CH34" s="426"/>
      <c r="CI34" s="426"/>
      <c r="CJ34" s="426"/>
      <c r="CK34" s="426"/>
      <c r="CL34" s="426"/>
      <c r="CM34" s="426"/>
      <c r="CN34" s="214"/>
      <c r="CO34" s="427">
        <f>IF(CQ34="","",MAX(C34:D43,U34:V43,AM34:AN43,BE34:BF43,BW34:BX43)+1)</f>
        <v>12</v>
      </c>
      <c r="CP34" s="427"/>
      <c r="CQ34" s="426" t="str">
        <f>IF('各会計、関係団体の財政状況及び健全化判断比率'!BS7="","",'各会計、関係団体の財政状況及び健全化判断比率'!BS7)</f>
        <v>留萌市土地開発公社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後期高齢者医療事業特別会計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病院事業会計</v>
      </c>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港湾事業特別会計(臨海除く)</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留萌消防組合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IF('各会計、関係団体の財政状況及び健全化判断比率'!B35="","",'各会計、関係団体の財政状況及び健全化判断比率'!B35)</f>
        <v>港湾事業特別会計(臨海)</v>
      </c>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JmS0PgZw2MOVWINHejrfR9u/prqXcvx8kpg4bYe1AsrX/LAe7RX0bVRBOojznWNAzQU2yV4PW3ESQfeMdCpDTA==" saltValue="s+rdLbHy2IUBICo2dcqF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1" t="s">
        <v>569</v>
      </c>
      <c r="D34" s="1251"/>
      <c r="E34" s="1252"/>
      <c r="F34" s="32" t="s">
        <v>570</v>
      </c>
      <c r="G34" s="33" t="s">
        <v>571</v>
      </c>
      <c r="H34" s="33" t="s">
        <v>572</v>
      </c>
      <c r="I34" s="33" t="s">
        <v>573</v>
      </c>
      <c r="J34" s="34">
        <v>4.25</v>
      </c>
      <c r="K34" s="22"/>
      <c r="L34" s="22"/>
      <c r="M34" s="22"/>
      <c r="N34" s="22"/>
      <c r="O34" s="22"/>
      <c r="P34" s="22"/>
    </row>
    <row r="35" spans="1:16" ht="39" customHeight="1" x14ac:dyDescent="0.15">
      <c r="A35" s="22"/>
      <c r="B35" s="35"/>
      <c r="C35" s="1245" t="s">
        <v>574</v>
      </c>
      <c r="D35" s="1246"/>
      <c r="E35" s="1247"/>
      <c r="F35" s="36">
        <v>3.87</v>
      </c>
      <c r="G35" s="37">
        <v>2.89</v>
      </c>
      <c r="H35" s="37">
        <v>2.88</v>
      </c>
      <c r="I35" s="37">
        <v>3.9</v>
      </c>
      <c r="J35" s="38">
        <v>3.8</v>
      </c>
      <c r="K35" s="22"/>
      <c r="L35" s="22"/>
      <c r="M35" s="22"/>
      <c r="N35" s="22"/>
      <c r="O35" s="22"/>
      <c r="P35" s="22"/>
    </row>
    <row r="36" spans="1:16" ht="39" customHeight="1" x14ac:dyDescent="0.15">
      <c r="A36" s="22"/>
      <c r="B36" s="35"/>
      <c r="C36" s="1245" t="s">
        <v>575</v>
      </c>
      <c r="D36" s="1246"/>
      <c r="E36" s="1247"/>
      <c r="F36" s="36">
        <v>4.1399999999999997</v>
      </c>
      <c r="G36" s="37">
        <v>3.87</v>
      </c>
      <c r="H36" s="37">
        <v>3.78</v>
      </c>
      <c r="I36" s="37">
        <v>3.61</v>
      </c>
      <c r="J36" s="38">
        <v>3.1</v>
      </c>
      <c r="K36" s="22"/>
      <c r="L36" s="22"/>
      <c r="M36" s="22"/>
      <c r="N36" s="22"/>
      <c r="O36" s="22"/>
      <c r="P36" s="22"/>
    </row>
    <row r="37" spans="1:16" ht="39" customHeight="1" x14ac:dyDescent="0.15">
      <c r="A37" s="22"/>
      <c r="B37" s="35"/>
      <c r="C37" s="1245" t="s">
        <v>576</v>
      </c>
      <c r="D37" s="1246"/>
      <c r="E37" s="1247"/>
      <c r="F37" s="36">
        <v>0.05</v>
      </c>
      <c r="G37" s="37">
        <v>0.18</v>
      </c>
      <c r="H37" s="37">
        <v>0.71</v>
      </c>
      <c r="I37" s="37">
        <v>0.94</v>
      </c>
      <c r="J37" s="38">
        <v>0.79</v>
      </c>
      <c r="K37" s="22"/>
      <c r="L37" s="22"/>
      <c r="M37" s="22"/>
      <c r="N37" s="22"/>
      <c r="O37" s="22"/>
      <c r="P37" s="22"/>
    </row>
    <row r="38" spans="1:16" ht="39" customHeight="1" x14ac:dyDescent="0.15">
      <c r="A38" s="22"/>
      <c r="B38" s="35"/>
      <c r="C38" s="1245" t="s">
        <v>577</v>
      </c>
      <c r="D38" s="1246"/>
      <c r="E38" s="1247"/>
      <c r="F38" s="36">
        <v>0.97</v>
      </c>
      <c r="G38" s="37">
        <v>0.99</v>
      </c>
      <c r="H38" s="37">
        <v>0.42</v>
      </c>
      <c r="I38" s="37">
        <v>0.4</v>
      </c>
      <c r="J38" s="38">
        <v>0.45</v>
      </c>
      <c r="K38" s="22"/>
      <c r="L38" s="22"/>
      <c r="M38" s="22"/>
      <c r="N38" s="22"/>
      <c r="O38" s="22"/>
      <c r="P38" s="22"/>
    </row>
    <row r="39" spans="1:16" ht="39" customHeight="1" x14ac:dyDescent="0.15">
      <c r="A39" s="22"/>
      <c r="B39" s="35"/>
      <c r="C39" s="1245" t="s">
        <v>578</v>
      </c>
      <c r="D39" s="1246"/>
      <c r="E39" s="1247"/>
      <c r="F39" s="36">
        <v>0</v>
      </c>
      <c r="G39" s="37">
        <v>0.01</v>
      </c>
      <c r="H39" s="37">
        <v>0.01</v>
      </c>
      <c r="I39" s="37">
        <v>0.01</v>
      </c>
      <c r="J39" s="38">
        <v>0.01</v>
      </c>
      <c r="K39" s="22"/>
      <c r="L39" s="22"/>
      <c r="M39" s="22"/>
      <c r="N39" s="22"/>
      <c r="O39" s="22"/>
      <c r="P39" s="22"/>
    </row>
    <row r="40" spans="1:16" ht="39" customHeight="1" x14ac:dyDescent="0.15">
      <c r="A40" s="22"/>
      <c r="B40" s="35"/>
      <c r="C40" s="1245" t="s">
        <v>579</v>
      </c>
      <c r="D40" s="1246"/>
      <c r="E40" s="1247"/>
      <c r="F40" s="36">
        <v>0</v>
      </c>
      <c r="G40" s="37">
        <v>0</v>
      </c>
      <c r="H40" s="37">
        <v>0</v>
      </c>
      <c r="I40" s="37">
        <v>0</v>
      </c>
      <c r="J40" s="38">
        <v>0</v>
      </c>
      <c r="K40" s="22"/>
      <c r="L40" s="22"/>
      <c r="M40" s="22"/>
      <c r="N40" s="22"/>
      <c r="O40" s="22"/>
      <c r="P40" s="22"/>
    </row>
    <row r="41" spans="1:16" ht="39" customHeight="1" x14ac:dyDescent="0.15">
      <c r="A41" s="22"/>
      <c r="B41" s="35"/>
      <c r="C41" s="1245" t="s">
        <v>580</v>
      </c>
      <c r="D41" s="1246"/>
      <c r="E41" s="1247"/>
      <c r="F41" s="36">
        <v>0</v>
      </c>
      <c r="G41" s="37">
        <v>0</v>
      </c>
      <c r="H41" s="37">
        <v>0</v>
      </c>
      <c r="I41" s="37">
        <v>0</v>
      </c>
      <c r="J41" s="38">
        <v>0</v>
      </c>
      <c r="K41" s="22"/>
      <c r="L41" s="22"/>
      <c r="M41" s="22"/>
      <c r="N41" s="22"/>
      <c r="O41" s="22"/>
      <c r="P41" s="22"/>
    </row>
    <row r="42" spans="1:16" ht="39" customHeight="1" x14ac:dyDescent="0.15">
      <c r="A42" s="22"/>
      <c r="B42" s="39"/>
      <c r="C42" s="1245" t="s">
        <v>581</v>
      </c>
      <c r="D42" s="1246"/>
      <c r="E42" s="1247"/>
      <c r="F42" s="36" t="s">
        <v>521</v>
      </c>
      <c r="G42" s="37" t="s">
        <v>521</v>
      </c>
      <c r="H42" s="37" t="s">
        <v>521</v>
      </c>
      <c r="I42" s="37" t="s">
        <v>521</v>
      </c>
      <c r="J42" s="38" t="s">
        <v>521</v>
      </c>
      <c r="K42" s="22"/>
      <c r="L42" s="22"/>
      <c r="M42" s="22"/>
      <c r="N42" s="22"/>
      <c r="O42" s="22"/>
      <c r="P42" s="22"/>
    </row>
    <row r="43" spans="1:16" ht="39" customHeight="1" thickBot="1" x14ac:dyDescent="0.2">
      <c r="A43" s="22"/>
      <c r="B43" s="40"/>
      <c r="C43" s="1248" t="s">
        <v>582</v>
      </c>
      <c r="D43" s="1249"/>
      <c r="E43" s="12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HZGdaTf2s+YdWQbZ2yyoBeBS8qlmF39yn9MjznN2wCK7XStVYhC8FJ3IpawsEnndcw1xL5jk99DfMhRMqfT+Q==" saltValue="aNba/Wbd1v+Ndfuysi/l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1851</v>
      </c>
      <c r="L45" s="60">
        <v>1716</v>
      </c>
      <c r="M45" s="60">
        <v>1646</v>
      </c>
      <c r="N45" s="60">
        <v>1599</v>
      </c>
      <c r="O45" s="61">
        <v>1248</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521</v>
      </c>
      <c r="L46" s="64" t="s">
        <v>521</v>
      </c>
      <c r="M46" s="64" t="s">
        <v>521</v>
      </c>
      <c r="N46" s="64" t="s">
        <v>521</v>
      </c>
      <c r="O46" s="65" t="s">
        <v>521</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521</v>
      </c>
      <c r="L47" s="64" t="s">
        <v>521</v>
      </c>
      <c r="M47" s="64" t="s">
        <v>521</v>
      </c>
      <c r="N47" s="64" t="s">
        <v>521</v>
      </c>
      <c r="O47" s="65" t="s">
        <v>521</v>
      </c>
      <c r="P47" s="48"/>
      <c r="Q47" s="48"/>
      <c r="R47" s="48"/>
      <c r="S47" s="48"/>
      <c r="T47" s="48"/>
      <c r="U47" s="48"/>
    </row>
    <row r="48" spans="1:21" ht="30.75" customHeight="1" x14ac:dyDescent="0.15">
      <c r="A48" s="48"/>
      <c r="B48" s="1273"/>
      <c r="C48" s="1274"/>
      <c r="D48" s="62"/>
      <c r="E48" s="1255" t="s">
        <v>15</v>
      </c>
      <c r="F48" s="1255"/>
      <c r="G48" s="1255"/>
      <c r="H48" s="1255"/>
      <c r="I48" s="1255"/>
      <c r="J48" s="1256"/>
      <c r="K48" s="63">
        <v>792</v>
      </c>
      <c r="L48" s="64">
        <v>797</v>
      </c>
      <c r="M48" s="64">
        <v>800</v>
      </c>
      <c r="N48" s="64">
        <v>813</v>
      </c>
      <c r="O48" s="65">
        <v>804</v>
      </c>
      <c r="P48" s="48"/>
      <c r="Q48" s="48"/>
      <c r="R48" s="48"/>
      <c r="S48" s="48"/>
      <c r="T48" s="48"/>
      <c r="U48" s="48"/>
    </row>
    <row r="49" spans="1:21" ht="30.75" customHeight="1" x14ac:dyDescent="0.15">
      <c r="A49" s="48"/>
      <c r="B49" s="1273"/>
      <c r="C49" s="1274"/>
      <c r="D49" s="62"/>
      <c r="E49" s="1255" t="s">
        <v>16</v>
      </c>
      <c r="F49" s="1255"/>
      <c r="G49" s="1255"/>
      <c r="H49" s="1255"/>
      <c r="I49" s="1255"/>
      <c r="J49" s="1256"/>
      <c r="K49" s="63">
        <v>56</v>
      </c>
      <c r="L49" s="64">
        <v>115</v>
      </c>
      <c r="M49" s="64">
        <v>110</v>
      </c>
      <c r="N49" s="64">
        <v>92</v>
      </c>
      <c r="O49" s="65">
        <v>91</v>
      </c>
      <c r="P49" s="48"/>
      <c r="Q49" s="48"/>
      <c r="R49" s="48"/>
      <c r="S49" s="48"/>
      <c r="T49" s="48"/>
      <c r="U49" s="48"/>
    </row>
    <row r="50" spans="1:21" ht="30.75" customHeight="1" x14ac:dyDescent="0.15">
      <c r="A50" s="48"/>
      <c r="B50" s="1273"/>
      <c r="C50" s="1274"/>
      <c r="D50" s="62"/>
      <c r="E50" s="1255" t="s">
        <v>17</v>
      </c>
      <c r="F50" s="1255"/>
      <c r="G50" s="1255"/>
      <c r="H50" s="1255"/>
      <c r="I50" s="1255"/>
      <c r="J50" s="1256"/>
      <c r="K50" s="63">
        <v>0</v>
      </c>
      <c r="L50" s="64">
        <v>0</v>
      </c>
      <c r="M50" s="64">
        <v>0</v>
      </c>
      <c r="N50" s="64">
        <v>0</v>
      </c>
      <c r="O50" s="65">
        <v>0</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521</v>
      </c>
      <c r="L51" s="64" t="s">
        <v>521</v>
      </c>
      <c r="M51" s="64" t="s">
        <v>521</v>
      </c>
      <c r="N51" s="64" t="s">
        <v>521</v>
      </c>
      <c r="O51" s="65" t="s">
        <v>521</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1870</v>
      </c>
      <c r="L52" s="64">
        <v>1750</v>
      </c>
      <c r="M52" s="64">
        <v>1690</v>
      </c>
      <c r="N52" s="64">
        <v>1633</v>
      </c>
      <c r="O52" s="65">
        <v>1587</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829</v>
      </c>
      <c r="L53" s="69">
        <v>878</v>
      </c>
      <c r="M53" s="69">
        <v>866</v>
      </c>
      <c r="N53" s="69">
        <v>871</v>
      </c>
      <c r="O53" s="70">
        <v>556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1" t="s">
        <v>25</v>
      </c>
      <c r="C57" s="1262"/>
      <c r="D57" s="1265" t="s">
        <v>26</v>
      </c>
      <c r="E57" s="1266"/>
      <c r="F57" s="1266"/>
      <c r="G57" s="1266"/>
      <c r="H57" s="1266"/>
      <c r="I57" s="1266"/>
      <c r="J57" s="1267"/>
      <c r="K57" s="83"/>
      <c r="L57" s="84"/>
      <c r="M57" s="84"/>
      <c r="N57" s="84"/>
      <c r="O57" s="85"/>
    </row>
    <row r="58" spans="1:21" ht="31.5" customHeight="1" thickBot="1" x14ac:dyDescent="0.2">
      <c r="B58" s="1263"/>
      <c r="C58" s="1264"/>
      <c r="D58" s="1268" t="s">
        <v>27</v>
      </c>
      <c r="E58" s="1269"/>
      <c r="F58" s="1269"/>
      <c r="G58" s="1269"/>
      <c r="H58" s="1269"/>
      <c r="I58" s="1269"/>
      <c r="J58" s="127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cYLORYfIXfTJae1ea+tOtk1K31Wgdq0Xhf1zTgdtehr8WwjOYFIxzwSfDQmXhGeZC2To7MJd4cIzAS9bNKGww==" saltValue="XmZ61Y8owfX0RUCd+Jio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91" t="s">
        <v>30</v>
      </c>
      <c r="C41" s="1292"/>
      <c r="D41" s="102"/>
      <c r="E41" s="1293" t="s">
        <v>31</v>
      </c>
      <c r="F41" s="1293"/>
      <c r="G41" s="1293"/>
      <c r="H41" s="1294"/>
      <c r="I41" s="103">
        <v>13767</v>
      </c>
      <c r="J41" s="104">
        <v>13357</v>
      </c>
      <c r="K41" s="104">
        <v>12984</v>
      </c>
      <c r="L41" s="104">
        <v>12080</v>
      </c>
      <c r="M41" s="105">
        <v>12392</v>
      </c>
    </row>
    <row r="42" spans="2:13" ht="27.75" customHeight="1" x14ac:dyDescent="0.15">
      <c r="B42" s="1281"/>
      <c r="C42" s="1282"/>
      <c r="D42" s="106"/>
      <c r="E42" s="1285" t="s">
        <v>32</v>
      </c>
      <c r="F42" s="1285"/>
      <c r="G42" s="1285"/>
      <c r="H42" s="1286"/>
      <c r="I42" s="107" t="s">
        <v>521</v>
      </c>
      <c r="J42" s="108" t="s">
        <v>521</v>
      </c>
      <c r="K42" s="108" t="s">
        <v>521</v>
      </c>
      <c r="L42" s="108" t="s">
        <v>521</v>
      </c>
      <c r="M42" s="109" t="s">
        <v>521</v>
      </c>
    </row>
    <row r="43" spans="2:13" ht="27.75" customHeight="1" x14ac:dyDescent="0.15">
      <c r="B43" s="1281"/>
      <c r="C43" s="1282"/>
      <c r="D43" s="106"/>
      <c r="E43" s="1285" t="s">
        <v>33</v>
      </c>
      <c r="F43" s="1285"/>
      <c r="G43" s="1285"/>
      <c r="H43" s="1286"/>
      <c r="I43" s="107">
        <v>10671</v>
      </c>
      <c r="J43" s="108">
        <v>10239</v>
      </c>
      <c r="K43" s="108">
        <v>9682</v>
      </c>
      <c r="L43" s="108">
        <v>9848</v>
      </c>
      <c r="M43" s="109">
        <v>9390</v>
      </c>
    </row>
    <row r="44" spans="2:13" ht="27.75" customHeight="1" x14ac:dyDescent="0.15">
      <c r="B44" s="1281"/>
      <c r="C44" s="1282"/>
      <c r="D44" s="106"/>
      <c r="E44" s="1285" t="s">
        <v>34</v>
      </c>
      <c r="F44" s="1285"/>
      <c r="G44" s="1285"/>
      <c r="H44" s="1286"/>
      <c r="I44" s="107">
        <v>1070</v>
      </c>
      <c r="J44" s="108">
        <v>958</v>
      </c>
      <c r="K44" s="108">
        <v>849</v>
      </c>
      <c r="L44" s="108">
        <v>757</v>
      </c>
      <c r="M44" s="109">
        <v>666</v>
      </c>
    </row>
    <row r="45" spans="2:13" ht="27.75" customHeight="1" x14ac:dyDescent="0.15">
      <c r="B45" s="1281"/>
      <c r="C45" s="1282"/>
      <c r="D45" s="106"/>
      <c r="E45" s="1285" t="s">
        <v>35</v>
      </c>
      <c r="F45" s="1285"/>
      <c r="G45" s="1285"/>
      <c r="H45" s="1286"/>
      <c r="I45" s="107">
        <v>2049</v>
      </c>
      <c r="J45" s="108">
        <v>1878</v>
      </c>
      <c r="K45" s="108">
        <v>1882</v>
      </c>
      <c r="L45" s="108">
        <v>1784</v>
      </c>
      <c r="M45" s="109">
        <v>1781</v>
      </c>
    </row>
    <row r="46" spans="2:13" ht="27.75" customHeight="1" x14ac:dyDescent="0.15">
      <c r="B46" s="1281"/>
      <c r="C46" s="1282"/>
      <c r="D46" s="110"/>
      <c r="E46" s="1285" t="s">
        <v>36</v>
      </c>
      <c r="F46" s="1285"/>
      <c r="G46" s="1285"/>
      <c r="H46" s="1286"/>
      <c r="I46" s="107">
        <v>388</v>
      </c>
      <c r="J46" s="108">
        <v>313</v>
      </c>
      <c r="K46" s="108">
        <v>259</v>
      </c>
      <c r="L46" s="108">
        <v>194</v>
      </c>
      <c r="M46" s="109">
        <v>144</v>
      </c>
    </row>
    <row r="47" spans="2:13" ht="27.75" customHeight="1" x14ac:dyDescent="0.15">
      <c r="B47" s="1281"/>
      <c r="C47" s="1282"/>
      <c r="D47" s="111"/>
      <c r="E47" s="1295" t="s">
        <v>37</v>
      </c>
      <c r="F47" s="1296"/>
      <c r="G47" s="1296"/>
      <c r="H47" s="1297"/>
      <c r="I47" s="107" t="s">
        <v>521</v>
      </c>
      <c r="J47" s="108" t="s">
        <v>521</v>
      </c>
      <c r="K47" s="108" t="s">
        <v>521</v>
      </c>
      <c r="L47" s="108" t="s">
        <v>521</v>
      </c>
      <c r="M47" s="109" t="s">
        <v>521</v>
      </c>
    </row>
    <row r="48" spans="2:13" ht="27.75" customHeight="1" x14ac:dyDescent="0.15">
      <c r="B48" s="1281"/>
      <c r="C48" s="1282"/>
      <c r="D48" s="106"/>
      <c r="E48" s="1285" t="s">
        <v>38</v>
      </c>
      <c r="F48" s="1285"/>
      <c r="G48" s="1285"/>
      <c r="H48" s="1286"/>
      <c r="I48" s="107" t="s">
        <v>521</v>
      </c>
      <c r="J48" s="108" t="s">
        <v>521</v>
      </c>
      <c r="K48" s="108" t="s">
        <v>521</v>
      </c>
      <c r="L48" s="108" t="s">
        <v>521</v>
      </c>
      <c r="M48" s="109" t="s">
        <v>521</v>
      </c>
    </row>
    <row r="49" spans="2:13" ht="27.75" customHeight="1" x14ac:dyDescent="0.15">
      <c r="B49" s="1283"/>
      <c r="C49" s="1284"/>
      <c r="D49" s="106"/>
      <c r="E49" s="1285" t="s">
        <v>39</v>
      </c>
      <c r="F49" s="1285"/>
      <c r="G49" s="1285"/>
      <c r="H49" s="1286"/>
      <c r="I49" s="107" t="s">
        <v>521</v>
      </c>
      <c r="J49" s="108" t="s">
        <v>521</v>
      </c>
      <c r="K49" s="108" t="s">
        <v>521</v>
      </c>
      <c r="L49" s="108" t="s">
        <v>521</v>
      </c>
      <c r="M49" s="109" t="s">
        <v>521</v>
      </c>
    </row>
    <row r="50" spans="2:13" ht="27.75" customHeight="1" x14ac:dyDescent="0.15">
      <c r="B50" s="1279" t="s">
        <v>40</v>
      </c>
      <c r="C50" s="1280"/>
      <c r="D50" s="112"/>
      <c r="E50" s="1285" t="s">
        <v>41</v>
      </c>
      <c r="F50" s="1285"/>
      <c r="G50" s="1285"/>
      <c r="H50" s="1286"/>
      <c r="I50" s="107">
        <v>3978</v>
      </c>
      <c r="J50" s="108">
        <v>3617</v>
      </c>
      <c r="K50" s="108">
        <v>3142</v>
      </c>
      <c r="L50" s="108">
        <v>2669</v>
      </c>
      <c r="M50" s="109">
        <v>3492</v>
      </c>
    </row>
    <row r="51" spans="2:13" ht="27.75" customHeight="1" x14ac:dyDescent="0.15">
      <c r="B51" s="1281"/>
      <c r="C51" s="1282"/>
      <c r="D51" s="106"/>
      <c r="E51" s="1285" t="s">
        <v>42</v>
      </c>
      <c r="F51" s="1285"/>
      <c r="G51" s="1285"/>
      <c r="H51" s="1286"/>
      <c r="I51" s="107">
        <v>2543</v>
      </c>
      <c r="J51" s="108">
        <v>2461</v>
      </c>
      <c r="K51" s="108">
        <v>2330</v>
      </c>
      <c r="L51" s="108">
        <v>2090</v>
      </c>
      <c r="M51" s="109">
        <v>2058</v>
      </c>
    </row>
    <row r="52" spans="2:13" ht="27.75" customHeight="1" x14ac:dyDescent="0.15">
      <c r="B52" s="1283"/>
      <c r="C52" s="1284"/>
      <c r="D52" s="106"/>
      <c r="E52" s="1285" t="s">
        <v>43</v>
      </c>
      <c r="F52" s="1285"/>
      <c r="G52" s="1285"/>
      <c r="H52" s="1286"/>
      <c r="I52" s="107">
        <v>16108</v>
      </c>
      <c r="J52" s="108">
        <v>15824</v>
      </c>
      <c r="K52" s="108">
        <v>15435</v>
      </c>
      <c r="L52" s="108">
        <v>15363</v>
      </c>
      <c r="M52" s="109">
        <v>15324</v>
      </c>
    </row>
    <row r="53" spans="2:13" ht="27.75" customHeight="1" thickBot="1" x14ac:dyDescent="0.2">
      <c r="B53" s="1287" t="s">
        <v>44</v>
      </c>
      <c r="C53" s="1288"/>
      <c r="D53" s="113"/>
      <c r="E53" s="1289" t="s">
        <v>45</v>
      </c>
      <c r="F53" s="1289"/>
      <c r="G53" s="1289"/>
      <c r="H53" s="1290"/>
      <c r="I53" s="114">
        <v>5317</v>
      </c>
      <c r="J53" s="115">
        <v>4842</v>
      </c>
      <c r="K53" s="115">
        <v>4749</v>
      </c>
      <c r="L53" s="115">
        <v>4542</v>
      </c>
      <c r="M53" s="116">
        <v>3499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YyWbUo2w2THracK8AeJzki4ARmRx5TQYJW8tsAF31rFzwY7SkwN/GxiOXr7HAigCLMq3VCwcJblDVH/hRH4sw==" saltValue="hzBggMUHuQGp4WOATlDm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9"/>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6" t="s">
        <v>48</v>
      </c>
      <c r="D55" s="1306"/>
      <c r="E55" s="1307"/>
      <c r="F55" s="128">
        <v>1320</v>
      </c>
      <c r="G55" s="128">
        <v>1086</v>
      </c>
      <c r="H55" s="129">
        <v>1231</v>
      </c>
    </row>
    <row r="56" spans="2:8" ht="52.5" customHeight="1" x14ac:dyDescent="0.15">
      <c r="B56" s="130"/>
      <c r="C56" s="1308" t="s">
        <v>49</v>
      </c>
      <c r="D56" s="1308"/>
      <c r="E56" s="1309"/>
      <c r="F56" s="131">
        <v>371</v>
      </c>
      <c r="G56" s="131">
        <v>34</v>
      </c>
      <c r="H56" s="132">
        <v>34</v>
      </c>
    </row>
    <row r="57" spans="2:8" ht="53.25" customHeight="1" x14ac:dyDescent="0.15">
      <c r="B57" s="130"/>
      <c r="C57" s="1310" t="s">
        <v>50</v>
      </c>
      <c r="D57" s="1310"/>
      <c r="E57" s="1311"/>
      <c r="F57" s="133">
        <v>1218</v>
      </c>
      <c r="G57" s="133">
        <v>1287</v>
      </c>
      <c r="H57" s="134">
        <v>1942</v>
      </c>
    </row>
    <row r="58" spans="2:8" ht="45.75" customHeight="1" x14ac:dyDescent="0.15">
      <c r="B58" s="135"/>
      <c r="C58" s="1298" t="s">
        <v>596</v>
      </c>
      <c r="D58" s="1299"/>
      <c r="E58" s="1300"/>
      <c r="F58" s="136">
        <v>873</v>
      </c>
      <c r="G58" s="136">
        <v>829</v>
      </c>
      <c r="H58" s="137">
        <v>1334</v>
      </c>
    </row>
    <row r="59" spans="2:8" ht="45.75" customHeight="1" x14ac:dyDescent="0.15">
      <c r="B59" s="135"/>
      <c r="C59" s="1298" t="s">
        <v>597</v>
      </c>
      <c r="D59" s="1299"/>
      <c r="E59" s="1300"/>
      <c r="F59" s="136">
        <v>133</v>
      </c>
      <c r="G59" s="136">
        <v>263</v>
      </c>
      <c r="H59" s="137">
        <v>380</v>
      </c>
    </row>
    <row r="60" spans="2:8" ht="45.75" customHeight="1" x14ac:dyDescent="0.15">
      <c r="B60" s="135"/>
      <c r="C60" s="1298" t="s">
        <v>598</v>
      </c>
      <c r="D60" s="1299"/>
      <c r="E60" s="1300"/>
      <c r="F60" s="136">
        <v>167</v>
      </c>
      <c r="G60" s="136">
        <v>151</v>
      </c>
      <c r="H60" s="137">
        <v>134</v>
      </c>
    </row>
    <row r="61" spans="2:8" ht="45.75" customHeight="1" x14ac:dyDescent="0.15">
      <c r="B61" s="135"/>
      <c r="C61" s="1298" t="s">
        <v>600</v>
      </c>
      <c r="D61" s="1299"/>
      <c r="E61" s="1300"/>
      <c r="F61" s="136"/>
      <c r="G61" s="136"/>
      <c r="H61" s="137">
        <v>49</v>
      </c>
    </row>
    <row r="62" spans="2:8" ht="45.75" customHeight="1" thickBot="1" x14ac:dyDescent="0.2">
      <c r="B62" s="138"/>
      <c r="C62" s="1301" t="s">
        <v>599</v>
      </c>
      <c r="D62" s="1302"/>
      <c r="E62" s="1303"/>
      <c r="F62" s="139">
        <v>17</v>
      </c>
      <c r="G62" s="139">
        <v>17</v>
      </c>
      <c r="H62" s="140">
        <v>16</v>
      </c>
    </row>
    <row r="63" spans="2:8" ht="52.5" customHeight="1" thickBot="1" x14ac:dyDescent="0.2">
      <c r="B63" s="141"/>
      <c r="C63" s="1304" t="s">
        <v>51</v>
      </c>
      <c r="D63" s="1304"/>
      <c r="E63" s="1305"/>
      <c r="F63" s="142">
        <v>2909</v>
      </c>
      <c r="G63" s="142">
        <v>2406</v>
      </c>
      <c r="H63" s="143">
        <v>3207</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sheetData>
  <sheetProtection algorithmName="SHA-512" hashValue="YuevXBUwP7vi3kO3etBBd9xqRARI9NehpbfphjTlhuDW1+q+CS7R/1lBwJtGhTpAzOeHirN7g0x8I8cIJJpYHQ==" saltValue="Hmtx93GJ/HIb+yNNX4zs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605</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18"/>
      <c r="H50" s="1318"/>
      <c r="I50" s="1318"/>
      <c r="J50" s="1318"/>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562</v>
      </c>
      <c r="BQ50" s="1317"/>
      <c r="BR50" s="1317"/>
      <c r="BS50" s="1317"/>
      <c r="BT50" s="1317"/>
      <c r="BU50" s="1317"/>
      <c r="BV50" s="1317"/>
      <c r="BW50" s="1317"/>
      <c r="BX50" s="1317" t="s">
        <v>563</v>
      </c>
      <c r="BY50" s="1317"/>
      <c r="BZ50" s="1317"/>
      <c r="CA50" s="1317"/>
      <c r="CB50" s="1317"/>
      <c r="CC50" s="1317"/>
      <c r="CD50" s="1317"/>
      <c r="CE50" s="1317"/>
      <c r="CF50" s="1317" t="s">
        <v>564</v>
      </c>
      <c r="CG50" s="1317"/>
      <c r="CH50" s="1317"/>
      <c r="CI50" s="1317"/>
      <c r="CJ50" s="1317"/>
      <c r="CK50" s="1317"/>
      <c r="CL50" s="1317"/>
      <c r="CM50" s="1317"/>
      <c r="CN50" s="1317" t="s">
        <v>565</v>
      </c>
      <c r="CO50" s="1317"/>
      <c r="CP50" s="1317"/>
      <c r="CQ50" s="1317"/>
      <c r="CR50" s="1317"/>
      <c r="CS50" s="1317"/>
      <c r="CT50" s="1317"/>
      <c r="CU50" s="1317"/>
      <c r="CV50" s="1317" t="s">
        <v>566</v>
      </c>
      <c r="CW50" s="1317"/>
      <c r="CX50" s="1317"/>
      <c r="CY50" s="1317"/>
      <c r="CZ50" s="1317"/>
      <c r="DA50" s="1317"/>
      <c r="DB50" s="1317"/>
      <c r="DC50" s="1317"/>
    </row>
    <row r="51" spans="1:109" ht="13.5" customHeight="1" x14ac:dyDescent="0.15">
      <c r="B51" s="397"/>
      <c r="G51" s="1320"/>
      <c r="H51" s="1320"/>
      <c r="I51" s="1333"/>
      <c r="J51" s="1333"/>
      <c r="K51" s="1319"/>
      <c r="L51" s="1319"/>
      <c r="M51" s="1319"/>
      <c r="N51" s="1319"/>
      <c r="AM51" s="406"/>
      <c r="AN51" s="1315" t="s">
        <v>607</v>
      </c>
      <c r="AO51" s="1315"/>
      <c r="AP51" s="1315"/>
      <c r="AQ51" s="1315"/>
      <c r="AR51" s="1315"/>
      <c r="AS51" s="1315"/>
      <c r="AT51" s="1315"/>
      <c r="AU51" s="1315"/>
      <c r="AV51" s="1315"/>
      <c r="AW51" s="1315"/>
      <c r="AX51" s="1315"/>
      <c r="AY51" s="1315"/>
      <c r="AZ51" s="1315"/>
      <c r="BA51" s="1315"/>
      <c r="BB51" s="1315" t="s">
        <v>608</v>
      </c>
      <c r="BC51" s="1315"/>
      <c r="BD51" s="1315"/>
      <c r="BE51" s="1315"/>
      <c r="BF51" s="1315"/>
      <c r="BG51" s="1315"/>
      <c r="BH51" s="1315"/>
      <c r="BI51" s="1315"/>
      <c r="BJ51" s="1315"/>
      <c r="BK51" s="1315"/>
      <c r="BL51" s="1315"/>
      <c r="BM51" s="1315"/>
      <c r="BN51" s="1315"/>
      <c r="BO51" s="1315"/>
      <c r="BP51" s="1312">
        <v>86.3</v>
      </c>
      <c r="BQ51" s="1312"/>
      <c r="BR51" s="1312"/>
      <c r="BS51" s="1312"/>
      <c r="BT51" s="1312"/>
      <c r="BU51" s="1312"/>
      <c r="BV51" s="1312"/>
      <c r="BW51" s="1312"/>
      <c r="BX51" s="1312">
        <v>79.900000000000006</v>
      </c>
      <c r="BY51" s="1312"/>
      <c r="BZ51" s="1312"/>
      <c r="CA51" s="1312"/>
      <c r="CB51" s="1312"/>
      <c r="CC51" s="1312"/>
      <c r="CD51" s="1312"/>
      <c r="CE51" s="1312"/>
      <c r="CF51" s="1312">
        <v>78.400000000000006</v>
      </c>
      <c r="CG51" s="1312"/>
      <c r="CH51" s="1312"/>
      <c r="CI51" s="1312"/>
      <c r="CJ51" s="1312"/>
      <c r="CK51" s="1312"/>
      <c r="CL51" s="1312"/>
      <c r="CM51" s="1312"/>
      <c r="CN51" s="1312">
        <v>74.7</v>
      </c>
      <c r="CO51" s="1312"/>
      <c r="CP51" s="1312"/>
      <c r="CQ51" s="1312"/>
      <c r="CR51" s="1312"/>
      <c r="CS51" s="1312"/>
      <c r="CT51" s="1312"/>
      <c r="CU51" s="1312"/>
      <c r="CV51" s="1312">
        <v>56.3</v>
      </c>
      <c r="CW51" s="1312"/>
      <c r="CX51" s="1312"/>
      <c r="CY51" s="1312"/>
      <c r="CZ51" s="1312"/>
      <c r="DA51" s="1312"/>
      <c r="DB51" s="1312"/>
      <c r="DC51" s="1312"/>
    </row>
    <row r="52" spans="1:109" x14ac:dyDescent="0.15">
      <c r="B52" s="397"/>
      <c r="G52" s="1320"/>
      <c r="H52" s="1320"/>
      <c r="I52" s="1333"/>
      <c r="J52" s="1333"/>
      <c r="K52" s="1319"/>
      <c r="L52" s="1319"/>
      <c r="M52" s="1319"/>
      <c r="N52" s="1319"/>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0"/>
      <c r="H53" s="1320"/>
      <c r="I53" s="1318"/>
      <c r="J53" s="1318"/>
      <c r="K53" s="1319"/>
      <c r="L53" s="1319"/>
      <c r="M53" s="1319"/>
      <c r="N53" s="1319"/>
      <c r="AM53" s="406"/>
      <c r="AN53" s="1315"/>
      <c r="AO53" s="1315"/>
      <c r="AP53" s="1315"/>
      <c r="AQ53" s="1315"/>
      <c r="AR53" s="1315"/>
      <c r="AS53" s="1315"/>
      <c r="AT53" s="1315"/>
      <c r="AU53" s="1315"/>
      <c r="AV53" s="1315"/>
      <c r="AW53" s="1315"/>
      <c r="AX53" s="1315"/>
      <c r="AY53" s="1315"/>
      <c r="AZ53" s="1315"/>
      <c r="BA53" s="1315"/>
      <c r="BB53" s="1315" t="s">
        <v>609</v>
      </c>
      <c r="BC53" s="1315"/>
      <c r="BD53" s="1315"/>
      <c r="BE53" s="1315"/>
      <c r="BF53" s="1315"/>
      <c r="BG53" s="1315"/>
      <c r="BH53" s="1315"/>
      <c r="BI53" s="1315"/>
      <c r="BJ53" s="1315"/>
      <c r="BK53" s="1315"/>
      <c r="BL53" s="1315"/>
      <c r="BM53" s="1315"/>
      <c r="BN53" s="1315"/>
      <c r="BO53" s="1315"/>
      <c r="BP53" s="1312">
        <v>60.1</v>
      </c>
      <c r="BQ53" s="1312"/>
      <c r="BR53" s="1312"/>
      <c r="BS53" s="1312"/>
      <c r="BT53" s="1312"/>
      <c r="BU53" s="1312"/>
      <c r="BV53" s="1312"/>
      <c r="BW53" s="1312"/>
      <c r="BX53" s="1312">
        <v>60.9</v>
      </c>
      <c r="BY53" s="1312"/>
      <c r="BZ53" s="1312"/>
      <c r="CA53" s="1312"/>
      <c r="CB53" s="1312"/>
      <c r="CC53" s="1312"/>
      <c r="CD53" s="1312"/>
      <c r="CE53" s="1312"/>
      <c r="CF53" s="1312">
        <v>62</v>
      </c>
      <c r="CG53" s="1312"/>
      <c r="CH53" s="1312"/>
      <c r="CI53" s="1312"/>
      <c r="CJ53" s="1312"/>
      <c r="CK53" s="1312"/>
      <c r="CL53" s="1312"/>
      <c r="CM53" s="1312"/>
      <c r="CN53" s="1312">
        <v>63.5</v>
      </c>
      <c r="CO53" s="1312"/>
      <c r="CP53" s="1312"/>
      <c r="CQ53" s="1312"/>
      <c r="CR53" s="1312"/>
      <c r="CS53" s="1312"/>
      <c r="CT53" s="1312"/>
      <c r="CU53" s="1312"/>
      <c r="CV53" s="1312">
        <v>64.599999999999994</v>
      </c>
      <c r="CW53" s="1312"/>
      <c r="CX53" s="1312"/>
      <c r="CY53" s="1312"/>
      <c r="CZ53" s="1312"/>
      <c r="DA53" s="1312"/>
      <c r="DB53" s="1312"/>
      <c r="DC53" s="1312"/>
    </row>
    <row r="54" spans="1:109" x14ac:dyDescent="0.15">
      <c r="A54" s="405"/>
      <c r="B54" s="397"/>
      <c r="G54" s="1320"/>
      <c r="H54" s="1320"/>
      <c r="I54" s="1318"/>
      <c r="J54" s="1318"/>
      <c r="K54" s="1319"/>
      <c r="L54" s="1319"/>
      <c r="M54" s="1319"/>
      <c r="N54" s="1319"/>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18"/>
      <c r="H55" s="1318"/>
      <c r="I55" s="1318"/>
      <c r="J55" s="1318"/>
      <c r="K55" s="1319"/>
      <c r="L55" s="1319"/>
      <c r="M55" s="1319"/>
      <c r="N55" s="1319"/>
      <c r="AN55" s="1317" t="s">
        <v>610</v>
      </c>
      <c r="AO55" s="1317"/>
      <c r="AP55" s="1317"/>
      <c r="AQ55" s="1317"/>
      <c r="AR55" s="1317"/>
      <c r="AS55" s="1317"/>
      <c r="AT55" s="1317"/>
      <c r="AU55" s="1317"/>
      <c r="AV55" s="1317"/>
      <c r="AW55" s="1317"/>
      <c r="AX55" s="1317"/>
      <c r="AY55" s="1317"/>
      <c r="AZ55" s="1317"/>
      <c r="BA55" s="1317"/>
      <c r="BB55" s="1315" t="s">
        <v>608</v>
      </c>
      <c r="BC55" s="1315"/>
      <c r="BD55" s="1315"/>
      <c r="BE55" s="1315"/>
      <c r="BF55" s="1315"/>
      <c r="BG55" s="1315"/>
      <c r="BH55" s="1315"/>
      <c r="BI55" s="1315"/>
      <c r="BJ55" s="1315"/>
      <c r="BK55" s="1315"/>
      <c r="BL55" s="1315"/>
      <c r="BM55" s="1315"/>
      <c r="BN55" s="1315"/>
      <c r="BO55" s="1315"/>
      <c r="BP55" s="1312">
        <v>36.6</v>
      </c>
      <c r="BQ55" s="1312"/>
      <c r="BR55" s="1312"/>
      <c r="BS55" s="1312"/>
      <c r="BT55" s="1312"/>
      <c r="BU55" s="1312"/>
      <c r="BV55" s="1312"/>
      <c r="BW55" s="1312"/>
      <c r="BX55" s="1312">
        <v>37.700000000000003</v>
      </c>
      <c r="BY55" s="1312"/>
      <c r="BZ55" s="1312"/>
      <c r="CA55" s="1312"/>
      <c r="CB55" s="1312"/>
      <c r="CC55" s="1312"/>
      <c r="CD55" s="1312"/>
      <c r="CE55" s="1312"/>
      <c r="CF55" s="1312">
        <v>37.9</v>
      </c>
      <c r="CG55" s="1312"/>
      <c r="CH55" s="1312"/>
      <c r="CI55" s="1312"/>
      <c r="CJ55" s="1312"/>
      <c r="CK55" s="1312"/>
      <c r="CL55" s="1312"/>
      <c r="CM55" s="1312"/>
      <c r="CN55" s="1312">
        <v>38.700000000000003</v>
      </c>
      <c r="CO55" s="1312"/>
      <c r="CP55" s="1312"/>
      <c r="CQ55" s="1312"/>
      <c r="CR55" s="1312"/>
      <c r="CS55" s="1312"/>
      <c r="CT55" s="1312"/>
      <c r="CU55" s="1312"/>
      <c r="CV55" s="1312">
        <v>32.5</v>
      </c>
      <c r="CW55" s="1312"/>
      <c r="CX55" s="1312"/>
      <c r="CY55" s="1312"/>
      <c r="CZ55" s="1312"/>
      <c r="DA55" s="1312"/>
      <c r="DB55" s="1312"/>
      <c r="DC55" s="1312"/>
    </row>
    <row r="56" spans="1:109" x14ac:dyDescent="0.15">
      <c r="A56" s="405"/>
      <c r="B56" s="397"/>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18"/>
      <c r="H57" s="1318"/>
      <c r="I57" s="1313"/>
      <c r="J57" s="1313"/>
      <c r="K57" s="1319"/>
      <c r="L57" s="1319"/>
      <c r="M57" s="1319"/>
      <c r="N57" s="1319"/>
      <c r="AM57" s="390"/>
      <c r="AN57" s="1317"/>
      <c r="AO57" s="1317"/>
      <c r="AP57" s="1317"/>
      <c r="AQ57" s="1317"/>
      <c r="AR57" s="1317"/>
      <c r="AS57" s="1317"/>
      <c r="AT57" s="1317"/>
      <c r="AU57" s="1317"/>
      <c r="AV57" s="1317"/>
      <c r="AW57" s="1317"/>
      <c r="AX57" s="1317"/>
      <c r="AY57" s="1317"/>
      <c r="AZ57" s="1317"/>
      <c r="BA57" s="1317"/>
      <c r="BB57" s="1315" t="s">
        <v>609</v>
      </c>
      <c r="BC57" s="1315"/>
      <c r="BD57" s="1315"/>
      <c r="BE57" s="1315"/>
      <c r="BF57" s="1315"/>
      <c r="BG57" s="1315"/>
      <c r="BH57" s="1315"/>
      <c r="BI57" s="1315"/>
      <c r="BJ57" s="1315"/>
      <c r="BK57" s="1315"/>
      <c r="BL57" s="1315"/>
      <c r="BM57" s="1315"/>
      <c r="BN57" s="1315"/>
      <c r="BO57" s="1315"/>
      <c r="BP57" s="1312">
        <v>58.8</v>
      </c>
      <c r="BQ57" s="1312"/>
      <c r="BR57" s="1312"/>
      <c r="BS57" s="1312"/>
      <c r="BT57" s="1312"/>
      <c r="BU57" s="1312"/>
      <c r="BV57" s="1312"/>
      <c r="BW57" s="1312"/>
      <c r="BX57" s="1312">
        <v>59.4</v>
      </c>
      <c r="BY57" s="1312"/>
      <c r="BZ57" s="1312"/>
      <c r="CA57" s="1312"/>
      <c r="CB57" s="1312"/>
      <c r="CC57" s="1312"/>
      <c r="CD57" s="1312"/>
      <c r="CE57" s="1312"/>
      <c r="CF57" s="1312">
        <v>60.7</v>
      </c>
      <c r="CG57" s="1312"/>
      <c r="CH57" s="1312"/>
      <c r="CI57" s="1312"/>
      <c r="CJ57" s="1312"/>
      <c r="CK57" s="1312"/>
      <c r="CL57" s="1312"/>
      <c r="CM57" s="1312"/>
      <c r="CN57" s="1312">
        <v>61.3</v>
      </c>
      <c r="CO57" s="1312"/>
      <c r="CP57" s="1312"/>
      <c r="CQ57" s="1312"/>
      <c r="CR57" s="1312"/>
      <c r="CS57" s="1312"/>
      <c r="CT57" s="1312"/>
      <c r="CU57" s="1312"/>
      <c r="CV57" s="1312">
        <v>62.5</v>
      </c>
      <c r="CW57" s="1312"/>
      <c r="CX57" s="1312"/>
      <c r="CY57" s="1312"/>
      <c r="CZ57" s="1312"/>
      <c r="DA57" s="1312"/>
      <c r="DB57" s="1312"/>
      <c r="DC57" s="1312"/>
      <c r="DD57" s="410"/>
      <c r="DE57" s="409"/>
    </row>
    <row r="58" spans="1:109" s="405" customFormat="1" x14ac:dyDescent="0.15">
      <c r="A58" s="390"/>
      <c r="B58" s="409"/>
      <c r="G58" s="1318"/>
      <c r="H58" s="1318"/>
      <c r="I58" s="1313"/>
      <c r="J58" s="1313"/>
      <c r="K58" s="1319"/>
      <c r="L58" s="1319"/>
      <c r="M58" s="1319"/>
      <c r="N58" s="1319"/>
      <c r="AM58" s="390"/>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612</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18"/>
      <c r="H72" s="1318"/>
      <c r="I72" s="1318"/>
      <c r="J72" s="1318"/>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562</v>
      </c>
      <c r="BQ72" s="1317"/>
      <c r="BR72" s="1317"/>
      <c r="BS72" s="1317"/>
      <c r="BT72" s="1317"/>
      <c r="BU72" s="1317"/>
      <c r="BV72" s="1317"/>
      <c r="BW72" s="1317"/>
      <c r="BX72" s="1317" t="s">
        <v>563</v>
      </c>
      <c r="BY72" s="1317"/>
      <c r="BZ72" s="1317"/>
      <c r="CA72" s="1317"/>
      <c r="CB72" s="1317"/>
      <c r="CC72" s="1317"/>
      <c r="CD72" s="1317"/>
      <c r="CE72" s="1317"/>
      <c r="CF72" s="1317" t="s">
        <v>564</v>
      </c>
      <c r="CG72" s="1317"/>
      <c r="CH72" s="1317"/>
      <c r="CI72" s="1317"/>
      <c r="CJ72" s="1317"/>
      <c r="CK72" s="1317"/>
      <c r="CL72" s="1317"/>
      <c r="CM72" s="1317"/>
      <c r="CN72" s="1317" t="s">
        <v>565</v>
      </c>
      <c r="CO72" s="1317"/>
      <c r="CP72" s="1317"/>
      <c r="CQ72" s="1317"/>
      <c r="CR72" s="1317"/>
      <c r="CS72" s="1317"/>
      <c r="CT72" s="1317"/>
      <c r="CU72" s="1317"/>
      <c r="CV72" s="1317" t="s">
        <v>566</v>
      </c>
      <c r="CW72" s="1317"/>
      <c r="CX72" s="1317"/>
      <c r="CY72" s="1317"/>
      <c r="CZ72" s="1317"/>
      <c r="DA72" s="1317"/>
      <c r="DB72" s="1317"/>
      <c r="DC72" s="1317"/>
    </row>
    <row r="73" spans="2:107" x14ac:dyDescent="0.15">
      <c r="B73" s="397"/>
      <c r="G73" s="1320"/>
      <c r="H73" s="1320"/>
      <c r="I73" s="1320"/>
      <c r="J73" s="1320"/>
      <c r="K73" s="1316"/>
      <c r="L73" s="1316"/>
      <c r="M73" s="1316"/>
      <c r="N73" s="1316"/>
      <c r="AM73" s="406"/>
      <c r="AN73" s="1315" t="s">
        <v>607</v>
      </c>
      <c r="AO73" s="1315"/>
      <c r="AP73" s="1315"/>
      <c r="AQ73" s="1315"/>
      <c r="AR73" s="1315"/>
      <c r="AS73" s="1315"/>
      <c r="AT73" s="1315"/>
      <c r="AU73" s="1315"/>
      <c r="AV73" s="1315"/>
      <c r="AW73" s="1315"/>
      <c r="AX73" s="1315"/>
      <c r="AY73" s="1315"/>
      <c r="AZ73" s="1315"/>
      <c r="BA73" s="1315"/>
      <c r="BB73" s="1315" t="s">
        <v>608</v>
      </c>
      <c r="BC73" s="1315"/>
      <c r="BD73" s="1315"/>
      <c r="BE73" s="1315"/>
      <c r="BF73" s="1315"/>
      <c r="BG73" s="1315"/>
      <c r="BH73" s="1315"/>
      <c r="BI73" s="1315"/>
      <c r="BJ73" s="1315"/>
      <c r="BK73" s="1315"/>
      <c r="BL73" s="1315"/>
      <c r="BM73" s="1315"/>
      <c r="BN73" s="1315"/>
      <c r="BO73" s="1315"/>
      <c r="BP73" s="1312">
        <v>86.3</v>
      </c>
      <c r="BQ73" s="1312"/>
      <c r="BR73" s="1312"/>
      <c r="BS73" s="1312"/>
      <c r="BT73" s="1312"/>
      <c r="BU73" s="1312"/>
      <c r="BV73" s="1312"/>
      <c r="BW73" s="1312"/>
      <c r="BX73" s="1312">
        <v>79.900000000000006</v>
      </c>
      <c r="BY73" s="1312"/>
      <c r="BZ73" s="1312"/>
      <c r="CA73" s="1312"/>
      <c r="CB73" s="1312"/>
      <c r="CC73" s="1312"/>
      <c r="CD73" s="1312"/>
      <c r="CE73" s="1312"/>
      <c r="CF73" s="1312">
        <v>78.400000000000006</v>
      </c>
      <c r="CG73" s="1312"/>
      <c r="CH73" s="1312"/>
      <c r="CI73" s="1312"/>
      <c r="CJ73" s="1312"/>
      <c r="CK73" s="1312"/>
      <c r="CL73" s="1312"/>
      <c r="CM73" s="1312"/>
      <c r="CN73" s="1312">
        <v>74.7</v>
      </c>
      <c r="CO73" s="1312"/>
      <c r="CP73" s="1312"/>
      <c r="CQ73" s="1312"/>
      <c r="CR73" s="1312"/>
      <c r="CS73" s="1312"/>
      <c r="CT73" s="1312"/>
      <c r="CU73" s="1312"/>
      <c r="CV73" s="1312">
        <v>56.3</v>
      </c>
      <c r="CW73" s="1312"/>
      <c r="CX73" s="1312"/>
      <c r="CY73" s="1312"/>
      <c r="CZ73" s="1312"/>
      <c r="DA73" s="1312"/>
      <c r="DB73" s="1312"/>
      <c r="DC73" s="1312"/>
    </row>
    <row r="74" spans="2:107" x14ac:dyDescent="0.15">
      <c r="B74" s="397"/>
      <c r="G74" s="1320"/>
      <c r="H74" s="1320"/>
      <c r="I74" s="1320"/>
      <c r="J74" s="1320"/>
      <c r="K74" s="1316"/>
      <c r="L74" s="1316"/>
      <c r="M74" s="1316"/>
      <c r="N74" s="1316"/>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0"/>
      <c r="H75" s="1320"/>
      <c r="I75" s="1318"/>
      <c r="J75" s="1318"/>
      <c r="K75" s="1319"/>
      <c r="L75" s="1319"/>
      <c r="M75" s="1319"/>
      <c r="N75" s="1319"/>
      <c r="AM75" s="406"/>
      <c r="AN75" s="1315"/>
      <c r="AO75" s="1315"/>
      <c r="AP75" s="1315"/>
      <c r="AQ75" s="1315"/>
      <c r="AR75" s="1315"/>
      <c r="AS75" s="1315"/>
      <c r="AT75" s="1315"/>
      <c r="AU75" s="1315"/>
      <c r="AV75" s="1315"/>
      <c r="AW75" s="1315"/>
      <c r="AX75" s="1315"/>
      <c r="AY75" s="1315"/>
      <c r="AZ75" s="1315"/>
      <c r="BA75" s="1315"/>
      <c r="BB75" s="1315" t="s">
        <v>613</v>
      </c>
      <c r="BC75" s="1315"/>
      <c r="BD75" s="1315"/>
      <c r="BE75" s="1315"/>
      <c r="BF75" s="1315"/>
      <c r="BG75" s="1315"/>
      <c r="BH75" s="1315"/>
      <c r="BI75" s="1315"/>
      <c r="BJ75" s="1315"/>
      <c r="BK75" s="1315"/>
      <c r="BL75" s="1315"/>
      <c r="BM75" s="1315"/>
      <c r="BN75" s="1315"/>
      <c r="BO75" s="1315"/>
      <c r="BP75" s="1312">
        <v>16.5</v>
      </c>
      <c r="BQ75" s="1312"/>
      <c r="BR75" s="1312"/>
      <c r="BS75" s="1312"/>
      <c r="BT75" s="1312"/>
      <c r="BU75" s="1312"/>
      <c r="BV75" s="1312"/>
      <c r="BW75" s="1312"/>
      <c r="BX75" s="1312">
        <v>15.2</v>
      </c>
      <c r="BY75" s="1312"/>
      <c r="BZ75" s="1312"/>
      <c r="CA75" s="1312"/>
      <c r="CB75" s="1312"/>
      <c r="CC75" s="1312"/>
      <c r="CD75" s="1312"/>
      <c r="CE75" s="1312"/>
      <c r="CF75" s="1312">
        <v>14</v>
      </c>
      <c r="CG75" s="1312"/>
      <c r="CH75" s="1312"/>
      <c r="CI75" s="1312"/>
      <c r="CJ75" s="1312"/>
      <c r="CK75" s="1312"/>
      <c r="CL75" s="1312"/>
      <c r="CM75" s="1312"/>
      <c r="CN75" s="1312">
        <v>14.3</v>
      </c>
      <c r="CO75" s="1312"/>
      <c r="CP75" s="1312"/>
      <c r="CQ75" s="1312"/>
      <c r="CR75" s="1312"/>
      <c r="CS75" s="1312"/>
      <c r="CT75" s="1312"/>
      <c r="CU75" s="1312"/>
      <c r="CV75" s="1312">
        <v>12.5</v>
      </c>
      <c r="CW75" s="1312"/>
      <c r="CX75" s="1312"/>
      <c r="CY75" s="1312"/>
      <c r="CZ75" s="1312"/>
      <c r="DA75" s="1312"/>
      <c r="DB75" s="1312"/>
      <c r="DC75" s="1312"/>
    </row>
    <row r="76" spans="2:107" x14ac:dyDescent="0.15">
      <c r="B76" s="397"/>
      <c r="G76" s="1320"/>
      <c r="H76" s="1320"/>
      <c r="I76" s="1318"/>
      <c r="J76" s="1318"/>
      <c r="K76" s="1319"/>
      <c r="L76" s="1319"/>
      <c r="M76" s="1319"/>
      <c r="N76" s="1319"/>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18"/>
      <c r="H77" s="1318"/>
      <c r="I77" s="1318"/>
      <c r="J77" s="1318"/>
      <c r="K77" s="1316"/>
      <c r="L77" s="1316"/>
      <c r="M77" s="1316"/>
      <c r="N77" s="1316"/>
      <c r="AN77" s="1317" t="s">
        <v>610</v>
      </c>
      <c r="AO77" s="1317"/>
      <c r="AP77" s="1317"/>
      <c r="AQ77" s="1317"/>
      <c r="AR77" s="1317"/>
      <c r="AS77" s="1317"/>
      <c r="AT77" s="1317"/>
      <c r="AU77" s="1317"/>
      <c r="AV77" s="1317"/>
      <c r="AW77" s="1317"/>
      <c r="AX77" s="1317"/>
      <c r="AY77" s="1317"/>
      <c r="AZ77" s="1317"/>
      <c r="BA77" s="1317"/>
      <c r="BB77" s="1315" t="s">
        <v>608</v>
      </c>
      <c r="BC77" s="1315"/>
      <c r="BD77" s="1315"/>
      <c r="BE77" s="1315"/>
      <c r="BF77" s="1315"/>
      <c r="BG77" s="1315"/>
      <c r="BH77" s="1315"/>
      <c r="BI77" s="1315"/>
      <c r="BJ77" s="1315"/>
      <c r="BK77" s="1315"/>
      <c r="BL77" s="1315"/>
      <c r="BM77" s="1315"/>
      <c r="BN77" s="1315"/>
      <c r="BO77" s="1315"/>
      <c r="BP77" s="1312">
        <v>36.6</v>
      </c>
      <c r="BQ77" s="1312"/>
      <c r="BR77" s="1312"/>
      <c r="BS77" s="1312"/>
      <c r="BT77" s="1312"/>
      <c r="BU77" s="1312"/>
      <c r="BV77" s="1312"/>
      <c r="BW77" s="1312"/>
      <c r="BX77" s="1312">
        <v>37.700000000000003</v>
      </c>
      <c r="BY77" s="1312"/>
      <c r="BZ77" s="1312"/>
      <c r="CA77" s="1312"/>
      <c r="CB77" s="1312"/>
      <c r="CC77" s="1312"/>
      <c r="CD77" s="1312"/>
      <c r="CE77" s="1312"/>
      <c r="CF77" s="1312">
        <v>37.9</v>
      </c>
      <c r="CG77" s="1312"/>
      <c r="CH77" s="1312"/>
      <c r="CI77" s="1312"/>
      <c r="CJ77" s="1312"/>
      <c r="CK77" s="1312"/>
      <c r="CL77" s="1312"/>
      <c r="CM77" s="1312"/>
      <c r="CN77" s="1312">
        <v>38.700000000000003</v>
      </c>
      <c r="CO77" s="1312"/>
      <c r="CP77" s="1312"/>
      <c r="CQ77" s="1312"/>
      <c r="CR77" s="1312"/>
      <c r="CS77" s="1312"/>
      <c r="CT77" s="1312"/>
      <c r="CU77" s="1312"/>
      <c r="CV77" s="1312">
        <v>32.5</v>
      </c>
      <c r="CW77" s="1312"/>
      <c r="CX77" s="1312"/>
      <c r="CY77" s="1312"/>
      <c r="CZ77" s="1312"/>
      <c r="DA77" s="1312"/>
      <c r="DB77" s="1312"/>
      <c r="DC77" s="1312"/>
    </row>
    <row r="78" spans="2:107" x14ac:dyDescent="0.15">
      <c r="B78" s="397"/>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613</v>
      </c>
      <c r="BC79" s="1315"/>
      <c r="BD79" s="1315"/>
      <c r="BE79" s="1315"/>
      <c r="BF79" s="1315"/>
      <c r="BG79" s="1315"/>
      <c r="BH79" s="1315"/>
      <c r="BI79" s="1315"/>
      <c r="BJ79" s="1315"/>
      <c r="BK79" s="1315"/>
      <c r="BL79" s="1315"/>
      <c r="BM79" s="1315"/>
      <c r="BN79" s="1315"/>
      <c r="BO79" s="1315"/>
      <c r="BP79" s="1312">
        <v>9.1999999999999993</v>
      </c>
      <c r="BQ79" s="1312"/>
      <c r="BR79" s="1312"/>
      <c r="BS79" s="1312"/>
      <c r="BT79" s="1312"/>
      <c r="BU79" s="1312"/>
      <c r="BV79" s="1312"/>
      <c r="BW79" s="1312"/>
      <c r="BX79" s="1312">
        <v>8.9</v>
      </c>
      <c r="BY79" s="1312"/>
      <c r="BZ79" s="1312"/>
      <c r="CA79" s="1312"/>
      <c r="CB79" s="1312"/>
      <c r="CC79" s="1312"/>
      <c r="CD79" s="1312"/>
      <c r="CE79" s="1312"/>
      <c r="CF79" s="1312">
        <v>8.6999999999999993</v>
      </c>
      <c r="CG79" s="1312"/>
      <c r="CH79" s="1312"/>
      <c r="CI79" s="1312"/>
      <c r="CJ79" s="1312"/>
      <c r="CK79" s="1312"/>
      <c r="CL79" s="1312"/>
      <c r="CM79" s="1312"/>
      <c r="CN79" s="1312">
        <v>8.8000000000000007</v>
      </c>
      <c r="CO79" s="1312"/>
      <c r="CP79" s="1312"/>
      <c r="CQ79" s="1312"/>
      <c r="CR79" s="1312"/>
      <c r="CS79" s="1312"/>
      <c r="CT79" s="1312"/>
      <c r="CU79" s="1312"/>
      <c r="CV79" s="1312">
        <v>8.6999999999999993</v>
      </c>
      <c r="CW79" s="1312"/>
      <c r="CX79" s="1312"/>
      <c r="CY79" s="1312"/>
      <c r="CZ79" s="1312"/>
      <c r="DA79" s="1312"/>
      <c r="DB79" s="1312"/>
      <c r="DC79" s="1312"/>
    </row>
    <row r="80" spans="2:107" x14ac:dyDescent="0.15">
      <c r="B80" s="397"/>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IG9LrnUtjz0FpfI/IqDPzwEDYWRl/KUjh+DYd1gtVEIdPkPknWoUm0xVYsg8Liz/VAiqIv/h40LiyLkfW/cWg==" saltValue="TWSg+61GqPyOxakSRXv8p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oleBsQnI0jMwQj8gFHuupMwN5cnN4GEK8Bc6gMTWw+RVxdDMoEAN25faWAO1Y9ATAoDYYc4GV1kgakAO4p2aEw==" saltValue="YH/qD3J0ZsmkFuVfEKvc2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DpdivVHyjw8ZeosGzgod9gIY73SoL/WGEdCn1Fu0Ch1CEJDTSM4mSNlLY4u5VX5syx4M9Pnn1+EhYwZHjrfdbA==" saltValue="Wi3zaAYSQgyMcviFzpsX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52386</v>
      </c>
      <c r="E3" s="162"/>
      <c r="F3" s="163">
        <v>66954</v>
      </c>
      <c r="G3" s="164"/>
      <c r="H3" s="165"/>
    </row>
    <row r="4" spans="1:8" x14ac:dyDescent="0.15">
      <c r="A4" s="166"/>
      <c r="B4" s="167"/>
      <c r="C4" s="168"/>
      <c r="D4" s="169">
        <v>32761</v>
      </c>
      <c r="E4" s="170"/>
      <c r="F4" s="171">
        <v>37305</v>
      </c>
      <c r="G4" s="172"/>
      <c r="H4" s="173"/>
    </row>
    <row r="5" spans="1:8" x14ac:dyDescent="0.15">
      <c r="A5" s="154" t="s">
        <v>554</v>
      </c>
      <c r="B5" s="159"/>
      <c r="C5" s="160"/>
      <c r="D5" s="161">
        <v>50520</v>
      </c>
      <c r="E5" s="162"/>
      <c r="F5" s="163">
        <v>72656</v>
      </c>
      <c r="G5" s="164"/>
      <c r="H5" s="165"/>
    </row>
    <row r="6" spans="1:8" x14ac:dyDescent="0.15">
      <c r="A6" s="166"/>
      <c r="B6" s="167"/>
      <c r="C6" s="168"/>
      <c r="D6" s="169">
        <v>35765</v>
      </c>
      <c r="E6" s="170"/>
      <c r="F6" s="171">
        <v>36448</v>
      </c>
      <c r="G6" s="172"/>
      <c r="H6" s="173"/>
    </row>
    <row r="7" spans="1:8" x14ac:dyDescent="0.15">
      <c r="A7" s="154" t="s">
        <v>555</v>
      </c>
      <c r="B7" s="159"/>
      <c r="C7" s="160"/>
      <c r="D7" s="161">
        <v>50146</v>
      </c>
      <c r="E7" s="162"/>
      <c r="F7" s="163">
        <v>65080</v>
      </c>
      <c r="G7" s="164"/>
      <c r="H7" s="165"/>
    </row>
    <row r="8" spans="1:8" x14ac:dyDescent="0.15">
      <c r="A8" s="166"/>
      <c r="B8" s="167"/>
      <c r="C8" s="168"/>
      <c r="D8" s="169">
        <v>35903</v>
      </c>
      <c r="E8" s="170"/>
      <c r="F8" s="171">
        <v>38201</v>
      </c>
      <c r="G8" s="172"/>
      <c r="H8" s="173"/>
    </row>
    <row r="9" spans="1:8" x14ac:dyDescent="0.15">
      <c r="A9" s="154" t="s">
        <v>556</v>
      </c>
      <c r="B9" s="159"/>
      <c r="C9" s="160"/>
      <c r="D9" s="161">
        <v>50406</v>
      </c>
      <c r="E9" s="162"/>
      <c r="F9" s="163">
        <v>79288</v>
      </c>
      <c r="G9" s="164"/>
      <c r="H9" s="165"/>
    </row>
    <row r="10" spans="1:8" x14ac:dyDescent="0.15">
      <c r="A10" s="166"/>
      <c r="B10" s="167"/>
      <c r="C10" s="168"/>
      <c r="D10" s="169">
        <v>26008</v>
      </c>
      <c r="E10" s="170"/>
      <c r="F10" s="171">
        <v>41870</v>
      </c>
      <c r="G10" s="172"/>
      <c r="H10" s="173"/>
    </row>
    <row r="11" spans="1:8" x14ac:dyDescent="0.15">
      <c r="A11" s="154" t="s">
        <v>557</v>
      </c>
      <c r="B11" s="159"/>
      <c r="C11" s="160"/>
      <c r="D11" s="161">
        <v>81641</v>
      </c>
      <c r="E11" s="162"/>
      <c r="F11" s="163">
        <v>84962</v>
      </c>
      <c r="G11" s="164"/>
      <c r="H11" s="165"/>
    </row>
    <row r="12" spans="1:8" x14ac:dyDescent="0.15">
      <c r="A12" s="166"/>
      <c r="B12" s="167"/>
      <c r="C12" s="174"/>
      <c r="D12" s="169">
        <v>46239</v>
      </c>
      <c r="E12" s="170"/>
      <c r="F12" s="171">
        <v>42793</v>
      </c>
      <c r="G12" s="172"/>
      <c r="H12" s="173"/>
    </row>
    <row r="13" spans="1:8" x14ac:dyDescent="0.15">
      <c r="A13" s="154"/>
      <c r="B13" s="159"/>
      <c r="C13" s="175"/>
      <c r="D13" s="176">
        <v>57020</v>
      </c>
      <c r="E13" s="177"/>
      <c r="F13" s="178">
        <v>73788</v>
      </c>
      <c r="G13" s="179"/>
      <c r="H13" s="165"/>
    </row>
    <row r="14" spans="1:8" x14ac:dyDescent="0.15">
      <c r="A14" s="166"/>
      <c r="B14" s="167"/>
      <c r="C14" s="168"/>
      <c r="D14" s="169">
        <v>35335</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3.87</v>
      </c>
      <c r="C19" s="180">
        <f>ROUND(VALUE(SUBSTITUTE(実質収支比率等に係る経年分析!G$48,"▲","-")),2)</f>
        <v>2.9</v>
      </c>
      <c r="D19" s="180">
        <f>ROUND(VALUE(SUBSTITUTE(実質収支比率等に係る経年分析!H$48,"▲","-")),2)</f>
        <v>2.88</v>
      </c>
      <c r="E19" s="180">
        <f>ROUND(VALUE(SUBSTITUTE(実質収支比率等に係る経年分析!I$48,"▲","-")),2)</f>
        <v>3.9</v>
      </c>
      <c r="F19" s="180">
        <f>ROUND(VALUE(SUBSTITUTE(実質収支比率等に係る経年分析!J$48,"▲","-")),2)</f>
        <v>3.8</v>
      </c>
    </row>
    <row r="20" spans="1:11" x14ac:dyDescent="0.15">
      <c r="A20" s="180" t="s">
        <v>55</v>
      </c>
      <c r="B20" s="180">
        <f>ROUND(VALUE(SUBSTITUTE(実質収支比率等に係る経年分析!F$47,"▲","-")),2)</f>
        <v>25.8</v>
      </c>
      <c r="C20" s="180">
        <f>ROUND(VALUE(SUBSTITUTE(実質収支比率等に係る経年分析!G$47,"▲","-")),2)</f>
        <v>23.31</v>
      </c>
      <c r="D20" s="180">
        <f>ROUND(VALUE(SUBSTITUTE(実質収支比率等に係る経年分析!H$47,"▲","-")),2)</f>
        <v>17.62</v>
      </c>
      <c r="E20" s="180">
        <f>ROUND(VALUE(SUBSTITUTE(実質収支比率等に係る経年分析!I$47,"▲","-")),2)</f>
        <v>14.55</v>
      </c>
      <c r="F20" s="180">
        <f>ROUND(VALUE(SUBSTITUTE(実質収支比率等に係る経年分析!J$47,"▲","-")),2)</f>
        <v>16.149999999999999</v>
      </c>
    </row>
    <row r="21" spans="1:11" x14ac:dyDescent="0.15">
      <c r="A21" s="180" t="s">
        <v>56</v>
      </c>
      <c r="B21" s="180">
        <f>IF(ISNUMBER(VALUE(SUBSTITUTE(実質収支比率等に係る経年分析!F$49,"▲","-"))),ROUND(VALUE(SUBSTITUTE(実質収支比率等に係る経年分析!F$49,"▲","-")),2),NA())</f>
        <v>1.57</v>
      </c>
      <c r="C21" s="180">
        <f>IF(ISNUMBER(VALUE(SUBSTITUTE(実質収支比率等に係る経年分析!G$49,"▲","-"))),ROUND(VALUE(SUBSTITUTE(実質収支比率等に係る経年分析!G$49,"▲","-")),2),NA())</f>
        <v>-4.3600000000000003</v>
      </c>
      <c r="D21" s="180">
        <f>IF(ISNUMBER(VALUE(SUBSTITUTE(実質収支比率等に係る経年分析!H$49,"▲","-"))),ROUND(VALUE(SUBSTITUTE(実質収支比率等に係る経年分析!H$49,"▲","-")),2),NA())</f>
        <v>-5.9</v>
      </c>
      <c r="E21" s="180">
        <f>IF(ISNUMBER(VALUE(SUBSTITUTE(実質収支比率等に係る経年分析!I$49,"▲","-"))),ROUND(VALUE(SUBSTITUTE(実質収支比率等に係る経年分析!I$49,"▲","-")),2),NA())</f>
        <v>2.38</v>
      </c>
      <c r="F21" s="180">
        <f>IF(ISNUMBER(VALUE(SUBSTITUTE(実質収支比率等に係る経年分析!J$49,"▲","-"))),ROUND(VALUE(SUBSTITUTE(実質収支比率等に係る経年分析!J$49,"▲","-")),2),NA())</f>
        <v>1.89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港湾事業特別会計(臨海除く)</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4.1399999999999997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v>
      </c>
    </row>
    <row r="36" spans="1:16" x14ac:dyDescent="0.1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1.9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5.55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5.91</v>
      </c>
      <c r="I36" s="181" t="e">
        <f>IF(ROUND(VALUE(SUBSTITUTE(連結実質赤字比率に係る赤字・黒字の構成分析!I$34,"▲", "-")), 2) &gt;= 0, ABS(ROUND(VALUE(SUBSTITUTE(連結実質赤字比率に係る赤字・黒字の構成分析!I$34,"▲", "-")), 2)), NA())</f>
        <v>#N/A</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1870</v>
      </c>
      <c r="E42" s="182"/>
      <c r="F42" s="182"/>
      <c r="G42" s="182">
        <f>'実質公債費比率（分子）の構造'!L$52</f>
        <v>1750</v>
      </c>
      <c r="H42" s="182"/>
      <c r="I42" s="182"/>
      <c r="J42" s="182">
        <f>'実質公債費比率（分子）の構造'!M$52</f>
        <v>1690</v>
      </c>
      <c r="K42" s="182"/>
      <c r="L42" s="182"/>
      <c r="M42" s="182">
        <f>'実質公債費比率（分子）の構造'!N$52</f>
        <v>1633</v>
      </c>
      <c r="N42" s="182"/>
      <c r="O42" s="182"/>
      <c r="P42" s="182">
        <f>'実質公債費比率（分子）の構造'!O$52</f>
        <v>1587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56</v>
      </c>
      <c r="C45" s="182"/>
      <c r="D45" s="182"/>
      <c r="E45" s="182">
        <f>'実質公債費比率（分子）の構造'!L$49</f>
        <v>115</v>
      </c>
      <c r="F45" s="182"/>
      <c r="G45" s="182"/>
      <c r="H45" s="182">
        <f>'実質公債費比率（分子）の構造'!M$49</f>
        <v>110</v>
      </c>
      <c r="I45" s="182"/>
      <c r="J45" s="182"/>
      <c r="K45" s="182">
        <f>'実質公債費比率（分子）の構造'!N$49</f>
        <v>92</v>
      </c>
      <c r="L45" s="182"/>
      <c r="M45" s="182"/>
      <c r="N45" s="182">
        <f>'実質公債費比率（分子）の構造'!O$49</f>
        <v>91</v>
      </c>
      <c r="O45" s="182"/>
      <c r="P45" s="182"/>
    </row>
    <row r="46" spans="1:16" x14ac:dyDescent="0.15">
      <c r="A46" s="182" t="s">
        <v>67</v>
      </c>
      <c r="B46" s="182">
        <f>'実質公債費比率（分子）の構造'!K$48</f>
        <v>792</v>
      </c>
      <c r="C46" s="182"/>
      <c r="D46" s="182"/>
      <c r="E46" s="182">
        <f>'実質公債費比率（分子）の構造'!L$48</f>
        <v>797</v>
      </c>
      <c r="F46" s="182"/>
      <c r="G46" s="182"/>
      <c r="H46" s="182">
        <f>'実質公債費比率（分子）の構造'!M$48</f>
        <v>800</v>
      </c>
      <c r="I46" s="182"/>
      <c r="J46" s="182"/>
      <c r="K46" s="182">
        <f>'実質公債費比率（分子）の構造'!N$48</f>
        <v>813</v>
      </c>
      <c r="L46" s="182"/>
      <c r="M46" s="182"/>
      <c r="N46" s="182">
        <f>'実質公債費比率（分子）の構造'!O$48</f>
        <v>804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1851</v>
      </c>
      <c r="C49" s="182"/>
      <c r="D49" s="182"/>
      <c r="E49" s="182">
        <f>'実質公債費比率（分子）の構造'!L$45</f>
        <v>1716</v>
      </c>
      <c r="F49" s="182"/>
      <c r="G49" s="182"/>
      <c r="H49" s="182">
        <f>'実質公債費比率（分子）の構造'!M$45</f>
        <v>1646</v>
      </c>
      <c r="I49" s="182"/>
      <c r="J49" s="182"/>
      <c r="K49" s="182">
        <f>'実質公債費比率（分子）の構造'!N$45</f>
        <v>1599</v>
      </c>
      <c r="L49" s="182"/>
      <c r="M49" s="182"/>
      <c r="N49" s="182">
        <f>'実質公債費比率（分子）の構造'!O$45</f>
        <v>1248</v>
      </c>
      <c r="O49" s="182"/>
      <c r="P49" s="182"/>
    </row>
    <row r="50" spans="1:16" x14ac:dyDescent="0.15">
      <c r="A50" s="182" t="s">
        <v>71</v>
      </c>
      <c r="B50" s="182" t="e">
        <f>NA()</f>
        <v>#N/A</v>
      </c>
      <c r="C50" s="182">
        <f>IF(ISNUMBER('実質公債費比率（分子）の構造'!K$53),'実質公債費比率（分子）の構造'!K$53,NA())</f>
        <v>829</v>
      </c>
      <c r="D50" s="182" t="e">
        <f>NA()</f>
        <v>#N/A</v>
      </c>
      <c r="E50" s="182" t="e">
        <f>NA()</f>
        <v>#N/A</v>
      </c>
      <c r="F50" s="182">
        <f>IF(ISNUMBER('実質公債費比率（分子）の構造'!L$53),'実質公債費比率（分子）の構造'!L$53,NA())</f>
        <v>878</v>
      </c>
      <c r="G50" s="182" t="e">
        <f>NA()</f>
        <v>#N/A</v>
      </c>
      <c r="H50" s="182" t="e">
        <f>NA()</f>
        <v>#N/A</v>
      </c>
      <c r="I50" s="182">
        <f>IF(ISNUMBER('実質公債費比率（分子）の構造'!M$53),'実質公債費比率（分子）の構造'!M$53,NA())</f>
        <v>866</v>
      </c>
      <c r="J50" s="182" t="e">
        <f>NA()</f>
        <v>#N/A</v>
      </c>
      <c r="K50" s="182" t="e">
        <f>NA()</f>
        <v>#N/A</v>
      </c>
      <c r="L50" s="182">
        <f>IF(ISNUMBER('実質公債費比率（分子）の構造'!N$53),'実質公債費比率（分子）の構造'!N$53,NA())</f>
        <v>871</v>
      </c>
      <c r="M50" s="182" t="e">
        <f>NA()</f>
        <v>#N/A</v>
      </c>
      <c r="N50" s="182" t="e">
        <f>NA()</f>
        <v>#N/A</v>
      </c>
      <c r="O50" s="182">
        <f>IF(ISNUMBER('実質公債費比率（分子）の構造'!O$53),'実質公債費比率（分子）の構造'!O$53,NA())</f>
        <v>556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16108</v>
      </c>
      <c r="E56" s="181"/>
      <c r="F56" s="181"/>
      <c r="G56" s="181">
        <f>'将来負担比率（分子）の構造'!J$52</f>
        <v>15824</v>
      </c>
      <c r="H56" s="181"/>
      <c r="I56" s="181"/>
      <c r="J56" s="181">
        <f>'将来負担比率（分子）の構造'!K$52</f>
        <v>15435</v>
      </c>
      <c r="K56" s="181"/>
      <c r="L56" s="181"/>
      <c r="M56" s="181">
        <f>'将来負担比率（分子）の構造'!L$52</f>
        <v>15363</v>
      </c>
      <c r="N56" s="181"/>
      <c r="O56" s="181"/>
      <c r="P56" s="181">
        <f>'将来負担比率（分子）の構造'!M$52</f>
        <v>15324</v>
      </c>
    </row>
    <row r="57" spans="1:16" x14ac:dyDescent="0.15">
      <c r="A57" s="181" t="s">
        <v>42</v>
      </c>
      <c r="B57" s="181"/>
      <c r="C57" s="181"/>
      <c r="D57" s="181">
        <f>'将来負担比率（分子）の構造'!I$51</f>
        <v>2543</v>
      </c>
      <c r="E57" s="181"/>
      <c r="F57" s="181"/>
      <c r="G57" s="181">
        <f>'将来負担比率（分子）の構造'!J$51</f>
        <v>2461</v>
      </c>
      <c r="H57" s="181"/>
      <c r="I57" s="181"/>
      <c r="J57" s="181">
        <f>'将来負担比率（分子）の構造'!K$51</f>
        <v>2330</v>
      </c>
      <c r="K57" s="181"/>
      <c r="L57" s="181"/>
      <c r="M57" s="181">
        <f>'将来負担比率（分子）の構造'!L$51</f>
        <v>2090</v>
      </c>
      <c r="N57" s="181"/>
      <c r="O57" s="181"/>
      <c r="P57" s="181">
        <f>'将来負担比率（分子）の構造'!M$51</f>
        <v>2058</v>
      </c>
    </row>
    <row r="58" spans="1:16" x14ac:dyDescent="0.15">
      <c r="A58" s="181" t="s">
        <v>41</v>
      </c>
      <c r="B58" s="181"/>
      <c r="C58" s="181"/>
      <c r="D58" s="181">
        <f>'将来負担比率（分子）の構造'!I$50</f>
        <v>3978</v>
      </c>
      <c r="E58" s="181"/>
      <c r="F58" s="181"/>
      <c r="G58" s="181">
        <f>'将来負担比率（分子）の構造'!J$50</f>
        <v>3617</v>
      </c>
      <c r="H58" s="181"/>
      <c r="I58" s="181"/>
      <c r="J58" s="181">
        <f>'将来負担比率（分子）の構造'!K$50</f>
        <v>3142</v>
      </c>
      <c r="K58" s="181"/>
      <c r="L58" s="181"/>
      <c r="M58" s="181">
        <f>'将来負担比率（分子）の構造'!L$50</f>
        <v>2669</v>
      </c>
      <c r="N58" s="181"/>
      <c r="O58" s="181"/>
      <c r="P58" s="181">
        <f>'将来負担比率（分子）の構造'!M$50</f>
        <v>3492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388</v>
      </c>
      <c r="C61" s="181"/>
      <c r="D61" s="181"/>
      <c r="E61" s="181">
        <f>'将来負担比率（分子）の構造'!J$46</f>
        <v>313</v>
      </c>
      <c r="F61" s="181"/>
      <c r="G61" s="181"/>
      <c r="H61" s="181">
        <f>'将来負担比率（分子）の構造'!K$46</f>
        <v>259</v>
      </c>
      <c r="I61" s="181"/>
      <c r="J61" s="181"/>
      <c r="K61" s="181">
        <f>'将来負担比率（分子）の構造'!L$46</f>
        <v>194</v>
      </c>
      <c r="L61" s="181"/>
      <c r="M61" s="181"/>
      <c r="N61" s="181">
        <f>'将来負担比率（分子）の構造'!M$46</f>
        <v>144</v>
      </c>
      <c r="O61" s="181"/>
      <c r="P61" s="181"/>
    </row>
    <row r="62" spans="1:16" x14ac:dyDescent="0.15">
      <c r="A62" s="181" t="s">
        <v>35</v>
      </c>
      <c r="B62" s="181">
        <f>'将来負担比率（分子）の構造'!I$45</f>
        <v>2049</v>
      </c>
      <c r="C62" s="181"/>
      <c r="D62" s="181"/>
      <c r="E62" s="181">
        <f>'将来負担比率（分子）の構造'!J$45</f>
        <v>1878</v>
      </c>
      <c r="F62" s="181"/>
      <c r="G62" s="181"/>
      <c r="H62" s="181">
        <f>'将来負担比率（分子）の構造'!K$45</f>
        <v>1882</v>
      </c>
      <c r="I62" s="181"/>
      <c r="J62" s="181"/>
      <c r="K62" s="181">
        <f>'将来負担比率（分子）の構造'!L$45</f>
        <v>1784</v>
      </c>
      <c r="L62" s="181"/>
      <c r="M62" s="181"/>
      <c r="N62" s="181">
        <f>'将来負担比率（分子）の構造'!M$45</f>
        <v>1781</v>
      </c>
      <c r="O62" s="181"/>
      <c r="P62" s="181"/>
    </row>
    <row r="63" spans="1:16" x14ac:dyDescent="0.15">
      <c r="A63" s="181" t="s">
        <v>34</v>
      </c>
      <c r="B63" s="181">
        <f>'将来負担比率（分子）の構造'!I$44</f>
        <v>1070</v>
      </c>
      <c r="C63" s="181"/>
      <c r="D63" s="181"/>
      <c r="E63" s="181">
        <f>'将来負担比率（分子）の構造'!J$44</f>
        <v>958</v>
      </c>
      <c r="F63" s="181"/>
      <c r="G63" s="181"/>
      <c r="H63" s="181">
        <f>'将来負担比率（分子）の構造'!K$44</f>
        <v>849</v>
      </c>
      <c r="I63" s="181"/>
      <c r="J63" s="181"/>
      <c r="K63" s="181">
        <f>'将来負担比率（分子）の構造'!L$44</f>
        <v>757</v>
      </c>
      <c r="L63" s="181"/>
      <c r="M63" s="181"/>
      <c r="N63" s="181">
        <f>'将来負担比率（分子）の構造'!M$44</f>
        <v>666</v>
      </c>
      <c r="O63" s="181"/>
      <c r="P63" s="181"/>
    </row>
    <row r="64" spans="1:16" x14ac:dyDescent="0.15">
      <c r="A64" s="181" t="s">
        <v>33</v>
      </c>
      <c r="B64" s="181">
        <f>'将来負担比率（分子）の構造'!I$43</f>
        <v>10671</v>
      </c>
      <c r="C64" s="181"/>
      <c r="D64" s="181"/>
      <c r="E64" s="181">
        <f>'将来負担比率（分子）の構造'!J$43</f>
        <v>10239</v>
      </c>
      <c r="F64" s="181"/>
      <c r="G64" s="181"/>
      <c r="H64" s="181">
        <f>'将来負担比率（分子）の構造'!K$43</f>
        <v>9682</v>
      </c>
      <c r="I64" s="181"/>
      <c r="J64" s="181"/>
      <c r="K64" s="181">
        <f>'将来負担比率（分子）の構造'!L$43</f>
        <v>9848</v>
      </c>
      <c r="L64" s="181"/>
      <c r="M64" s="181"/>
      <c r="N64" s="181">
        <f>'将来負担比率（分子）の構造'!M$43</f>
        <v>9390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13767</v>
      </c>
      <c r="C66" s="181"/>
      <c r="D66" s="181"/>
      <c r="E66" s="181">
        <f>'将来負担比率（分子）の構造'!J$41</f>
        <v>13357</v>
      </c>
      <c r="F66" s="181"/>
      <c r="G66" s="181"/>
      <c r="H66" s="181">
        <f>'将来負担比率（分子）の構造'!K$41</f>
        <v>12984</v>
      </c>
      <c r="I66" s="181"/>
      <c r="J66" s="181"/>
      <c r="K66" s="181">
        <f>'将来負担比率（分子）の構造'!L$41</f>
        <v>12080</v>
      </c>
      <c r="L66" s="181"/>
      <c r="M66" s="181"/>
      <c r="N66" s="181">
        <f>'将来負担比率（分子）の構造'!M$41</f>
        <v>12392</v>
      </c>
      <c r="O66" s="181"/>
      <c r="P66" s="181"/>
    </row>
    <row r="67" spans="1:16" x14ac:dyDescent="0.15">
      <c r="A67" s="181" t="s">
        <v>75</v>
      </c>
      <c r="B67" s="181" t="e">
        <f>NA()</f>
        <v>#N/A</v>
      </c>
      <c r="C67" s="181">
        <f>IF(ISNUMBER('将来負担比率（分子）の構造'!I$53), IF('将来負担比率（分子）の構造'!I$53 &lt; 0, 0, '将来負担比率（分子）の構造'!I$53), NA())</f>
        <v>5317</v>
      </c>
      <c r="D67" s="181" t="e">
        <f>NA()</f>
        <v>#N/A</v>
      </c>
      <c r="E67" s="181" t="e">
        <f>NA()</f>
        <v>#N/A</v>
      </c>
      <c r="F67" s="181">
        <f>IF(ISNUMBER('将来負担比率（分子）の構造'!J$53), IF('将来負担比率（分子）の構造'!J$53 &lt; 0, 0, '将来負担比率（分子）の構造'!J$53), NA())</f>
        <v>4842</v>
      </c>
      <c r="G67" s="181" t="e">
        <f>NA()</f>
        <v>#N/A</v>
      </c>
      <c r="H67" s="181" t="e">
        <f>NA()</f>
        <v>#N/A</v>
      </c>
      <c r="I67" s="181">
        <f>IF(ISNUMBER('将来負担比率（分子）の構造'!K$53), IF('将来負担比率（分子）の構造'!K$53 &lt; 0, 0, '将来負担比率（分子）の構造'!K$53), NA())</f>
        <v>4749</v>
      </c>
      <c r="J67" s="181" t="e">
        <f>NA()</f>
        <v>#N/A</v>
      </c>
      <c r="K67" s="181" t="e">
        <f>NA()</f>
        <v>#N/A</v>
      </c>
      <c r="L67" s="181">
        <f>IF(ISNUMBER('将来負担比率（分子）の構造'!L$53), IF('将来負担比率（分子）の構造'!L$53 &lt; 0, 0, '将来負担比率（分子）の構造'!L$53), NA())</f>
        <v>4542</v>
      </c>
      <c r="M67" s="181" t="e">
        <f>NA()</f>
        <v>#N/A</v>
      </c>
      <c r="N67" s="181" t="e">
        <f>NA()</f>
        <v>#N/A</v>
      </c>
      <c r="O67" s="181">
        <f>IF(ISNUMBER('将来負担比率（分子）の構造'!M$53), IF('将来負担比率（分子）の構造'!M$53 &lt; 0, 0, '将来負担比率（分子）の構造'!M$53), NA())</f>
        <v>3499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1320</v>
      </c>
      <c r="C72" s="185">
        <f>基金残高に係る経年分析!G55</f>
        <v>1086</v>
      </c>
      <c r="D72" s="185">
        <f>基金残高に係る経年分析!H55</f>
        <v>1231</v>
      </c>
    </row>
    <row r="73" spans="1:16" x14ac:dyDescent="0.15">
      <c r="A73" s="184" t="s">
        <v>78</v>
      </c>
      <c r="B73" s="185">
        <f>基金残高に係る経年分析!F56</f>
        <v>371</v>
      </c>
      <c r="C73" s="185">
        <f>基金残高に係る経年分析!G56</f>
        <v>34</v>
      </c>
      <c r="D73" s="185">
        <f>基金残高に係る経年分析!H56</f>
        <v>34</v>
      </c>
    </row>
    <row r="74" spans="1:16" x14ac:dyDescent="0.15">
      <c r="A74" s="184" t="s">
        <v>79</v>
      </c>
      <c r="B74" s="185">
        <f>基金残高に係る経年分析!F57</f>
        <v>1218</v>
      </c>
      <c r="C74" s="185">
        <f>基金残高に係る経年分析!G57</f>
        <v>1287</v>
      </c>
      <c r="D74" s="185">
        <f>基金残高に係る経年分析!H57</f>
        <v>1942</v>
      </c>
    </row>
  </sheetData>
  <sheetProtection algorithmName="SHA-512" hashValue="InPZLwGCbU37Aug9jh7Zz4G4bvhihmmdswhnauyYiIX1zJUAIJGmxJEMc7i2sl8bQrkT0/EmRz54F55HBkAWhQ==" saltValue="nkrn5aABxCuDd+oC/xgB6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218</v>
      </c>
      <c r="DI1" s="800"/>
      <c r="DJ1" s="800"/>
      <c r="DK1" s="800"/>
      <c r="DL1" s="800"/>
      <c r="DM1" s="800"/>
      <c r="DN1" s="801"/>
      <c r="DO1" s="226"/>
      <c r="DP1" s="799" t="s">
        <v>219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224</v>
      </c>
      <c r="S4" s="742"/>
      <c r="T4" s="742"/>
      <c r="U4" s="742"/>
      <c r="V4" s="742"/>
      <c r="W4" s="742"/>
      <c r="X4" s="742"/>
      <c r="Y4" s="743"/>
      <c r="Z4" s="741" t="s">
        <v>225</v>
      </c>
      <c r="AA4" s="742"/>
      <c r="AB4" s="742"/>
      <c r="AC4" s="743"/>
      <c r="AD4" s="741" t="s">
        <v>226</v>
      </c>
      <c r="AE4" s="742"/>
      <c r="AF4" s="742"/>
      <c r="AG4" s="742"/>
      <c r="AH4" s="742"/>
      <c r="AI4" s="742"/>
      <c r="AJ4" s="742"/>
      <c r="AK4" s="743"/>
      <c r="AL4" s="741" t="s">
        <v>225</v>
      </c>
      <c r="AM4" s="742"/>
      <c r="AN4" s="742"/>
      <c r="AO4" s="743"/>
      <c r="AP4" s="802" t="s">
        <v>227</v>
      </c>
      <c r="AQ4" s="802"/>
      <c r="AR4" s="802"/>
      <c r="AS4" s="802"/>
      <c r="AT4" s="802"/>
      <c r="AU4" s="802"/>
      <c r="AV4" s="802"/>
      <c r="AW4" s="802"/>
      <c r="AX4" s="802"/>
      <c r="AY4" s="802"/>
      <c r="AZ4" s="802"/>
      <c r="BA4" s="802"/>
      <c r="BB4" s="802"/>
      <c r="BC4" s="802"/>
      <c r="BD4" s="802"/>
      <c r="BE4" s="802"/>
      <c r="BF4" s="802"/>
      <c r="BG4" s="802" t="s">
        <v>228</v>
      </c>
      <c r="BH4" s="802"/>
      <c r="BI4" s="802"/>
      <c r="BJ4" s="802"/>
      <c r="BK4" s="802"/>
      <c r="BL4" s="802"/>
      <c r="BM4" s="802"/>
      <c r="BN4" s="802"/>
      <c r="BO4" s="802" t="s">
        <v>225</v>
      </c>
      <c r="BP4" s="802"/>
      <c r="BQ4" s="802"/>
      <c r="BR4" s="802"/>
      <c r="BS4" s="802" t="s">
        <v>229</v>
      </c>
      <c r="BT4" s="802"/>
      <c r="BU4" s="802"/>
      <c r="BV4" s="802"/>
      <c r="BW4" s="802"/>
      <c r="BX4" s="802"/>
      <c r="BY4" s="802"/>
      <c r="BZ4" s="802"/>
      <c r="CA4" s="802"/>
      <c r="CB4" s="802"/>
      <c r="CD4" s="784" t="s">
        <v>230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231</v>
      </c>
      <c r="C5" s="747"/>
      <c r="D5" s="747"/>
      <c r="E5" s="747"/>
      <c r="F5" s="747"/>
      <c r="G5" s="747"/>
      <c r="H5" s="747"/>
      <c r="I5" s="747"/>
      <c r="J5" s="747"/>
      <c r="K5" s="747"/>
      <c r="L5" s="747"/>
      <c r="M5" s="747"/>
      <c r="N5" s="747"/>
      <c r="O5" s="747"/>
      <c r="P5" s="747"/>
      <c r="Q5" s="748"/>
      <c r="R5" s="735">
        <v>2234921</v>
      </c>
      <c r="S5" s="736"/>
      <c r="T5" s="736"/>
      <c r="U5" s="736"/>
      <c r="V5" s="736"/>
      <c r="W5" s="736"/>
      <c r="X5" s="736"/>
      <c r="Y5" s="779"/>
      <c r="Z5" s="797">
        <v>13.1</v>
      </c>
      <c r="AA5" s="797"/>
      <c r="AB5" s="797"/>
      <c r="AC5" s="797"/>
      <c r="AD5" s="798">
        <v>2104226</v>
      </c>
      <c r="AE5" s="798"/>
      <c r="AF5" s="798"/>
      <c r="AG5" s="798"/>
      <c r="AH5" s="798"/>
      <c r="AI5" s="798"/>
      <c r="AJ5" s="798"/>
      <c r="AK5" s="798"/>
      <c r="AL5" s="780">
        <v>28.1</v>
      </c>
      <c r="AM5" s="751"/>
      <c r="AN5" s="751"/>
      <c r="AO5" s="781"/>
      <c r="AP5" s="746" t="s">
        <v>232</v>
      </c>
      <c r="AQ5" s="747"/>
      <c r="AR5" s="747"/>
      <c r="AS5" s="747"/>
      <c r="AT5" s="747"/>
      <c r="AU5" s="747"/>
      <c r="AV5" s="747"/>
      <c r="AW5" s="747"/>
      <c r="AX5" s="747"/>
      <c r="AY5" s="747"/>
      <c r="AZ5" s="747"/>
      <c r="BA5" s="747"/>
      <c r="BB5" s="747"/>
      <c r="BC5" s="747"/>
      <c r="BD5" s="747"/>
      <c r="BE5" s="747"/>
      <c r="BF5" s="748"/>
      <c r="BG5" s="680">
        <v>2104226</v>
      </c>
      <c r="BH5" s="681"/>
      <c r="BI5" s="681"/>
      <c r="BJ5" s="681"/>
      <c r="BK5" s="681"/>
      <c r="BL5" s="681"/>
      <c r="BM5" s="681"/>
      <c r="BN5" s="682"/>
      <c r="BO5" s="713">
        <v>94.2</v>
      </c>
      <c r="BP5" s="713"/>
      <c r="BQ5" s="713"/>
      <c r="BR5" s="713"/>
      <c r="BS5" s="714">
        <v>25149</v>
      </c>
      <c r="BT5" s="714"/>
      <c r="BU5" s="714"/>
      <c r="BV5" s="714"/>
      <c r="BW5" s="714"/>
      <c r="BX5" s="714"/>
      <c r="BY5" s="714"/>
      <c r="BZ5" s="714"/>
      <c r="CA5" s="714"/>
      <c r="CB5" s="777"/>
      <c r="CD5" s="784" t="s">
        <v>227</v>
      </c>
      <c r="CE5" s="785"/>
      <c r="CF5" s="785"/>
      <c r="CG5" s="785"/>
      <c r="CH5" s="785"/>
      <c r="CI5" s="785"/>
      <c r="CJ5" s="785"/>
      <c r="CK5" s="785"/>
      <c r="CL5" s="785"/>
      <c r="CM5" s="785"/>
      <c r="CN5" s="785"/>
      <c r="CO5" s="785"/>
      <c r="CP5" s="785"/>
      <c r="CQ5" s="786"/>
      <c r="CR5" s="784" t="s">
        <v>233</v>
      </c>
      <c r="CS5" s="785"/>
      <c r="CT5" s="785"/>
      <c r="CU5" s="785"/>
      <c r="CV5" s="785"/>
      <c r="CW5" s="785"/>
      <c r="CX5" s="785"/>
      <c r="CY5" s="786"/>
      <c r="CZ5" s="784" t="s">
        <v>225</v>
      </c>
      <c r="DA5" s="785"/>
      <c r="DB5" s="785"/>
      <c r="DC5" s="786"/>
      <c r="DD5" s="784" t="s">
        <v>234</v>
      </c>
      <c r="DE5" s="785"/>
      <c r="DF5" s="785"/>
      <c r="DG5" s="785"/>
      <c r="DH5" s="785"/>
      <c r="DI5" s="785"/>
      <c r="DJ5" s="785"/>
      <c r="DK5" s="785"/>
      <c r="DL5" s="785"/>
      <c r="DM5" s="785"/>
      <c r="DN5" s="785"/>
      <c r="DO5" s="785"/>
      <c r="DP5" s="786"/>
      <c r="DQ5" s="784" t="s">
        <v>235</v>
      </c>
      <c r="DR5" s="785"/>
      <c r="DS5" s="785"/>
      <c r="DT5" s="785"/>
      <c r="DU5" s="785"/>
      <c r="DV5" s="785"/>
      <c r="DW5" s="785"/>
      <c r="DX5" s="785"/>
      <c r="DY5" s="785"/>
      <c r="DZ5" s="785"/>
      <c r="EA5" s="785"/>
      <c r="EB5" s="785"/>
      <c r="EC5" s="786"/>
    </row>
    <row r="6" spans="2:143" ht="11.25" customHeight="1" x14ac:dyDescent="0.15">
      <c r="B6" s="677" t="s">
        <v>236</v>
      </c>
      <c r="C6" s="678"/>
      <c r="D6" s="678"/>
      <c r="E6" s="678"/>
      <c r="F6" s="678"/>
      <c r="G6" s="678"/>
      <c r="H6" s="678"/>
      <c r="I6" s="678"/>
      <c r="J6" s="678"/>
      <c r="K6" s="678"/>
      <c r="L6" s="678"/>
      <c r="M6" s="678"/>
      <c r="N6" s="678"/>
      <c r="O6" s="678"/>
      <c r="P6" s="678"/>
      <c r="Q6" s="679"/>
      <c r="R6" s="680">
        <v>109404</v>
      </c>
      <c r="S6" s="681"/>
      <c r="T6" s="681"/>
      <c r="U6" s="681"/>
      <c r="V6" s="681"/>
      <c r="W6" s="681"/>
      <c r="X6" s="681"/>
      <c r="Y6" s="682"/>
      <c r="Z6" s="713">
        <v>0.6</v>
      </c>
      <c r="AA6" s="713"/>
      <c r="AB6" s="713"/>
      <c r="AC6" s="713"/>
      <c r="AD6" s="714">
        <v>109404</v>
      </c>
      <c r="AE6" s="714"/>
      <c r="AF6" s="714"/>
      <c r="AG6" s="714"/>
      <c r="AH6" s="714"/>
      <c r="AI6" s="714"/>
      <c r="AJ6" s="714"/>
      <c r="AK6" s="714"/>
      <c r="AL6" s="683">
        <v>1.5</v>
      </c>
      <c r="AM6" s="684"/>
      <c r="AN6" s="684"/>
      <c r="AO6" s="715"/>
      <c r="AP6" s="677" t="s">
        <v>237</v>
      </c>
      <c r="AQ6" s="678"/>
      <c r="AR6" s="678"/>
      <c r="AS6" s="678"/>
      <c r="AT6" s="678"/>
      <c r="AU6" s="678"/>
      <c r="AV6" s="678"/>
      <c r="AW6" s="678"/>
      <c r="AX6" s="678"/>
      <c r="AY6" s="678"/>
      <c r="AZ6" s="678"/>
      <c r="BA6" s="678"/>
      <c r="BB6" s="678"/>
      <c r="BC6" s="678"/>
      <c r="BD6" s="678"/>
      <c r="BE6" s="678"/>
      <c r="BF6" s="679"/>
      <c r="BG6" s="680">
        <v>2104226</v>
      </c>
      <c r="BH6" s="681"/>
      <c r="BI6" s="681"/>
      <c r="BJ6" s="681"/>
      <c r="BK6" s="681"/>
      <c r="BL6" s="681"/>
      <c r="BM6" s="681"/>
      <c r="BN6" s="682"/>
      <c r="BO6" s="713">
        <v>94.2</v>
      </c>
      <c r="BP6" s="713"/>
      <c r="BQ6" s="713"/>
      <c r="BR6" s="713"/>
      <c r="BS6" s="714">
        <v>25149</v>
      </c>
      <c r="BT6" s="714"/>
      <c r="BU6" s="714"/>
      <c r="BV6" s="714"/>
      <c r="BW6" s="714"/>
      <c r="BX6" s="714"/>
      <c r="BY6" s="714"/>
      <c r="BZ6" s="714"/>
      <c r="CA6" s="714"/>
      <c r="CB6" s="777"/>
      <c r="CD6" s="738" t="s">
        <v>238</v>
      </c>
      <c r="CE6" s="739"/>
      <c r="CF6" s="739"/>
      <c r="CG6" s="739"/>
      <c r="CH6" s="739"/>
      <c r="CI6" s="739"/>
      <c r="CJ6" s="739"/>
      <c r="CK6" s="739"/>
      <c r="CL6" s="739"/>
      <c r="CM6" s="739"/>
      <c r="CN6" s="739"/>
      <c r="CO6" s="739"/>
      <c r="CP6" s="739"/>
      <c r="CQ6" s="740"/>
      <c r="CR6" s="680">
        <v>136910</v>
      </c>
      <c r="CS6" s="681"/>
      <c r="CT6" s="681"/>
      <c r="CU6" s="681"/>
      <c r="CV6" s="681"/>
      <c r="CW6" s="681"/>
      <c r="CX6" s="681"/>
      <c r="CY6" s="682"/>
      <c r="CZ6" s="780">
        <v>0.8</v>
      </c>
      <c r="DA6" s="751"/>
      <c r="DB6" s="751"/>
      <c r="DC6" s="783"/>
      <c r="DD6" s="686" t="s">
        <v>186</v>
      </c>
      <c r="DE6" s="681"/>
      <c r="DF6" s="681"/>
      <c r="DG6" s="681"/>
      <c r="DH6" s="681"/>
      <c r="DI6" s="681"/>
      <c r="DJ6" s="681"/>
      <c r="DK6" s="681"/>
      <c r="DL6" s="681"/>
      <c r="DM6" s="681"/>
      <c r="DN6" s="681"/>
      <c r="DO6" s="681"/>
      <c r="DP6" s="682"/>
      <c r="DQ6" s="686">
        <v>136643</v>
      </c>
      <c r="DR6" s="681"/>
      <c r="DS6" s="681"/>
      <c r="DT6" s="681"/>
      <c r="DU6" s="681"/>
      <c r="DV6" s="681"/>
      <c r="DW6" s="681"/>
      <c r="DX6" s="681"/>
      <c r="DY6" s="681"/>
      <c r="DZ6" s="681"/>
      <c r="EA6" s="681"/>
      <c r="EB6" s="681"/>
      <c r="EC6" s="727"/>
    </row>
    <row r="7" spans="2:143" ht="11.25" customHeight="1" x14ac:dyDescent="0.15">
      <c r="B7" s="677" t="s">
        <v>239</v>
      </c>
      <c r="C7" s="678"/>
      <c r="D7" s="678"/>
      <c r="E7" s="678"/>
      <c r="F7" s="678"/>
      <c r="G7" s="678"/>
      <c r="H7" s="678"/>
      <c r="I7" s="678"/>
      <c r="J7" s="678"/>
      <c r="K7" s="678"/>
      <c r="L7" s="678"/>
      <c r="M7" s="678"/>
      <c r="N7" s="678"/>
      <c r="O7" s="678"/>
      <c r="P7" s="678"/>
      <c r="Q7" s="679"/>
      <c r="R7" s="680">
        <v>2114</v>
      </c>
      <c r="S7" s="681"/>
      <c r="T7" s="681"/>
      <c r="U7" s="681"/>
      <c r="V7" s="681"/>
      <c r="W7" s="681"/>
      <c r="X7" s="681"/>
      <c r="Y7" s="682"/>
      <c r="Z7" s="713">
        <v>0</v>
      </c>
      <c r="AA7" s="713"/>
      <c r="AB7" s="713"/>
      <c r="AC7" s="713"/>
      <c r="AD7" s="714">
        <v>2114</v>
      </c>
      <c r="AE7" s="714"/>
      <c r="AF7" s="714"/>
      <c r="AG7" s="714"/>
      <c r="AH7" s="714"/>
      <c r="AI7" s="714"/>
      <c r="AJ7" s="714"/>
      <c r="AK7" s="714"/>
      <c r="AL7" s="683">
        <v>0</v>
      </c>
      <c r="AM7" s="684"/>
      <c r="AN7" s="684"/>
      <c r="AO7" s="715"/>
      <c r="AP7" s="677" t="s">
        <v>240</v>
      </c>
      <c r="AQ7" s="678"/>
      <c r="AR7" s="678"/>
      <c r="AS7" s="678"/>
      <c r="AT7" s="678"/>
      <c r="AU7" s="678"/>
      <c r="AV7" s="678"/>
      <c r="AW7" s="678"/>
      <c r="AX7" s="678"/>
      <c r="AY7" s="678"/>
      <c r="AZ7" s="678"/>
      <c r="BA7" s="678"/>
      <c r="BB7" s="678"/>
      <c r="BC7" s="678"/>
      <c r="BD7" s="678"/>
      <c r="BE7" s="678"/>
      <c r="BF7" s="679"/>
      <c r="BG7" s="680">
        <v>1113369</v>
      </c>
      <c r="BH7" s="681"/>
      <c r="BI7" s="681"/>
      <c r="BJ7" s="681"/>
      <c r="BK7" s="681"/>
      <c r="BL7" s="681"/>
      <c r="BM7" s="681"/>
      <c r="BN7" s="682"/>
      <c r="BO7" s="713">
        <v>49.8</v>
      </c>
      <c r="BP7" s="713"/>
      <c r="BQ7" s="713"/>
      <c r="BR7" s="713"/>
      <c r="BS7" s="714">
        <v>25095</v>
      </c>
      <c r="BT7" s="714"/>
      <c r="BU7" s="714"/>
      <c r="BV7" s="714"/>
      <c r="BW7" s="714"/>
      <c r="BX7" s="714"/>
      <c r="BY7" s="714"/>
      <c r="BZ7" s="714"/>
      <c r="CA7" s="714"/>
      <c r="CB7" s="777"/>
      <c r="CD7" s="719" t="s">
        <v>241</v>
      </c>
      <c r="CE7" s="720"/>
      <c r="CF7" s="720"/>
      <c r="CG7" s="720"/>
      <c r="CH7" s="720"/>
      <c r="CI7" s="720"/>
      <c r="CJ7" s="720"/>
      <c r="CK7" s="720"/>
      <c r="CL7" s="720"/>
      <c r="CM7" s="720"/>
      <c r="CN7" s="720"/>
      <c r="CO7" s="720"/>
      <c r="CP7" s="720"/>
      <c r="CQ7" s="721"/>
      <c r="CR7" s="680">
        <v>4408599</v>
      </c>
      <c r="CS7" s="681"/>
      <c r="CT7" s="681"/>
      <c r="CU7" s="681"/>
      <c r="CV7" s="681"/>
      <c r="CW7" s="681"/>
      <c r="CX7" s="681"/>
      <c r="CY7" s="682"/>
      <c r="CZ7" s="713">
        <v>26.3</v>
      </c>
      <c r="DA7" s="713"/>
      <c r="DB7" s="713"/>
      <c r="DC7" s="713"/>
      <c r="DD7" s="686">
        <v>123268</v>
      </c>
      <c r="DE7" s="681"/>
      <c r="DF7" s="681"/>
      <c r="DG7" s="681"/>
      <c r="DH7" s="681"/>
      <c r="DI7" s="681"/>
      <c r="DJ7" s="681"/>
      <c r="DK7" s="681"/>
      <c r="DL7" s="681"/>
      <c r="DM7" s="681"/>
      <c r="DN7" s="681"/>
      <c r="DO7" s="681"/>
      <c r="DP7" s="682"/>
      <c r="DQ7" s="686">
        <v>1106990</v>
      </c>
      <c r="DR7" s="681"/>
      <c r="DS7" s="681"/>
      <c r="DT7" s="681"/>
      <c r="DU7" s="681"/>
      <c r="DV7" s="681"/>
      <c r="DW7" s="681"/>
      <c r="DX7" s="681"/>
      <c r="DY7" s="681"/>
      <c r="DZ7" s="681"/>
      <c r="EA7" s="681"/>
      <c r="EB7" s="681"/>
      <c r="EC7" s="727"/>
    </row>
    <row r="8" spans="2:143" ht="11.25" customHeight="1" x14ac:dyDescent="0.15">
      <c r="B8" s="677" t="s">
        <v>242</v>
      </c>
      <c r="C8" s="678"/>
      <c r="D8" s="678"/>
      <c r="E8" s="678"/>
      <c r="F8" s="678"/>
      <c r="G8" s="678"/>
      <c r="H8" s="678"/>
      <c r="I8" s="678"/>
      <c r="J8" s="678"/>
      <c r="K8" s="678"/>
      <c r="L8" s="678"/>
      <c r="M8" s="678"/>
      <c r="N8" s="678"/>
      <c r="O8" s="678"/>
      <c r="P8" s="678"/>
      <c r="Q8" s="679"/>
      <c r="R8" s="680">
        <v>5120</v>
      </c>
      <c r="S8" s="681"/>
      <c r="T8" s="681"/>
      <c r="U8" s="681"/>
      <c r="V8" s="681"/>
      <c r="W8" s="681"/>
      <c r="X8" s="681"/>
      <c r="Y8" s="682"/>
      <c r="Z8" s="713">
        <v>0</v>
      </c>
      <c r="AA8" s="713"/>
      <c r="AB8" s="713"/>
      <c r="AC8" s="713"/>
      <c r="AD8" s="714">
        <v>5120</v>
      </c>
      <c r="AE8" s="714"/>
      <c r="AF8" s="714"/>
      <c r="AG8" s="714"/>
      <c r="AH8" s="714"/>
      <c r="AI8" s="714"/>
      <c r="AJ8" s="714"/>
      <c r="AK8" s="714"/>
      <c r="AL8" s="683">
        <v>0.1</v>
      </c>
      <c r="AM8" s="684"/>
      <c r="AN8" s="684"/>
      <c r="AO8" s="715"/>
      <c r="AP8" s="677" t="s">
        <v>243</v>
      </c>
      <c r="AQ8" s="678"/>
      <c r="AR8" s="678"/>
      <c r="AS8" s="678"/>
      <c r="AT8" s="678"/>
      <c r="AU8" s="678"/>
      <c r="AV8" s="678"/>
      <c r="AW8" s="678"/>
      <c r="AX8" s="678"/>
      <c r="AY8" s="678"/>
      <c r="AZ8" s="678"/>
      <c r="BA8" s="678"/>
      <c r="BB8" s="678"/>
      <c r="BC8" s="678"/>
      <c r="BD8" s="678"/>
      <c r="BE8" s="678"/>
      <c r="BF8" s="679"/>
      <c r="BG8" s="680">
        <v>36334</v>
      </c>
      <c r="BH8" s="681"/>
      <c r="BI8" s="681"/>
      <c r="BJ8" s="681"/>
      <c r="BK8" s="681"/>
      <c r="BL8" s="681"/>
      <c r="BM8" s="681"/>
      <c r="BN8" s="682"/>
      <c r="BO8" s="713">
        <v>1.6</v>
      </c>
      <c r="BP8" s="713"/>
      <c r="BQ8" s="713"/>
      <c r="BR8" s="713"/>
      <c r="BS8" s="686" t="s">
        <v>244</v>
      </c>
      <c r="BT8" s="681"/>
      <c r="BU8" s="681"/>
      <c r="BV8" s="681"/>
      <c r="BW8" s="681"/>
      <c r="BX8" s="681"/>
      <c r="BY8" s="681"/>
      <c r="BZ8" s="681"/>
      <c r="CA8" s="681"/>
      <c r="CB8" s="727"/>
      <c r="CD8" s="719" t="s">
        <v>245</v>
      </c>
      <c r="CE8" s="720"/>
      <c r="CF8" s="720"/>
      <c r="CG8" s="720"/>
      <c r="CH8" s="720"/>
      <c r="CI8" s="720"/>
      <c r="CJ8" s="720"/>
      <c r="CK8" s="720"/>
      <c r="CL8" s="720"/>
      <c r="CM8" s="720"/>
      <c r="CN8" s="720"/>
      <c r="CO8" s="720"/>
      <c r="CP8" s="720"/>
      <c r="CQ8" s="721"/>
      <c r="CR8" s="680">
        <v>3795206</v>
      </c>
      <c r="CS8" s="681"/>
      <c r="CT8" s="681"/>
      <c r="CU8" s="681"/>
      <c r="CV8" s="681"/>
      <c r="CW8" s="681"/>
      <c r="CX8" s="681"/>
      <c r="CY8" s="682"/>
      <c r="CZ8" s="713">
        <v>22.6</v>
      </c>
      <c r="DA8" s="713"/>
      <c r="DB8" s="713"/>
      <c r="DC8" s="713"/>
      <c r="DD8" s="686">
        <v>4864</v>
      </c>
      <c r="DE8" s="681"/>
      <c r="DF8" s="681"/>
      <c r="DG8" s="681"/>
      <c r="DH8" s="681"/>
      <c r="DI8" s="681"/>
      <c r="DJ8" s="681"/>
      <c r="DK8" s="681"/>
      <c r="DL8" s="681"/>
      <c r="DM8" s="681"/>
      <c r="DN8" s="681"/>
      <c r="DO8" s="681"/>
      <c r="DP8" s="682"/>
      <c r="DQ8" s="686">
        <v>1677907</v>
      </c>
      <c r="DR8" s="681"/>
      <c r="DS8" s="681"/>
      <c r="DT8" s="681"/>
      <c r="DU8" s="681"/>
      <c r="DV8" s="681"/>
      <c r="DW8" s="681"/>
      <c r="DX8" s="681"/>
      <c r="DY8" s="681"/>
      <c r="DZ8" s="681"/>
      <c r="EA8" s="681"/>
      <c r="EB8" s="681"/>
      <c r="EC8" s="727"/>
    </row>
    <row r="9" spans="2:143" ht="11.25" customHeight="1" x14ac:dyDescent="0.15">
      <c r="B9" s="677" t="s">
        <v>246</v>
      </c>
      <c r="C9" s="678"/>
      <c r="D9" s="678"/>
      <c r="E9" s="678"/>
      <c r="F9" s="678"/>
      <c r="G9" s="678"/>
      <c r="H9" s="678"/>
      <c r="I9" s="678"/>
      <c r="J9" s="678"/>
      <c r="K9" s="678"/>
      <c r="L9" s="678"/>
      <c r="M9" s="678"/>
      <c r="N9" s="678"/>
      <c r="O9" s="678"/>
      <c r="P9" s="678"/>
      <c r="Q9" s="679"/>
      <c r="R9" s="680">
        <v>6240</v>
      </c>
      <c r="S9" s="681"/>
      <c r="T9" s="681"/>
      <c r="U9" s="681"/>
      <c r="V9" s="681"/>
      <c r="W9" s="681"/>
      <c r="X9" s="681"/>
      <c r="Y9" s="682"/>
      <c r="Z9" s="713">
        <v>0</v>
      </c>
      <c r="AA9" s="713"/>
      <c r="AB9" s="713"/>
      <c r="AC9" s="713"/>
      <c r="AD9" s="714">
        <v>6240</v>
      </c>
      <c r="AE9" s="714"/>
      <c r="AF9" s="714"/>
      <c r="AG9" s="714"/>
      <c r="AH9" s="714"/>
      <c r="AI9" s="714"/>
      <c r="AJ9" s="714"/>
      <c r="AK9" s="714"/>
      <c r="AL9" s="683">
        <v>0.1</v>
      </c>
      <c r="AM9" s="684"/>
      <c r="AN9" s="684"/>
      <c r="AO9" s="715"/>
      <c r="AP9" s="677" t="s">
        <v>247</v>
      </c>
      <c r="AQ9" s="678"/>
      <c r="AR9" s="678"/>
      <c r="AS9" s="678"/>
      <c r="AT9" s="678"/>
      <c r="AU9" s="678"/>
      <c r="AV9" s="678"/>
      <c r="AW9" s="678"/>
      <c r="AX9" s="678"/>
      <c r="AY9" s="678"/>
      <c r="AZ9" s="678"/>
      <c r="BA9" s="678"/>
      <c r="BB9" s="678"/>
      <c r="BC9" s="678"/>
      <c r="BD9" s="678"/>
      <c r="BE9" s="678"/>
      <c r="BF9" s="679"/>
      <c r="BG9" s="680">
        <v>924662</v>
      </c>
      <c r="BH9" s="681"/>
      <c r="BI9" s="681"/>
      <c r="BJ9" s="681"/>
      <c r="BK9" s="681"/>
      <c r="BL9" s="681"/>
      <c r="BM9" s="681"/>
      <c r="BN9" s="682"/>
      <c r="BO9" s="713">
        <v>41.4</v>
      </c>
      <c r="BP9" s="713"/>
      <c r="BQ9" s="713"/>
      <c r="BR9" s="713"/>
      <c r="BS9" s="686" t="s">
        <v>186</v>
      </c>
      <c r="BT9" s="681"/>
      <c r="BU9" s="681"/>
      <c r="BV9" s="681"/>
      <c r="BW9" s="681"/>
      <c r="BX9" s="681"/>
      <c r="BY9" s="681"/>
      <c r="BZ9" s="681"/>
      <c r="CA9" s="681"/>
      <c r="CB9" s="727"/>
      <c r="CD9" s="719" t="s">
        <v>248</v>
      </c>
      <c r="CE9" s="720"/>
      <c r="CF9" s="720"/>
      <c r="CG9" s="720"/>
      <c r="CH9" s="720"/>
      <c r="CI9" s="720"/>
      <c r="CJ9" s="720"/>
      <c r="CK9" s="720"/>
      <c r="CL9" s="720"/>
      <c r="CM9" s="720"/>
      <c r="CN9" s="720"/>
      <c r="CO9" s="720"/>
      <c r="CP9" s="720"/>
      <c r="CQ9" s="721"/>
      <c r="CR9" s="680">
        <v>2067674</v>
      </c>
      <c r="CS9" s="681"/>
      <c r="CT9" s="681"/>
      <c r="CU9" s="681"/>
      <c r="CV9" s="681"/>
      <c r="CW9" s="681"/>
      <c r="CX9" s="681"/>
      <c r="CY9" s="682"/>
      <c r="CZ9" s="713">
        <v>12.3</v>
      </c>
      <c r="DA9" s="713"/>
      <c r="DB9" s="713"/>
      <c r="DC9" s="713"/>
      <c r="DD9" s="686">
        <v>27975</v>
      </c>
      <c r="DE9" s="681"/>
      <c r="DF9" s="681"/>
      <c r="DG9" s="681"/>
      <c r="DH9" s="681"/>
      <c r="DI9" s="681"/>
      <c r="DJ9" s="681"/>
      <c r="DK9" s="681"/>
      <c r="DL9" s="681"/>
      <c r="DM9" s="681"/>
      <c r="DN9" s="681"/>
      <c r="DO9" s="681"/>
      <c r="DP9" s="682"/>
      <c r="DQ9" s="686">
        <v>1899129</v>
      </c>
      <c r="DR9" s="681"/>
      <c r="DS9" s="681"/>
      <c r="DT9" s="681"/>
      <c r="DU9" s="681"/>
      <c r="DV9" s="681"/>
      <c r="DW9" s="681"/>
      <c r="DX9" s="681"/>
      <c r="DY9" s="681"/>
      <c r="DZ9" s="681"/>
      <c r="EA9" s="681"/>
      <c r="EB9" s="681"/>
      <c r="EC9" s="727"/>
    </row>
    <row r="10" spans="2:143" ht="11.25" customHeight="1" x14ac:dyDescent="0.15">
      <c r="B10" s="677" t="s">
        <v>249</v>
      </c>
      <c r="C10" s="678"/>
      <c r="D10" s="678"/>
      <c r="E10" s="678"/>
      <c r="F10" s="678"/>
      <c r="G10" s="678"/>
      <c r="H10" s="678"/>
      <c r="I10" s="678"/>
      <c r="J10" s="678"/>
      <c r="K10" s="678"/>
      <c r="L10" s="678"/>
      <c r="M10" s="678"/>
      <c r="N10" s="678"/>
      <c r="O10" s="678"/>
      <c r="P10" s="678"/>
      <c r="Q10" s="679"/>
      <c r="R10" s="680" t="s">
        <v>244</v>
      </c>
      <c r="S10" s="681"/>
      <c r="T10" s="681"/>
      <c r="U10" s="681"/>
      <c r="V10" s="681"/>
      <c r="W10" s="681"/>
      <c r="X10" s="681"/>
      <c r="Y10" s="682"/>
      <c r="Z10" s="713" t="s">
        <v>244</v>
      </c>
      <c r="AA10" s="713"/>
      <c r="AB10" s="713"/>
      <c r="AC10" s="713"/>
      <c r="AD10" s="714" t="s">
        <v>244</v>
      </c>
      <c r="AE10" s="714"/>
      <c r="AF10" s="714"/>
      <c r="AG10" s="714"/>
      <c r="AH10" s="714"/>
      <c r="AI10" s="714"/>
      <c r="AJ10" s="714"/>
      <c r="AK10" s="714"/>
      <c r="AL10" s="683" t="s">
        <v>186</v>
      </c>
      <c r="AM10" s="684"/>
      <c r="AN10" s="684"/>
      <c r="AO10" s="715"/>
      <c r="AP10" s="677" t="s">
        <v>250</v>
      </c>
      <c r="AQ10" s="678"/>
      <c r="AR10" s="678"/>
      <c r="AS10" s="678"/>
      <c r="AT10" s="678"/>
      <c r="AU10" s="678"/>
      <c r="AV10" s="678"/>
      <c r="AW10" s="678"/>
      <c r="AX10" s="678"/>
      <c r="AY10" s="678"/>
      <c r="AZ10" s="678"/>
      <c r="BA10" s="678"/>
      <c r="BB10" s="678"/>
      <c r="BC10" s="678"/>
      <c r="BD10" s="678"/>
      <c r="BE10" s="678"/>
      <c r="BF10" s="679"/>
      <c r="BG10" s="680">
        <v>85063</v>
      </c>
      <c r="BH10" s="681"/>
      <c r="BI10" s="681"/>
      <c r="BJ10" s="681"/>
      <c r="BK10" s="681"/>
      <c r="BL10" s="681"/>
      <c r="BM10" s="681"/>
      <c r="BN10" s="682"/>
      <c r="BO10" s="713">
        <v>3.8</v>
      </c>
      <c r="BP10" s="713"/>
      <c r="BQ10" s="713"/>
      <c r="BR10" s="713"/>
      <c r="BS10" s="686">
        <v>14126</v>
      </c>
      <c r="BT10" s="681"/>
      <c r="BU10" s="681"/>
      <c r="BV10" s="681"/>
      <c r="BW10" s="681"/>
      <c r="BX10" s="681"/>
      <c r="BY10" s="681"/>
      <c r="BZ10" s="681"/>
      <c r="CA10" s="681"/>
      <c r="CB10" s="727"/>
      <c r="CD10" s="719" t="s">
        <v>251</v>
      </c>
      <c r="CE10" s="720"/>
      <c r="CF10" s="720"/>
      <c r="CG10" s="720"/>
      <c r="CH10" s="720"/>
      <c r="CI10" s="720"/>
      <c r="CJ10" s="720"/>
      <c r="CK10" s="720"/>
      <c r="CL10" s="720"/>
      <c r="CM10" s="720"/>
      <c r="CN10" s="720"/>
      <c r="CO10" s="720"/>
      <c r="CP10" s="720"/>
      <c r="CQ10" s="721"/>
      <c r="CR10" s="680">
        <v>17453</v>
      </c>
      <c r="CS10" s="681"/>
      <c r="CT10" s="681"/>
      <c r="CU10" s="681"/>
      <c r="CV10" s="681"/>
      <c r="CW10" s="681"/>
      <c r="CX10" s="681"/>
      <c r="CY10" s="682"/>
      <c r="CZ10" s="713">
        <v>0.1</v>
      </c>
      <c r="DA10" s="713"/>
      <c r="DB10" s="713"/>
      <c r="DC10" s="713"/>
      <c r="DD10" s="686" t="s">
        <v>244</v>
      </c>
      <c r="DE10" s="681"/>
      <c r="DF10" s="681"/>
      <c r="DG10" s="681"/>
      <c r="DH10" s="681"/>
      <c r="DI10" s="681"/>
      <c r="DJ10" s="681"/>
      <c r="DK10" s="681"/>
      <c r="DL10" s="681"/>
      <c r="DM10" s="681"/>
      <c r="DN10" s="681"/>
      <c r="DO10" s="681"/>
      <c r="DP10" s="682"/>
      <c r="DQ10" s="686">
        <v>16884</v>
      </c>
      <c r="DR10" s="681"/>
      <c r="DS10" s="681"/>
      <c r="DT10" s="681"/>
      <c r="DU10" s="681"/>
      <c r="DV10" s="681"/>
      <c r="DW10" s="681"/>
      <c r="DX10" s="681"/>
      <c r="DY10" s="681"/>
      <c r="DZ10" s="681"/>
      <c r="EA10" s="681"/>
      <c r="EB10" s="681"/>
      <c r="EC10" s="727"/>
    </row>
    <row r="11" spans="2:143" ht="11.25" customHeight="1" x14ac:dyDescent="0.15">
      <c r="B11" s="677" t="s">
        <v>252</v>
      </c>
      <c r="C11" s="678"/>
      <c r="D11" s="678"/>
      <c r="E11" s="678"/>
      <c r="F11" s="678"/>
      <c r="G11" s="678"/>
      <c r="H11" s="678"/>
      <c r="I11" s="678"/>
      <c r="J11" s="678"/>
      <c r="K11" s="678"/>
      <c r="L11" s="678"/>
      <c r="M11" s="678"/>
      <c r="N11" s="678"/>
      <c r="O11" s="678"/>
      <c r="P11" s="678"/>
      <c r="Q11" s="679"/>
      <c r="R11" s="680">
        <v>528057</v>
      </c>
      <c r="S11" s="681"/>
      <c r="T11" s="681"/>
      <c r="U11" s="681"/>
      <c r="V11" s="681"/>
      <c r="W11" s="681"/>
      <c r="X11" s="681"/>
      <c r="Y11" s="682"/>
      <c r="Z11" s="683">
        <v>3.1</v>
      </c>
      <c r="AA11" s="684"/>
      <c r="AB11" s="684"/>
      <c r="AC11" s="685"/>
      <c r="AD11" s="686">
        <v>528057</v>
      </c>
      <c r="AE11" s="681"/>
      <c r="AF11" s="681"/>
      <c r="AG11" s="681"/>
      <c r="AH11" s="681"/>
      <c r="AI11" s="681"/>
      <c r="AJ11" s="681"/>
      <c r="AK11" s="682"/>
      <c r="AL11" s="683">
        <v>7.1</v>
      </c>
      <c r="AM11" s="684"/>
      <c r="AN11" s="684"/>
      <c r="AO11" s="715"/>
      <c r="AP11" s="677" t="s">
        <v>253</v>
      </c>
      <c r="AQ11" s="678"/>
      <c r="AR11" s="678"/>
      <c r="AS11" s="678"/>
      <c r="AT11" s="678"/>
      <c r="AU11" s="678"/>
      <c r="AV11" s="678"/>
      <c r="AW11" s="678"/>
      <c r="AX11" s="678"/>
      <c r="AY11" s="678"/>
      <c r="AZ11" s="678"/>
      <c r="BA11" s="678"/>
      <c r="BB11" s="678"/>
      <c r="BC11" s="678"/>
      <c r="BD11" s="678"/>
      <c r="BE11" s="678"/>
      <c r="BF11" s="679"/>
      <c r="BG11" s="680">
        <v>67310</v>
      </c>
      <c r="BH11" s="681"/>
      <c r="BI11" s="681"/>
      <c r="BJ11" s="681"/>
      <c r="BK11" s="681"/>
      <c r="BL11" s="681"/>
      <c r="BM11" s="681"/>
      <c r="BN11" s="682"/>
      <c r="BO11" s="713">
        <v>3</v>
      </c>
      <c r="BP11" s="713"/>
      <c r="BQ11" s="713"/>
      <c r="BR11" s="713"/>
      <c r="BS11" s="686">
        <v>10969</v>
      </c>
      <c r="BT11" s="681"/>
      <c r="BU11" s="681"/>
      <c r="BV11" s="681"/>
      <c r="BW11" s="681"/>
      <c r="BX11" s="681"/>
      <c r="BY11" s="681"/>
      <c r="BZ11" s="681"/>
      <c r="CA11" s="681"/>
      <c r="CB11" s="727"/>
      <c r="CD11" s="719" t="s">
        <v>254</v>
      </c>
      <c r="CE11" s="720"/>
      <c r="CF11" s="720"/>
      <c r="CG11" s="720"/>
      <c r="CH11" s="720"/>
      <c r="CI11" s="720"/>
      <c r="CJ11" s="720"/>
      <c r="CK11" s="720"/>
      <c r="CL11" s="720"/>
      <c r="CM11" s="720"/>
      <c r="CN11" s="720"/>
      <c r="CO11" s="720"/>
      <c r="CP11" s="720"/>
      <c r="CQ11" s="721"/>
      <c r="CR11" s="680">
        <v>307947</v>
      </c>
      <c r="CS11" s="681"/>
      <c r="CT11" s="681"/>
      <c r="CU11" s="681"/>
      <c r="CV11" s="681"/>
      <c r="CW11" s="681"/>
      <c r="CX11" s="681"/>
      <c r="CY11" s="682"/>
      <c r="CZ11" s="713">
        <v>1.8</v>
      </c>
      <c r="DA11" s="713"/>
      <c r="DB11" s="713"/>
      <c r="DC11" s="713"/>
      <c r="DD11" s="686">
        <v>118207</v>
      </c>
      <c r="DE11" s="681"/>
      <c r="DF11" s="681"/>
      <c r="DG11" s="681"/>
      <c r="DH11" s="681"/>
      <c r="DI11" s="681"/>
      <c r="DJ11" s="681"/>
      <c r="DK11" s="681"/>
      <c r="DL11" s="681"/>
      <c r="DM11" s="681"/>
      <c r="DN11" s="681"/>
      <c r="DO11" s="681"/>
      <c r="DP11" s="682"/>
      <c r="DQ11" s="686">
        <v>142851</v>
      </c>
      <c r="DR11" s="681"/>
      <c r="DS11" s="681"/>
      <c r="DT11" s="681"/>
      <c r="DU11" s="681"/>
      <c r="DV11" s="681"/>
      <c r="DW11" s="681"/>
      <c r="DX11" s="681"/>
      <c r="DY11" s="681"/>
      <c r="DZ11" s="681"/>
      <c r="EA11" s="681"/>
      <c r="EB11" s="681"/>
      <c r="EC11" s="727"/>
    </row>
    <row r="12" spans="2:143" ht="11.25" customHeight="1" x14ac:dyDescent="0.15">
      <c r="B12" s="677" t="s">
        <v>255</v>
      </c>
      <c r="C12" s="678"/>
      <c r="D12" s="678"/>
      <c r="E12" s="678"/>
      <c r="F12" s="678"/>
      <c r="G12" s="678"/>
      <c r="H12" s="678"/>
      <c r="I12" s="678"/>
      <c r="J12" s="678"/>
      <c r="K12" s="678"/>
      <c r="L12" s="678"/>
      <c r="M12" s="678"/>
      <c r="N12" s="678"/>
      <c r="O12" s="678"/>
      <c r="P12" s="678"/>
      <c r="Q12" s="679"/>
      <c r="R12" s="680" t="s">
        <v>244</v>
      </c>
      <c r="S12" s="681"/>
      <c r="T12" s="681"/>
      <c r="U12" s="681"/>
      <c r="V12" s="681"/>
      <c r="W12" s="681"/>
      <c r="X12" s="681"/>
      <c r="Y12" s="682"/>
      <c r="Z12" s="713" t="s">
        <v>186</v>
      </c>
      <c r="AA12" s="713"/>
      <c r="AB12" s="713"/>
      <c r="AC12" s="713"/>
      <c r="AD12" s="714" t="s">
        <v>186</v>
      </c>
      <c r="AE12" s="714"/>
      <c r="AF12" s="714"/>
      <c r="AG12" s="714"/>
      <c r="AH12" s="714"/>
      <c r="AI12" s="714"/>
      <c r="AJ12" s="714"/>
      <c r="AK12" s="714"/>
      <c r="AL12" s="683" t="s">
        <v>244</v>
      </c>
      <c r="AM12" s="684"/>
      <c r="AN12" s="684"/>
      <c r="AO12" s="715"/>
      <c r="AP12" s="677" t="s">
        <v>256</v>
      </c>
      <c r="AQ12" s="678"/>
      <c r="AR12" s="678"/>
      <c r="AS12" s="678"/>
      <c r="AT12" s="678"/>
      <c r="AU12" s="678"/>
      <c r="AV12" s="678"/>
      <c r="AW12" s="678"/>
      <c r="AX12" s="678"/>
      <c r="AY12" s="678"/>
      <c r="AZ12" s="678"/>
      <c r="BA12" s="678"/>
      <c r="BB12" s="678"/>
      <c r="BC12" s="678"/>
      <c r="BD12" s="678"/>
      <c r="BE12" s="678"/>
      <c r="BF12" s="679"/>
      <c r="BG12" s="680">
        <v>767782</v>
      </c>
      <c r="BH12" s="681"/>
      <c r="BI12" s="681"/>
      <c r="BJ12" s="681"/>
      <c r="BK12" s="681"/>
      <c r="BL12" s="681"/>
      <c r="BM12" s="681"/>
      <c r="BN12" s="682"/>
      <c r="BO12" s="713">
        <v>34.4</v>
      </c>
      <c r="BP12" s="713"/>
      <c r="BQ12" s="713"/>
      <c r="BR12" s="713"/>
      <c r="BS12" s="686">
        <v>54</v>
      </c>
      <c r="BT12" s="681"/>
      <c r="BU12" s="681"/>
      <c r="BV12" s="681"/>
      <c r="BW12" s="681"/>
      <c r="BX12" s="681"/>
      <c r="BY12" s="681"/>
      <c r="BZ12" s="681"/>
      <c r="CA12" s="681"/>
      <c r="CB12" s="727"/>
      <c r="CD12" s="719" t="s">
        <v>257</v>
      </c>
      <c r="CE12" s="720"/>
      <c r="CF12" s="720"/>
      <c r="CG12" s="720"/>
      <c r="CH12" s="720"/>
      <c r="CI12" s="720"/>
      <c r="CJ12" s="720"/>
      <c r="CK12" s="720"/>
      <c r="CL12" s="720"/>
      <c r="CM12" s="720"/>
      <c r="CN12" s="720"/>
      <c r="CO12" s="720"/>
      <c r="CP12" s="720"/>
      <c r="CQ12" s="721"/>
      <c r="CR12" s="680">
        <v>409877</v>
      </c>
      <c r="CS12" s="681"/>
      <c r="CT12" s="681"/>
      <c r="CU12" s="681"/>
      <c r="CV12" s="681"/>
      <c r="CW12" s="681"/>
      <c r="CX12" s="681"/>
      <c r="CY12" s="682"/>
      <c r="CZ12" s="713">
        <v>2.4</v>
      </c>
      <c r="DA12" s="713"/>
      <c r="DB12" s="713"/>
      <c r="DC12" s="713"/>
      <c r="DD12" s="686">
        <v>38793</v>
      </c>
      <c r="DE12" s="681"/>
      <c r="DF12" s="681"/>
      <c r="DG12" s="681"/>
      <c r="DH12" s="681"/>
      <c r="DI12" s="681"/>
      <c r="DJ12" s="681"/>
      <c r="DK12" s="681"/>
      <c r="DL12" s="681"/>
      <c r="DM12" s="681"/>
      <c r="DN12" s="681"/>
      <c r="DO12" s="681"/>
      <c r="DP12" s="682"/>
      <c r="DQ12" s="686">
        <v>262097</v>
      </c>
      <c r="DR12" s="681"/>
      <c r="DS12" s="681"/>
      <c r="DT12" s="681"/>
      <c r="DU12" s="681"/>
      <c r="DV12" s="681"/>
      <c r="DW12" s="681"/>
      <c r="DX12" s="681"/>
      <c r="DY12" s="681"/>
      <c r="DZ12" s="681"/>
      <c r="EA12" s="681"/>
      <c r="EB12" s="681"/>
      <c r="EC12" s="727"/>
    </row>
    <row r="13" spans="2:143" ht="11.25" customHeight="1" x14ac:dyDescent="0.15">
      <c r="B13" s="677" t="s">
        <v>258</v>
      </c>
      <c r="C13" s="678"/>
      <c r="D13" s="678"/>
      <c r="E13" s="678"/>
      <c r="F13" s="678"/>
      <c r="G13" s="678"/>
      <c r="H13" s="678"/>
      <c r="I13" s="678"/>
      <c r="J13" s="678"/>
      <c r="K13" s="678"/>
      <c r="L13" s="678"/>
      <c r="M13" s="678"/>
      <c r="N13" s="678"/>
      <c r="O13" s="678"/>
      <c r="P13" s="678"/>
      <c r="Q13" s="679"/>
      <c r="R13" s="680" t="s">
        <v>186</v>
      </c>
      <c r="S13" s="681"/>
      <c r="T13" s="681"/>
      <c r="U13" s="681"/>
      <c r="V13" s="681"/>
      <c r="W13" s="681"/>
      <c r="X13" s="681"/>
      <c r="Y13" s="682"/>
      <c r="Z13" s="713" t="s">
        <v>186</v>
      </c>
      <c r="AA13" s="713"/>
      <c r="AB13" s="713"/>
      <c r="AC13" s="713"/>
      <c r="AD13" s="714" t="s">
        <v>186</v>
      </c>
      <c r="AE13" s="714"/>
      <c r="AF13" s="714"/>
      <c r="AG13" s="714"/>
      <c r="AH13" s="714"/>
      <c r="AI13" s="714"/>
      <c r="AJ13" s="714"/>
      <c r="AK13" s="714"/>
      <c r="AL13" s="683" t="s">
        <v>244</v>
      </c>
      <c r="AM13" s="684"/>
      <c r="AN13" s="684"/>
      <c r="AO13" s="715"/>
      <c r="AP13" s="677" t="s">
        <v>259</v>
      </c>
      <c r="AQ13" s="678"/>
      <c r="AR13" s="678"/>
      <c r="AS13" s="678"/>
      <c r="AT13" s="678"/>
      <c r="AU13" s="678"/>
      <c r="AV13" s="678"/>
      <c r="AW13" s="678"/>
      <c r="AX13" s="678"/>
      <c r="AY13" s="678"/>
      <c r="AZ13" s="678"/>
      <c r="BA13" s="678"/>
      <c r="BB13" s="678"/>
      <c r="BC13" s="678"/>
      <c r="BD13" s="678"/>
      <c r="BE13" s="678"/>
      <c r="BF13" s="679"/>
      <c r="BG13" s="680">
        <v>731454</v>
      </c>
      <c r="BH13" s="681"/>
      <c r="BI13" s="681"/>
      <c r="BJ13" s="681"/>
      <c r="BK13" s="681"/>
      <c r="BL13" s="681"/>
      <c r="BM13" s="681"/>
      <c r="BN13" s="682"/>
      <c r="BO13" s="713">
        <v>32.700000000000003</v>
      </c>
      <c r="BP13" s="713"/>
      <c r="BQ13" s="713"/>
      <c r="BR13" s="713"/>
      <c r="BS13" s="686">
        <v>54</v>
      </c>
      <c r="BT13" s="681"/>
      <c r="BU13" s="681"/>
      <c r="BV13" s="681"/>
      <c r="BW13" s="681"/>
      <c r="BX13" s="681"/>
      <c r="BY13" s="681"/>
      <c r="BZ13" s="681"/>
      <c r="CA13" s="681"/>
      <c r="CB13" s="727"/>
      <c r="CD13" s="719" t="s">
        <v>260</v>
      </c>
      <c r="CE13" s="720"/>
      <c r="CF13" s="720"/>
      <c r="CG13" s="720"/>
      <c r="CH13" s="720"/>
      <c r="CI13" s="720"/>
      <c r="CJ13" s="720"/>
      <c r="CK13" s="720"/>
      <c r="CL13" s="720"/>
      <c r="CM13" s="720"/>
      <c r="CN13" s="720"/>
      <c r="CO13" s="720"/>
      <c r="CP13" s="720"/>
      <c r="CQ13" s="721"/>
      <c r="CR13" s="680">
        <v>2431189</v>
      </c>
      <c r="CS13" s="681"/>
      <c r="CT13" s="681"/>
      <c r="CU13" s="681"/>
      <c r="CV13" s="681"/>
      <c r="CW13" s="681"/>
      <c r="CX13" s="681"/>
      <c r="CY13" s="682"/>
      <c r="CZ13" s="713">
        <v>14.5</v>
      </c>
      <c r="DA13" s="713"/>
      <c r="DB13" s="713"/>
      <c r="DC13" s="713"/>
      <c r="DD13" s="686">
        <v>645149</v>
      </c>
      <c r="DE13" s="681"/>
      <c r="DF13" s="681"/>
      <c r="DG13" s="681"/>
      <c r="DH13" s="681"/>
      <c r="DI13" s="681"/>
      <c r="DJ13" s="681"/>
      <c r="DK13" s="681"/>
      <c r="DL13" s="681"/>
      <c r="DM13" s="681"/>
      <c r="DN13" s="681"/>
      <c r="DO13" s="681"/>
      <c r="DP13" s="682"/>
      <c r="DQ13" s="686">
        <v>1396701</v>
      </c>
      <c r="DR13" s="681"/>
      <c r="DS13" s="681"/>
      <c r="DT13" s="681"/>
      <c r="DU13" s="681"/>
      <c r="DV13" s="681"/>
      <c r="DW13" s="681"/>
      <c r="DX13" s="681"/>
      <c r="DY13" s="681"/>
      <c r="DZ13" s="681"/>
      <c r="EA13" s="681"/>
      <c r="EB13" s="681"/>
      <c r="EC13" s="727"/>
    </row>
    <row r="14" spans="2:143" ht="11.25" customHeight="1" x14ac:dyDescent="0.15">
      <c r="B14" s="677" t="s">
        <v>261</v>
      </c>
      <c r="C14" s="678"/>
      <c r="D14" s="678"/>
      <c r="E14" s="678"/>
      <c r="F14" s="678"/>
      <c r="G14" s="678"/>
      <c r="H14" s="678"/>
      <c r="I14" s="678"/>
      <c r="J14" s="678"/>
      <c r="K14" s="678"/>
      <c r="L14" s="678"/>
      <c r="M14" s="678"/>
      <c r="N14" s="678"/>
      <c r="O14" s="678"/>
      <c r="P14" s="678"/>
      <c r="Q14" s="679"/>
      <c r="R14" s="680" t="s">
        <v>244</v>
      </c>
      <c r="S14" s="681"/>
      <c r="T14" s="681"/>
      <c r="U14" s="681"/>
      <c r="V14" s="681"/>
      <c r="W14" s="681"/>
      <c r="X14" s="681"/>
      <c r="Y14" s="682"/>
      <c r="Z14" s="713" t="s">
        <v>186</v>
      </c>
      <c r="AA14" s="713"/>
      <c r="AB14" s="713"/>
      <c r="AC14" s="713"/>
      <c r="AD14" s="714" t="s">
        <v>244</v>
      </c>
      <c r="AE14" s="714"/>
      <c r="AF14" s="714"/>
      <c r="AG14" s="714"/>
      <c r="AH14" s="714"/>
      <c r="AI14" s="714"/>
      <c r="AJ14" s="714"/>
      <c r="AK14" s="714"/>
      <c r="AL14" s="683" t="s">
        <v>186</v>
      </c>
      <c r="AM14" s="684"/>
      <c r="AN14" s="684"/>
      <c r="AO14" s="715"/>
      <c r="AP14" s="677" t="s">
        <v>262</v>
      </c>
      <c r="AQ14" s="678"/>
      <c r="AR14" s="678"/>
      <c r="AS14" s="678"/>
      <c r="AT14" s="678"/>
      <c r="AU14" s="678"/>
      <c r="AV14" s="678"/>
      <c r="AW14" s="678"/>
      <c r="AX14" s="678"/>
      <c r="AY14" s="678"/>
      <c r="AZ14" s="678"/>
      <c r="BA14" s="678"/>
      <c r="BB14" s="678"/>
      <c r="BC14" s="678"/>
      <c r="BD14" s="678"/>
      <c r="BE14" s="678"/>
      <c r="BF14" s="679"/>
      <c r="BG14" s="680">
        <v>40195</v>
      </c>
      <c r="BH14" s="681"/>
      <c r="BI14" s="681"/>
      <c r="BJ14" s="681"/>
      <c r="BK14" s="681"/>
      <c r="BL14" s="681"/>
      <c r="BM14" s="681"/>
      <c r="BN14" s="682"/>
      <c r="BO14" s="713">
        <v>1.8</v>
      </c>
      <c r="BP14" s="713"/>
      <c r="BQ14" s="713"/>
      <c r="BR14" s="713"/>
      <c r="BS14" s="686" t="s">
        <v>186</v>
      </c>
      <c r="BT14" s="681"/>
      <c r="BU14" s="681"/>
      <c r="BV14" s="681"/>
      <c r="BW14" s="681"/>
      <c r="BX14" s="681"/>
      <c r="BY14" s="681"/>
      <c r="BZ14" s="681"/>
      <c r="CA14" s="681"/>
      <c r="CB14" s="727"/>
      <c r="CD14" s="719" t="s">
        <v>263</v>
      </c>
      <c r="CE14" s="720"/>
      <c r="CF14" s="720"/>
      <c r="CG14" s="720"/>
      <c r="CH14" s="720"/>
      <c r="CI14" s="720"/>
      <c r="CJ14" s="720"/>
      <c r="CK14" s="720"/>
      <c r="CL14" s="720"/>
      <c r="CM14" s="720"/>
      <c r="CN14" s="720"/>
      <c r="CO14" s="720"/>
      <c r="CP14" s="720"/>
      <c r="CQ14" s="721"/>
      <c r="CR14" s="680">
        <v>359542</v>
      </c>
      <c r="CS14" s="681"/>
      <c r="CT14" s="681"/>
      <c r="CU14" s="681"/>
      <c r="CV14" s="681"/>
      <c r="CW14" s="681"/>
      <c r="CX14" s="681"/>
      <c r="CY14" s="682"/>
      <c r="CZ14" s="713">
        <v>2.1</v>
      </c>
      <c r="DA14" s="713"/>
      <c r="DB14" s="713"/>
      <c r="DC14" s="713"/>
      <c r="DD14" s="686" t="s">
        <v>186</v>
      </c>
      <c r="DE14" s="681"/>
      <c r="DF14" s="681"/>
      <c r="DG14" s="681"/>
      <c r="DH14" s="681"/>
      <c r="DI14" s="681"/>
      <c r="DJ14" s="681"/>
      <c r="DK14" s="681"/>
      <c r="DL14" s="681"/>
      <c r="DM14" s="681"/>
      <c r="DN14" s="681"/>
      <c r="DO14" s="681"/>
      <c r="DP14" s="682"/>
      <c r="DQ14" s="686">
        <v>344842</v>
      </c>
      <c r="DR14" s="681"/>
      <c r="DS14" s="681"/>
      <c r="DT14" s="681"/>
      <c r="DU14" s="681"/>
      <c r="DV14" s="681"/>
      <c r="DW14" s="681"/>
      <c r="DX14" s="681"/>
      <c r="DY14" s="681"/>
      <c r="DZ14" s="681"/>
      <c r="EA14" s="681"/>
      <c r="EB14" s="681"/>
      <c r="EC14" s="727"/>
    </row>
    <row r="15" spans="2:143" ht="11.25" customHeight="1" x14ac:dyDescent="0.15">
      <c r="B15" s="677" t="s">
        <v>264</v>
      </c>
      <c r="C15" s="678"/>
      <c r="D15" s="678"/>
      <c r="E15" s="678"/>
      <c r="F15" s="678"/>
      <c r="G15" s="678"/>
      <c r="H15" s="678"/>
      <c r="I15" s="678"/>
      <c r="J15" s="678"/>
      <c r="K15" s="678"/>
      <c r="L15" s="678"/>
      <c r="M15" s="678"/>
      <c r="N15" s="678"/>
      <c r="O15" s="678"/>
      <c r="P15" s="678"/>
      <c r="Q15" s="679"/>
      <c r="R15" s="680" t="s">
        <v>244</v>
      </c>
      <c r="S15" s="681"/>
      <c r="T15" s="681"/>
      <c r="U15" s="681"/>
      <c r="V15" s="681"/>
      <c r="W15" s="681"/>
      <c r="X15" s="681"/>
      <c r="Y15" s="682"/>
      <c r="Z15" s="713" t="s">
        <v>186</v>
      </c>
      <c r="AA15" s="713"/>
      <c r="AB15" s="713"/>
      <c r="AC15" s="713"/>
      <c r="AD15" s="714" t="s">
        <v>244</v>
      </c>
      <c r="AE15" s="714"/>
      <c r="AF15" s="714"/>
      <c r="AG15" s="714"/>
      <c r="AH15" s="714"/>
      <c r="AI15" s="714"/>
      <c r="AJ15" s="714"/>
      <c r="AK15" s="714"/>
      <c r="AL15" s="683" t="s">
        <v>244</v>
      </c>
      <c r="AM15" s="684"/>
      <c r="AN15" s="684"/>
      <c r="AO15" s="715"/>
      <c r="AP15" s="677" t="s">
        <v>265</v>
      </c>
      <c r="AQ15" s="678"/>
      <c r="AR15" s="678"/>
      <c r="AS15" s="678"/>
      <c r="AT15" s="678"/>
      <c r="AU15" s="678"/>
      <c r="AV15" s="678"/>
      <c r="AW15" s="678"/>
      <c r="AX15" s="678"/>
      <c r="AY15" s="678"/>
      <c r="AZ15" s="678"/>
      <c r="BA15" s="678"/>
      <c r="BB15" s="678"/>
      <c r="BC15" s="678"/>
      <c r="BD15" s="678"/>
      <c r="BE15" s="678"/>
      <c r="BF15" s="679"/>
      <c r="BG15" s="680">
        <v>182880</v>
      </c>
      <c r="BH15" s="681"/>
      <c r="BI15" s="681"/>
      <c r="BJ15" s="681"/>
      <c r="BK15" s="681"/>
      <c r="BL15" s="681"/>
      <c r="BM15" s="681"/>
      <c r="BN15" s="682"/>
      <c r="BO15" s="713">
        <v>8.1999999999999993</v>
      </c>
      <c r="BP15" s="713"/>
      <c r="BQ15" s="713"/>
      <c r="BR15" s="713"/>
      <c r="BS15" s="686" t="s">
        <v>186</v>
      </c>
      <c r="BT15" s="681"/>
      <c r="BU15" s="681"/>
      <c r="BV15" s="681"/>
      <c r="BW15" s="681"/>
      <c r="BX15" s="681"/>
      <c r="BY15" s="681"/>
      <c r="BZ15" s="681"/>
      <c r="CA15" s="681"/>
      <c r="CB15" s="727"/>
      <c r="CD15" s="719" t="s">
        <v>266</v>
      </c>
      <c r="CE15" s="720"/>
      <c r="CF15" s="720"/>
      <c r="CG15" s="720"/>
      <c r="CH15" s="720"/>
      <c r="CI15" s="720"/>
      <c r="CJ15" s="720"/>
      <c r="CK15" s="720"/>
      <c r="CL15" s="720"/>
      <c r="CM15" s="720"/>
      <c r="CN15" s="720"/>
      <c r="CO15" s="720"/>
      <c r="CP15" s="720"/>
      <c r="CQ15" s="721"/>
      <c r="CR15" s="680">
        <v>1525239</v>
      </c>
      <c r="CS15" s="681"/>
      <c r="CT15" s="681"/>
      <c r="CU15" s="681"/>
      <c r="CV15" s="681"/>
      <c r="CW15" s="681"/>
      <c r="CX15" s="681"/>
      <c r="CY15" s="682"/>
      <c r="CZ15" s="713">
        <v>9.1</v>
      </c>
      <c r="DA15" s="713"/>
      <c r="DB15" s="713"/>
      <c r="DC15" s="713"/>
      <c r="DD15" s="686">
        <v>644368</v>
      </c>
      <c r="DE15" s="681"/>
      <c r="DF15" s="681"/>
      <c r="DG15" s="681"/>
      <c r="DH15" s="681"/>
      <c r="DI15" s="681"/>
      <c r="DJ15" s="681"/>
      <c r="DK15" s="681"/>
      <c r="DL15" s="681"/>
      <c r="DM15" s="681"/>
      <c r="DN15" s="681"/>
      <c r="DO15" s="681"/>
      <c r="DP15" s="682"/>
      <c r="DQ15" s="686">
        <v>742096</v>
      </c>
      <c r="DR15" s="681"/>
      <c r="DS15" s="681"/>
      <c r="DT15" s="681"/>
      <c r="DU15" s="681"/>
      <c r="DV15" s="681"/>
      <c r="DW15" s="681"/>
      <c r="DX15" s="681"/>
      <c r="DY15" s="681"/>
      <c r="DZ15" s="681"/>
      <c r="EA15" s="681"/>
      <c r="EB15" s="681"/>
      <c r="EC15" s="727"/>
    </row>
    <row r="16" spans="2:143" ht="11.25" customHeight="1" x14ac:dyDescent="0.15">
      <c r="B16" s="677" t="s">
        <v>267</v>
      </c>
      <c r="C16" s="678"/>
      <c r="D16" s="678"/>
      <c r="E16" s="678"/>
      <c r="F16" s="678"/>
      <c r="G16" s="678"/>
      <c r="H16" s="678"/>
      <c r="I16" s="678"/>
      <c r="J16" s="678"/>
      <c r="K16" s="678"/>
      <c r="L16" s="678"/>
      <c r="M16" s="678"/>
      <c r="N16" s="678"/>
      <c r="O16" s="678"/>
      <c r="P16" s="678"/>
      <c r="Q16" s="679"/>
      <c r="R16" s="680">
        <v>6569</v>
      </c>
      <c r="S16" s="681"/>
      <c r="T16" s="681"/>
      <c r="U16" s="681"/>
      <c r="V16" s="681"/>
      <c r="W16" s="681"/>
      <c r="X16" s="681"/>
      <c r="Y16" s="682"/>
      <c r="Z16" s="713">
        <v>0</v>
      </c>
      <c r="AA16" s="713"/>
      <c r="AB16" s="713"/>
      <c r="AC16" s="713"/>
      <c r="AD16" s="714">
        <v>6569</v>
      </c>
      <c r="AE16" s="714"/>
      <c r="AF16" s="714"/>
      <c r="AG16" s="714"/>
      <c r="AH16" s="714"/>
      <c r="AI16" s="714"/>
      <c r="AJ16" s="714"/>
      <c r="AK16" s="714"/>
      <c r="AL16" s="683">
        <v>0.1</v>
      </c>
      <c r="AM16" s="684"/>
      <c r="AN16" s="684"/>
      <c r="AO16" s="715"/>
      <c r="AP16" s="677" t="s">
        <v>268</v>
      </c>
      <c r="AQ16" s="678"/>
      <c r="AR16" s="678"/>
      <c r="AS16" s="678"/>
      <c r="AT16" s="678"/>
      <c r="AU16" s="678"/>
      <c r="AV16" s="678"/>
      <c r="AW16" s="678"/>
      <c r="AX16" s="678"/>
      <c r="AY16" s="678"/>
      <c r="AZ16" s="678"/>
      <c r="BA16" s="678"/>
      <c r="BB16" s="678"/>
      <c r="BC16" s="678"/>
      <c r="BD16" s="678"/>
      <c r="BE16" s="678"/>
      <c r="BF16" s="679"/>
      <c r="BG16" s="680" t="s">
        <v>186</v>
      </c>
      <c r="BH16" s="681"/>
      <c r="BI16" s="681"/>
      <c r="BJ16" s="681"/>
      <c r="BK16" s="681"/>
      <c r="BL16" s="681"/>
      <c r="BM16" s="681"/>
      <c r="BN16" s="682"/>
      <c r="BO16" s="713" t="s">
        <v>186</v>
      </c>
      <c r="BP16" s="713"/>
      <c r="BQ16" s="713"/>
      <c r="BR16" s="713"/>
      <c r="BS16" s="686" t="s">
        <v>244</v>
      </c>
      <c r="BT16" s="681"/>
      <c r="BU16" s="681"/>
      <c r="BV16" s="681"/>
      <c r="BW16" s="681"/>
      <c r="BX16" s="681"/>
      <c r="BY16" s="681"/>
      <c r="BZ16" s="681"/>
      <c r="CA16" s="681"/>
      <c r="CB16" s="727"/>
      <c r="CD16" s="719" t="s">
        <v>269</v>
      </c>
      <c r="CE16" s="720"/>
      <c r="CF16" s="720"/>
      <c r="CG16" s="720"/>
      <c r="CH16" s="720"/>
      <c r="CI16" s="720"/>
      <c r="CJ16" s="720"/>
      <c r="CK16" s="720"/>
      <c r="CL16" s="720"/>
      <c r="CM16" s="720"/>
      <c r="CN16" s="720"/>
      <c r="CO16" s="720"/>
      <c r="CP16" s="720"/>
      <c r="CQ16" s="721"/>
      <c r="CR16" s="680">
        <v>550</v>
      </c>
      <c r="CS16" s="681"/>
      <c r="CT16" s="681"/>
      <c r="CU16" s="681"/>
      <c r="CV16" s="681"/>
      <c r="CW16" s="681"/>
      <c r="CX16" s="681"/>
      <c r="CY16" s="682"/>
      <c r="CZ16" s="713">
        <v>0</v>
      </c>
      <c r="DA16" s="713"/>
      <c r="DB16" s="713"/>
      <c r="DC16" s="713"/>
      <c r="DD16" s="686" t="s">
        <v>186</v>
      </c>
      <c r="DE16" s="681"/>
      <c r="DF16" s="681"/>
      <c r="DG16" s="681"/>
      <c r="DH16" s="681"/>
      <c r="DI16" s="681"/>
      <c r="DJ16" s="681"/>
      <c r="DK16" s="681"/>
      <c r="DL16" s="681"/>
      <c r="DM16" s="681"/>
      <c r="DN16" s="681"/>
      <c r="DO16" s="681"/>
      <c r="DP16" s="682"/>
      <c r="DQ16" s="686">
        <v>550</v>
      </c>
      <c r="DR16" s="681"/>
      <c r="DS16" s="681"/>
      <c r="DT16" s="681"/>
      <c r="DU16" s="681"/>
      <c r="DV16" s="681"/>
      <c r="DW16" s="681"/>
      <c r="DX16" s="681"/>
      <c r="DY16" s="681"/>
      <c r="DZ16" s="681"/>
      <c r="EA16" s="681"/>
      <c r="EB16" s="681"/>
      <c r="EC16" s="727"/>
    </row>
    <row r="17" spans="2:133" ht="11.25" customHeight="1" x14ac:dyDescent="0.15">
      <c r="B17" s="677" t="s">
        <v>270</v>
      </c>
      <c r="C17" s="678"/>
      <c r="D17" s="678"/>
      <c r="E17" s="678"/>
      <c r="F17" s="678"/>
      <c r="G17" s="678"/>
      <c r="H17" s="678"/>
      <c r="I17" s="678"/>
      <c r="J17" s="678"/>
      <c r="K17" s="678"/>
      <c r="L17" s="678"/>
      <c r="M17" s="678"/>
      <c r="N17" s="678"/>
      <c r="O17" s="678"/>
      <c r="P17" s="678"/>
      <c r="Q17" s="679"/>
      <c r="R17" s="680">
        <v>9593</v>
      </c>
      <c r="S17" s="681"/>
      <c r="T17" s="681"/>
      <c r="U17" s="681"/>
      <c r="V17" s="681"/>
      <c r="W17" s="681"/>
      <c r="X17" s="681"/>
      <c r="Y17" s="682"/>
      <c r="Z17" s="713">
        <v>0.1</v>
      </c>
      <c r="AA17" s="713"/>
      <c r="AB17" s="713"/>
      <c r="AC17" s="713"/>
      <c r="AD17" s="714">
        <v>9593</v>
      </c>
      <c r="AE17" s="714"/>
      <c r="AF17" s="714"/>
      <c r="AG17" s="714"/>
      <c r="AH17" s="714"/>
      <c r="AI17" s="714"/>
      <c r="AJ17" s="714"/>
      <c r="AK17" s="714"/>
      <c r="AL17" s="683">
        <v>0.1</v>
      </c>
      <c r="AM17" s="684"/>
      <c r="AN17" s="684"/>
      <c r="AO17" s="715"/>
      <c r="AP17" s="677" t="s">
        <v>271</v>
      </c>
      <c r="AQ17" s="678"/>
      <c r="AR17" s="678"/>
      <c r="AS17" s="678"/>
      <c r="AT17" s="678"/>
      <c r="AU17" s="678"/>
      <c r="AV17" s="678"/>
      <c r="AW17" s="678"/>
      <c r="AX17" s="678"/>
      <c r="AY17" s="678"/>
      <c r="AZ17" s="678"/>
      <c r="BA17" s="678"/>
      <c r="BB17" s="678"/>
      <c r="BC17" s="678"/>
      <c r="BD17" s="678"/>
      <c r="BE17" s="678"/>
      <c r="BF17" s="679"/>
      <c r="BG17" s="680" t="s">
        <v>244</v>
      </c>
      <c r="BH17" s="681"/>
      <c r="BI17" s="681"/>
      <c r="BJ17" s="681"/>
      <c r="BK17" s="681"/>
      <c r="BL17" s="681"/>
      <c r="BM17" s="681"/>
      <c r="BN17" s="682"/>
      <c r="BO17" s="713" t="s">
        <v>244</v>
      </c>
      <c r="BP17" s="713"/>
      <c r="BQ17" s="713"/>
      <c r="BR17" s="713"/>
      <c r="BS17" s="686" t="s">
        <v>186</v>
      </c>
      <c r="BT17" s="681"/>
      <c r="BU17" s="681"/>
      <c r="BV17" s="681"/>
      <c r="BW17" s="681"/>
      <c r="BX17" s="681"/>
      <c r="BY17" s="681"/>
      <c r="BZ17" s="681"/>
      <c r="CA17" s="681"/>
      <c r="CB17" s="727"/>
      <c r="CD17" s="719" t="s">
        <v>272</v>
      </c>
      <c r="CE17" s="720"/>
      <c r="CF17" s="720"/>
      <c r="CG17" s="720"/>
      <c r="CH17" s="720"/>
      <c r="CI17" s="720"/>
      <c r="CJ17" s="720"/>
      <c r="CK17" s="720"/>
      <c r="CL17" s="720"/>
      <c r="CM17" s="720"/>
      <c r="CN17" s="720"/>
      <c r="CO17" s="720"/>
      <c r="CP17" s="720"/>
      <c r="CQ17" s="721"/>
      <c r="CR17" s="680">
        <v>1248141</v>
      </c>
      <c r="CS17" s="681"/>
      <c r="CT17" s="681"/>
      <c r="CU17" s="681"/>
      <c r="CV17" s="681"/>
      <c r="CW17" s="681"/>
      <c r="CX17" s="681"/>
      <c r="CY17" s="682"/>
      <c r="CZ17" s="713">
        <v>7.4</v>
      </c>
      <c r="DA17" s="713"/>
      <c r="DB17" s="713"/>
      <c r="DC17" s="713"/>
      <c r="DD17" s="686" t="s">
        <v>186</v>
      </c>
      <c r="DE17" s="681"/>
      <c r="DF17" s="681"/>
      <c r="DG17" s="681"/>
      <c r="DH17" s="681"/>
      <c r="DI17" s="681"/>
      <c r="DJ17" s="681"/>
      <c r="DK17" s="681"/>
      <c r="DL17" s="681"/>
      <c r="DM17" s="681"/>
      <c r="DN17" s="681"/>
      <c r="DO17" s="681"/>
      <c r="DP17" s="682"/>
      <c r="DQ17" s="686">
        <v>1203776</v>
      </c>
      <c r="DR17" s="681"/>
      <c r="DS17" s="681"/>
      <c r="DT17" s="681"/>
      <c r="DU17" s="681"/>
      <c r="DV17" s="681"/>
      <c r="DW17" s="681"/>
      <c r="DX17" s="681"/>
      <c r="DY17" s="681"/>
      <c r="DZ17" s="681"/>
      <c r="EA17" s="681"/>
      <c r="EB17" s="681"/>
      <c r="EC17" s="727"/>
    </row>
    <row r="18" spans="2:133" ht="11.25" customHeight="1" x14ac:dyDescent="0.15">
      <c r="B18" s="677" t="s">
        <v>273</v>
      </c>
      <c r="C18" s="678"/>
      <c r="D18" s="678"/>
      <c r="E18" s="678"/>
      <c r="F18" s="678"/>
      <c r="G18" s="678"/>
      <c r="H18" s="678"/>
      <c r="I18" s="678"/>
      <c r="J18" s="678"/>
      <c r="K18" s="678"/>
      <c r="L18" s="678"/>
      <c r="M18" s="678"/>
      <c r="N18" s="678"/>
      <c r="O18" s="678"/>
      <c r="P18" s="678"/>
      <c r="Q18" s="679"/>
      <c r="R18" s="680">
        <v>8255</v>
      </c>
      <c r="S18" s="681"/>
      <c r="T18" s="681"/>
      <c r="U18" s="681"/>
      <c r="V18" s="681"/>
      <c r="W18" s="681"/>
      <c r="X18" s="681"/>
      <c r="Y18" s="682"/>
      <c r="Z18" s="713">
        <v>0</v>
      </c>
      <c r="AA18" s="713"/>
      <c r="AB18" s="713"/>
      <c r="AC18" s="713"/>
      <c r="AD18" s="714">
        <v>8255</v>
      </c>
      <c r="AE18" s="714"/>
      <c r="AF18" s="714"/>
      <c r="AG18" s="714"/>
      <c r="AH18" s="714"/>
      <c r="AI18" s="714"/>
      <c r="AJ18" s="714"/>
      <c r="AK18" s="714"/>
      <c r="AL18" s="683">
        <v>0.1</v>
      </c>
      <c r="AM18" s="684"/>
      <c r="AN18" s="684"/>
      <c r="AO18" s="715"/>
      <c r="AP18" s="677" t="s">
        <v>274</v>
      </c>
      <c r="AQ18" s="678"/>
      <c r="AR18" s="678"/>
      <c r="AS18" s="678"/>
      <c r="AT18" s="678"/>
      <c r="AU18" s="678"/>
      <c r="AV18" s="678"/>
      <c r="AW18" s="678"/>
      <c r="AX18" s="678"/>
      <c r="AY18" s="678"/>
      <c r="AZ18" s="678"/>
      <c r="BA18" s="678"/>
      <c r="BB18" s="678"/>
      <c r="BC18" s="678"/>
      <c r="BD18" s="678"/>
      <c r="BE18" s="678"/>
      <c r="BF18" s="679"/>
      <c r="BG18" s="680" t="s">
        <v>244</v>
      </c>
      <c r="BH18" s="681"/>
      <c r="BI18" s="681"/>
      <c r="BJ18" s="681"/>
      <c r="BK18" s="681"/>
      <c r="BL18" s="681"/>
      <c r="BM18" s="681"/>
      <c r="BN18" s="682"/>
      <c r="BO18" s="713" t="s">
        <v>244</v>
      </c>
      <c r="BP18" s="713"/>
      <c r="BQ18" s="713"/>
      <c r="BR18" s="713"/>
      <c r="BS18" s="686" t="s">
        <v>244</v>
      </c>
      <c r="BT18" s="681"/>
      <c r="BU18" s="681"/>
      <c r="BV18" s="681"/>
      <c r="BW18" s="681"/>
      <c r="BX18" s="681"/>
      <c r="BY18" s="681"/>
      <c r="BZ18" s="681"/>
      <c r="CA18" s="681"/>
      <c r="CB18" s="727"/>
      <c r="CD18" s="719" t="s">
        <v>275</v>
      </c>
      <c r="CE18" s="720"/>
      <c r="CF18" s="720"/>
      <c r="CG18" s="720"/>
      <c r="CH18" s="720"/>
      <c r="CI18" s="720"/>
      <c r="CJ18" s="720"/>
      <c r="CK18" s="720"/>
      <c r="CL18" s="720"/>
      <c r="CM18" s="720"/>
      <c r="CN18" s="720"/>
      <c r="CO18" s="720"/>
      <c r="CP18" s="720"/>
      <c r="CQ18" s="721"/>
      <c r="CR18" s="680">
        <v>51184</v>
      </c>
      <c r="CS18" s="681"/>
      <c r="CT18" s="681"/>
      <c r="CU18" s="681"/>
      <c r="CV18" s="681"/>
      <c r="CW18" s="681"/>
      <c r="CX18" s="681"/>
      <c r="CY18" s="682"/>
      <c r="CZ18" s="713">
        <v>0.3</v>
      </c>
      <c r="DA18" s="713"/>
      <c r="DB18" s="713"/>
      <c r="DC18" s="713"/>
      <c r="DD18" s="686">
        <v>51184</v>
      </c>
      <c r="DE18" s="681"/>
      <c r="DF18" s="681"/>
      <c r="DG18" s="681"/>
      <c r="DH18" s="681"/>
      <c r="DI18" s="681"/>
      <c r="DJ18" s="681"/>
      <c r="DK18" s="681"/>
      <c r="DL18" s="681"/>
      <c r="DM18" s="681"/>
      <c r="DN18" s="681"/>
      <c r="DO18" s="681"/>
      <c r="DP18" s="682"/>
      <c r="DQ18" s="686">
        <v>51184</v>
      </c>
      <c r="DR18" s="681"/>
      <c r="DS18" s="681"/>
      <c r="DT18" s="681"/>
      <c r="DU18" s="681"/>
      <c r="DV18" s="681"/>
      <c r="DW18" s="681"/>
      <c r="DX18" s="681"/>
      <c r="DY18" s="681"/>
      <c r="DZ18" s="681"/>
      <c r="EA18" s="681"/>
      <c r="EB18" s="681"/>
      <c r="EC18" s="727"/>
    </row>
    <row r="19" spans="2:133" ht="11.25" customHeight="1" x14ac:dyDescent="0.15">
      <c r="B19" s="677" t="s">
        <v>276</v>
      </c>
      <c r="C19" s="678"/>
      <c r="D19" s="678"/>
      <c r="E19" s="678"/>
      <c r="F19" s="678"/>
      <c r="G19" s="678"/>
      <c r="H19" s="678"/>
      <c r="I19" s="678"/>
      <c r="J19" s="678"/>
      <c r="K19" s="678"/>
      <c r="L19" s="678"/>
      <c r="M19" s="678"/>
      <c r="N19" s="678"/>
      <c r="O19" s="678"/>
      <c r="P19" s="678"/>
      <c r="Q19" s="679"/>
      <c r="R19" s="680">
        <v>4537</v>
      </c>
      <c r="S19" s="681"/>
      <c r="T19" s="681"/>
      <c r="U19" s="681"/>
      <c r="V19" s="681"/>
      <c r="W19" s="681"/>
      <c r="X19" s="681"/>
      <c r="Y19" s="682"/>
      <c r="Z19" s="713">
        <v>0</v>
      </c>
      <c r="AA19" s="713"/>
      <c r="AB19" s="713"/>
      <c r="AC19" s="713"/>
      <c r="AD19" s="714">
        <v>4537</v>
      </c>
      <c r="AE19" s="714"/>
      <c r="AF19" s="714"/>
      <c r="AG19" s="714"/>
      <c r="AH19" s="714"/>
      <c r="AI19" s="714"/>
      <c r="AJ19" s="714"/>
      <c r="AK19" s="714"/>
      <c r="AL19" s="683">
        <v>0.1</v>
      </c>
      <c r="AM19" s="684"/>
      <c r="AN19" s="684"/>
      <c r="AO19" s="715"/>
      <c r="AP19" s="677" t="s">
        <v>277</v>
      </c>
      <c r="AQ19" s="678"/>
      <c r="AR19" s="678"/>
      <c r="AS19" s="678"/>
      <c r="AT19" s="678"/>
      <c r="AU19" s="678"/>
      <c r="AV19" s="678"/>
      <c r="AW19" s="678"/>
      <c r="AX19" s="678"/>
      <c r="AY19" s="678"/>
      <c r="AZ19" s="678"/>
      <c r="BA19" s="678"/>
      <c r="BB19" s="678"/>
      <c r="BC19" s="678"/>
      <c r="BD19" s="678"/>
      <c r="BE19" s="678"/>
      <c r="BF19" s="679"/>
      <c r="BG19" s="680">
        <v>130695</v>
      </c>
      <c r="BH19" s="681"/>
      <c r="BI19" s="681"/>
      <c r="BJ19" s="681"/>
      <c r="BK19" s="681"/>
      <c r="BL19" s="681"/>
      <c r="BM19" s="681"/>
      <c r="BN19" s="682"/>
      <c r="BO19" s="713">
        <v>5.8</v>
      </c>
      <c r="BP19" s="713"/>
      <c r="BQ19" s="713"/>
      <c r="BR19" s="713"/>
      <c r="BS19" s="686" t="s">
        <v>244</v>
      </c>
      <c r="BT19" s="681"/>
      <c r="BU19" s="681"/>
      <c r="BV19" s="681"/>
      <c r="BW19" s="681"/>
      <c r="BX19" s="681"/>
      <c r="BY19" s="681"/>
      <c r="BZ19" s="681"/>
      <c r="CA19" s="681"/>
      <c r="CB19" s="727"/>
      <c r="CD19" s="719" t="s">
        <v>278</v>
      </c>
      <c r="CE19" s="720"/>
      <c r="CF19" s="720"/>
      <c r="CG19" s="720"/>
      <c r="CH19" s="720"/>
      <c r="CI19" s="720"/>
      <c r="CJ19" s="720"/>
      <c r="CK19" s="720"/>
      <c r="CL19" s="720"/>
      <c r="CM19" s="720"/>
      <c r="CN19" s="720"/>
      <c r="CO19" s="720"/>
      <c r="CP19" s="720"/>
      <c r="CQ19" s="721"/>
      <c r="CR19" s="680" t="s">
        <v>244</v>
      </c>
      <c r="CS19" s="681"/>
      <c r="CT19" s="681"/>
      <c r="CU19" s="681"/>
      <c r="CV19" s="681"/>
      <c r="CW19" s="681"/>
      <c r="CX19" s="681"/>
      <c r="CY19" s="682"/>
      <c r="CZ19" s="713" t="s">
        <v>244</v>
      </c>
      <c r="DA19" s="713"/>
      <c r="DB19" s="713"/>
      <c r="DC19" s="713"/>
      <c r="DD19" s="686" t="s">
        <v>244</v>
      </c>
      <c r="DE19" s="681"/>
      <c r="DF19" s="681"/>
      <c r="DG19" s="681"/>
      <c r="DH19" s="681"/>
      <c r="DI19" s="681"/>
      <c r="DJ19" s="681"/>
      <c r="DK19" s="681"/>
      <c r="DL19" s="681"/>
      <c r="DM19" s="681"/>
      <c r="DN19" s="681"/>
      <c r="DO19" s="681"/>
      <c r="DP19" s="682"/>
      <c r="DQ19" s="686" t="s">
        <v>244</v>
      </c>
      <c r="DR19" s="681"/>
      <c r="DS19" s="681"/>
      <c r="DT19" s="681"/>
      <c r="DU19" s="681"/>
      <c r="DV19" s="681"/>
      <c r="DW19" s="681"/>
      <c r="DX19" s="681"/>
      <c r="DY19" s="681"/>
      <c r="DZ19" s="681"/>
      <c r="EA19" s="681"/>
      <c r="EB19" s="681"/>
      <c r="EC19" s="727"/>
    </row>
    <row r="20" spans="2:133" ht="11.25" customHeight="1" x14ac:dyDescent="0.15">
      <c r="B20" s="677" t="s">
        <v>279</v>
      </c>
      <c r="C20" s="678"/>
      <c r="D20" s="678"/>
      <c r="E20" s="678"/>
      <c r="F20" s="678"/>
      <c r="G20" s="678"/>
      <c r="H20" s="678"/>
      <c r="I20" s="678"/>
      <c r="J20" s="678"/>
      <c r="K20" s="678"/>
      <c r="L20" s="678"/>
      <c r="M20" s="678"/>
      <c r="N20" s="678"/>
      <c r="O20" s="678"/>
      <c r="P20" s="678"/>
      <c r="Q20" s="679"/>
      <c r="R20" s="680">
        <v>2474</v>
      </c>
      <c r="S20" s="681"/>
      <c r="T20" s="681"/>
      <c r="U20" s="681"/>
      <c r="V20" s="681"/>
      <c r="W20" s="681"/>
      <c r="X20" s="681"/>
      <c r="Y20" s="682"/>
      <c r="Z20" s="713">
        <v>0</v>
      </c>
      <c r="AA20" s="713"/>
      <c r="AB20" s="713"/>
      <c r="AC20" s="713"/>
      <c r="AD20" s="714">
        <v>2474</v>
      </c>
      <c r="AE20" s="714"/>
      <c r="AF20" s="714"/>
      <c r="AG20" s="714"/>
      <c r="AH20" s="714"/>
      <c r="AI20" s="714"/>
      <c r="AJ20" s="714"/>
      <c r="AK20" s="714"/>
      <c r="AL20" s="683">
        <v>0</v>
      </c>
      <c r="AM20" s="684"/>
      <c r="AN20" s="684"/>
      <c r="AO20" s="715"/>
      <c r="AP20" s="677" t="s">
        <v>280</v>
      </c>
      <c r="AQ20" s="678"/>
      <c r="AR20" s="678"/>
      <c r="AS20" s="678"/>
      <c r="AT20" s="678"/>
      <c r="AU20" s="678"/>
      <c r="AV20" s="678"/>
      <c r="AW20" s="678"/>
      <c r="AX20" s="678"/>
      <c r="AY20" s="678"/>
      <c r="AZ20" s="678"/>
      <c r="BA20" s="678"/>
      <c r="BB20" s="678"/>
      <c r="BC20" s="678"/>
      <c r="BD20" s="678"/>
      <c r="BE20" s="678"/>
      <c r="BF20" s="679"/>
      <c r="BG20" s="680">
        <v>130695</v>
      </c>
      <c r="BH20" s="681"/>
      <c r="BI20" s="681"/>
      <c r="BJ20" s="681"/>
      <c r="BK20" s="681"/>
      <c r="BL20" s="681"/>
      <c r="BM20" s="681"/>
      <c r="BN20" s="682"/>
      <c r="BO20" s="713">
        <v>5.8</v>
      </c>
      <c r="BP20" s="713"/>
      <c r="BQ20" s="713"/>
      <c r="BR20" s="713"/>
      <c r="BS20" s="686" t="s">
        <v>244</v>
      </c>
      <c r="BT20" s="681"/>
      <c r="BU20" s="681"/>
      <c r="BV20" s="681"/>
      <c r="BW20" s="681"/>
      <c r="BX20" s="681"/>
      <c r="BY20" s="681"/>
      <c r="BZ20" s="681"/>
      <c r="CA20" s="681"/>
      <c r="CB20" s="727"/>
      <c r="CD20" s="719" t="s">
        <v>281</v>
      </c>
      <c r="CE20" s="720"/>
      <c r="CF20" s="720"/>
      <c r="CG20" s="720"/>
      <c r="CH20" s="720"/>
      <c r="CI20" s="720"/>
      <c r="CJ20" s="720"/>
      <c r="CK20" s="720"/>
      <c r="CL20" s="720"/>
      <c r="CM20" s="720"/>
      <c r="CN20" s="720"/>
      <c r="CO20" s="720"/>
      <c r="CP20" s="720"/>
      <c r="CQ20" s="721"/>
      <c r="CR20" s="680">
        <v>16759511</v>
      </c>
      <c r="CS20" s="681"/>
      <c r="CT20" s="681"/>
      <c r="CU20" s="681"/>
      <c r="CV20" s="681"/>
      <c r="CW20" s="681"/>
      <c r="CX20" s="681"/>
      <c r="CY20" s="682"/>
      <c r="CZ20" s="713">
        <v>100</v>
      </c>
      <c r="DA20" s="713"/>
      <c r="DB20" s="713"/>
      <c r="DC20" s="713"/>
      <c r="DD20" s="686">
        <v>1653808</v>
      </c>
      <c r="DE20" s="681"/>
      <c r="DF20" s="681"/>
      <c r="DG20" s="681"/>
      <c r="DH20" s="681"/>
      <c r="DI20" s="681"/>
      <c r="DJ20" s="681"/>
      <c r="DK20" s="681"/>
      <c r="DL20" s="681"/>
      <c r="DM20" s="681"/>
      <c r="DN20" s="681"/>
      <c r="DO20" s="681"/>
      <c r="DP20" s="682"/>
      <c r="DQ20" s="686">
        <v>8981650</v>
      </c>
      <c r="DR20" s="681"/>
      <c r="DS20" s="681"/>
      <c r="DT20" s="681"/>
      <c r="DU20" s="681"/>
      <c r="DV20" s="681"/>
      <c r="DW20" s="681"/>
      <c r="DX20" s="681"/>
      <c r="DY20" s="681"/>
      <c r="DZ20" s="681"/>
      <c r="EA20" s="681"/>
      <c r="EB20" s="681"/>
      <c r="EC20" s="727"/>
    </row>
    <row r="21" spans="2:133" ht="11.25" customHeight="1" x14ac:dyDescent="0.15">
      <c r="B21" s="677" t="s">
        <v>282</v>
      </c>
      <c r="C21" s="678"/>
      <c r="D21" s="678"/>
      <c r="E21" s="678"/>
      <c r="F21" s="678"/>
      <c r="G21" s="678"/>
      <c r="H21" s="678"/>
      <c r="I21" s="678"/>
      <c r="J21" s="678"/>
      <c r="K21" s="678"/>
      <c r="L21" s="678"/>
      <c r="M21" s="678"/>
      <c r="N21" s="678"/>
      <c r="O21" s="678"/>
      <c r="P21" s="678"/>
      <c r="Q21" s="679"/>
      <c r="R21" s="680">
        <v>1244</v>
      </c>
      <c r="S21" s="681"/>
      <c r="T21" s="681"/>
      <c r="U21" s="681"/>
      <c r="V21" s="681"/>
      <c r="W21" s="681"/>
      <c r="X21" s="681"/>
      <c r="Y21" s="682"/>
      <c r="Z21" s="713">
        <v>0</v>
      </c>
      <c r="AA21" s="713"/>
      <c r="AB21" s="713"/>
      <c r="AC21" s="713"/>
      <c r="AD21" s="714">
        <v>1244</v>
      </c>
      <c r="AE21" s="714"/>
      <c r="AF21" s="714"/>
      <c r="AG21" s="714"/>
      <c r="AH21" s="714"/>
      <c r="AI21" s="714"/>
      <c r="AJ21" s="714"/>
      <c r="AK21" s="714"/>
      <c r="AL21" s="683">
        <v>0</v>
      </c>
      <c r="AM21" s="684"/>
      <c r="AN21" s="684"/>
      <c r="AO21" s="715"/>
      <c r="AP21" s="774" t="s">
        <v>283</v>
      </c>
      <c r="AQ21" s="782"/>
      <c r="AR21" s="782"/>
      <c r="AS21" s="782"/>
      <c r="AT21" s="782"/>
      <c r="AU21" s="782"/>
      <c r="AV21" s="782"/>
      <c r="AW21" s="782"/>
      <c r="AX21" s="782"/>
      <c r="AY21" s="782"/>
      <c r="AZ21" s="782"/>
      <c r="BA21" s="782"/>
      <c r="BB21" s="782"/>
      <c r="BC21" s="782"/>
      <c r="BD21" s="782"/>
      <c r="BE21" s="782"/>
      <c r="BF21" s="776"/>
      <c r="BG21" s="680">
        <v>839</v>
      </c>
      <c r="BH21" s="681"/>
      <c r="BI21" s="681"/>
      <c r="BJ21" s="681"/>
      <c r="BK21" s="681"/>
      <c r="BL21" s="681"/>
      <c r="BM21" s="681"/>
      <c r="BN21" s="682"/>
      <c r="BO21" s="713">
        <v>0</v>
      </c>
      <c r="BP21" s="713"/>
      <c r="BQ21" s="713"/>
      <c r="BR21" s="713"/>
      <c r="BS21" s="686" t="s">
        <v>244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284</v>
      </c>
      <c r="C22" s="678"/>
      <c r="D22" s="678"/>
      <c r="E22" s="678"/>
      <c r="F22" s="678"/>
      <c r="G22" s="678"/>
      <c r="H22" s="678"/>
      <c r="I22" s="678"/>
      <c r="J22" s="678"/>
      <c r="K22" s="678"/>
      <c r="L22" s="678"/>
      <c r="M22" s="678"/>
      <c r="N22" s="678"/>
      <c r="O22" s="678"/>
      <c r="P22" s="678"/>
      <c r="Q22" s="679"/>
      <c r="R22" s="680">
        <v>5287280</v>
      </c>
      <c r="S22" s="681"/>
      <c r="T22" s="681"/>
      <c r="U22" s="681"/>
      <c r="V22" s="681"/>
      <c r="W22" s="681"/>
      <c r="X22" s="681"/>
      <c r="Y22" s="682"/>
      <c r="Z22" s="713">
        <v>31</v>
      </c>
      <c r="AA22" s="713"/>
      <c r="AB22" s="713"/>
      <c r="AC22" s="713"/>
      <c r="AD22" s="714">
        <v>4578766</v>
      </c>
      <c r="AE22" s="714"/>
      <c r="AF22" s="714"/>
      <c r="AG22" s="714"/>
      <c r="AH22" s="714"/>
      <c r="AI22" s="714"/>
      <c r="AJ22" s="714"/>
      <c r="AK22" s="714"/>
      <c r="AL22" s="683">
        <v>61.2</v>
      </c>
      <c r="AM22" s="684"/>
      <c r="AN22" s="684"/>
      <c r="AO22" s="715"/>
      <c r="AP22" s="774" t="s">
        <v>285</v>
      </c>
      <c r="AQ22" s="782"/>
      <c r="AR22" s="782"/>
      <c r="AS22" s="782"/>
      <c r="AT22" s="782"/>
      <c r="AU22" s="782"/>
      <c r="AV22" s="782"/>
      <c r="AW22" s="782"/>
      <c r="AX22" s="782"/>
      <c r="AY22" s="782"/>
      <c r="AZ22" s="782"/>
      <c r="BA22" s="782"/>
      <c r="BB22" s="782"/>
      <c r="BC22" s="782"/>
      <c r="BD22" s="782"/>
      <c r="BE22" s="782"/>
      <c r="BF22" s="776"/>
      <c r="BG22" s="680" t="s">
        <v>186</v>
      </c>
      <c r="BH22" s="681"/>
      <c r="BI22" s="681"/>
      <c r="BJ22" s="681"/>
      <c r="BK22" s="681"/>
      <c r="BL22" s="681"/>
      <c r="BM22" s="681"/>
      <c r="BN22" s="682"/>
      <c r="BO22" s="713" t="s">
        <v>244</v>
      </c>
      <c r="BP22" s="713"/>
      <c r="BQ22" s="713"/>
      <c r="BR22" s="713"/>
      <c r="BS22" s="686" t="s">
        <v>186</v>
      </c>
      <c r="BT22" s="681"/>
      <c r="BU22" s="681"/>
      <c r="BV22" s="681"/>
      <c r="BW22" s="681"/>
      <c r="BX22" s="681"/>
      <c r="BY22" s="681"/>
      <c r="BZ22" s="681"/>
      <c r="CA22" s="681"/>
      <c r="CB22" s="727"/>
      <c r="CD22" s="784" t="s">
        <v>286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287</v>
      </c>
      <c r="C23" s="678"/>
      <c r="D23" s="678"/>
      <c r="E23" s="678"/>
      <c r="F23" s="678"/>
      <c r="G23" s="678"/>
      <c r="H23" s="678"/>
      <c r="I23" s="678"/>
      <c r="J23" s="678"/>
      <c r="K23" s="678"/>
      <c r="L23" s="678"/>
      <c r="M23" s="678"/>
      <c r="N23" s="678"/>
      <c r="O23" s="678"/>
      <c r="P23" s="678"/>
      <c r="Q23" s="679"/>
      <c r="R23" s="680">
        <v>4578766</v>
      </c>
      <c r="S23" s="681"/>
      <c r="T23" s="681"/>
      <c r="U23" s="681"/>
      <c r="V23" s="681"/>
      <c r="W23" s="681"/>
      <c r="X23" s="681"/>
      <c r="Y23" s="682"/>
      <c r="Z23" s="713">
        <v>26.9</v>
      </c>
      <c r="AA23" s="713"/>
      <c r="AB23" s="713"/>
      <c r="AC23" s="713"/>
      <c r="AD23" s="714">
        <v>4578766</v>
      </c>
      <c r="AE23" s="714"/>
      <c r="AF23" s="714"/>
      <c r="AG23" s="714"/>
      <c r="AH23" s="714"/>
      <c r="AI23" s="714"/>
      <c r="AJ23" s="714"/>
      <c r="AK23" s="714"/>
      <c r="AL23" s="683">
        <v>61.2</v>
      </c>
      <c r="AM23" s="684"/>
      <c r="AN23" s="684"/>
      <c r="AO23" s="715"/>
      <c r="AP23" s="774" t="s">
        <v>288</v>
      </c>
      <c r="AQ23" s="782"/>
      <c r="AR23" s="782"/>
      <c r="AS23" s="782"/>
      <c r="AT23" s="782"/>
      <c r="AU23" s="782"/>
      <c r="AV23" s="782"/>
      <c r="AW23" s="782"/>
      <c r="AX23" s="782"/>
      <c r="AY23" s="782"/>
      <c r="AZ23" s="782"/>
      <c r="BA23" s="782"/>
      <c r="BB23" s="782"/>
      <c r="BC23" s="782"/>
      <c r="BD23" s="782"/>
      <c r="BE23" s="782"/>
      <c r="BF23" s="776"/>
      <c r="BG23" s="680">
        <v>129856</v>
      </c>
      <c r="BH23" s="681"/>
      <c r="BI23" s="681"/>
      <c r="BJ23" s="681"/>
      <c r="BK23" s="681"/>
      <c r="BL23" s="681"/>
      <c r="BM23" s="681"/>
      <c r="BN23" s="682"/>
      <c r="BO23" s="713">
        <v>5.8</v>
      </c>
      <c r="BP23" s="713"/>
      <c r="BQ23" s="713"/>
      <c r="BR23" s="713"/>
      <c r="BS23" s="686" t="s">
        <v>186</v>
      </c>
      <c r="BT23" s="681"/>
      <c r="BU23" s="681"/>
      <c r="BV23" s="681"/>
      <c r="BW23" s="681"/>
      <c r="BX23" s="681"/>
      <c r="BY23" s="681"/>
      <c r="BZ23" s="681"/>
      <c r="CA23" s="681"/>
      <c r="CB23" s="727"/>
      <c r="CD23" s="784" t="s">
        <v>227</v>
      </c>
      <c r="CE23" s="785"/>
      <c r="CF23" s="785"/>
      <c r="CG23" s="785"/>
      <c r="CH23" s="785"/>
      <c r="CI23" s="785"/>
      <c r="CJ23" s="785"/>
      <c r="CK23" s="785"/>
      <c r="CL23" s="785"/>
      <c r="CM23" s="785"/>
      <c r="CN23" s="785"/>
      <c r="CO23" s="785"/>
      <c r="CP23" s="785"/>
      <c r="CQ23" s="786"/>
      <c r="CR23" s="784" t="s">
        <v>289</v>
      </c>
      <c r="CS23" s="785"/>
      <c r="CT23" s="785"/>
      <c r="CU23" s="785"/>
      <c r="CV23" s="785"/>
      <c r="CW23" s="785"/>
      <c r="CX23" s="785"/>
      <c r="CY23" s="786"/>
      <c r="CZ23" s="784" t="s">
        <v>290</v>
      </c>
      <c r="DA23" s="785"/>
      <c r="DB23" s="785"/>
      <c r="DC23" s="786"/>
      <c r="DD23" s="784" t="s">
        <v>291</v>
      </c>
      <c r="DE23" s="785"/>
      <c r="DF23" s="785"/>
      <c r="DG23" s="785"/>
      <c r="DH23" s="785"/>
      <c r="DI23" s="785"/>
      <c r="DJ23" s="785"/>
      <c r="DK23" s="786"/>
      <c r="DL23" s="793" t="s">
        <v>292</v>
      </c>
      <c r="DM23" s="794"/>
      <c r="DN23" s="794"/>
      <c r="DO23" s="794"/>
      <c r="DP23" s="794"/>
      <c r="DQ23" s="794"/>
      <c r="DR23" s="794"/>
      <c r="DS23" s="794"/>
      <c r="DT23" s="794"/>
      <c r="DU23" s="794"/>
      <c r="DV23" s="795"/>
      <c r="DW23" s="784" t="s">
        <v>293</v>
      </c>
      <c r="DX23" s="785"/>
      <c r="DY23" s="785"/>
      <c r="DZ23" s="785"/>
      <c r="EA23" s="785"/>
      <c r="EB23" s="785"/>
      <c r="EC23" s="786"/>
    </row>
    <row r="24" spans="2:133" ht="11.25" customHeight="1" x14ac:dyDescent="0.15">
      <c r="B24" s="677" t="s">
        <v>294</v>
      </c>
      <c r="C24" s="678"/>
      <c r="D24" s="678"/>
      <c r="E24" s="678"/>
      <c r="F24" s="678"/>
      <c r="G24" s="678"/>
      <c r="H24" s="678"/>
      <c r="I24" s="678"/>
      <c r="J24" s="678"/>
      <c r="K24" s="678"/>
      <c r="L24" s="678"/>
      <c r="M24" s="678"/>
      <c r="N24" s="678"/>
      <c r="O24" s="678"/>
      <c r="P24" s="678"/>
      <c r="Q24" s="679"/>
      <c r="R24" s="680">
        <v>708514</v>
      </c>
      <c r="S24" s="681"/>
      <c r="T24" s="681"/>
      <c r="U24" s="681"/>
      <c r="V24" s="681"/>
      <c r="W24" s="681"/>
      <c r="X24" s="681"/>
      <c r="Y24" s="682"/>
      <c r="Z24" s="713">
        <v>4.2</v>
      </c>
      <c r="AA24" s="713"/>
      <c r="AB24" s="713"/>
      <c r="AC24" s="713"/>
      <c r="AD24" s="714" t="s">
        <v>244</v>
      </c>
      <c r="AE24" s="714"/>
      <c r="AF24" s="714"/>
      <c r="AG24" s="714"/>
      <c r="AH24" s="714"/>
      <c r="AI24" s="714"/>
      <c r="AJ24" s="714"/>
      <c r="AK24" s="714"/>
      <c r="AL24" s="683" t="s">
        <v>244</v>
      </c>
      <c r="AM24" s="684"/>
      <c r="AN24" s="684"/>
      <c r="AO24" s="715"/>
      <c r="AP24" s="774" t="s">
        <v>295</v>
      </c>
      <c r="AQ24" s="782"/>
      <c r="AR24" s="782"/>
      <c r="AS24" s="782"/>
      <c r="AT24" s="782"/>
      <c r="AU24" s="782"/>
      <c r="AV24" s="782"/>
      <c r="AW24" s="782"/>
      <c r="AX24" s="782"/>
      <c r="AY24" s="782"/>
      <c r="AZ24" s="782"/>
      <c r="BA24" s="782"/>
      <c r="BB24" s="782"/>
      <c r="BC24" s="782"/>
      <c r="BD24" s="782"/>
      <c r="BE24" s="782"/>
      <c r="BF24" s="776"/>
      <c r="BG24" s="680" t="s">
        <v>244</v>
      </c>
      <c r="BH24" s="681"/>
      <c r="BI24" s="681"/>
      <c r="BJ24" s="681"/>
      <c r="BK24" s="681"/>
      <c r="BL24" s="681"/>
      <c r="BM24" s="681"/>
      <c r="BN24" s="682"/>
      <c r="BO24" s="713" t="s">
        <v>244</v>
      </c>
      <c r="BP24" s="713"/>
      <c r="BQ24" s="713"/>
      <c r="BR24" s="713"/>
      <c r="BS24" s="686" t="s">
        <v>244</v>
      </c>
      <c r="BT24" s="681"/>
      <c r="BU24" s="681"/>
      <c r="BV24" s="681"/>
      <c r="BW24" s="681"/>
      <c r="BX24" s="681"/>
      <c r="BY24" s="681"/>
      <c r="BZ24" s="681"/>
      <c r="CA24" s="681"/>
      <c r="CB24" s="727"/>
      <c r="CD24" s="738" t="s">
        <v>296</v>
      </c>
      <c r="CE24" s="739"/>
      <c r="CF24" s="739"/>
      <c r="CG24" s="739"/>
      <c r="CH24" s="739"/>
      <c r="CI24" s="739"/>
      <c r="CJ24" s="739"/>
      <c r="CK24" s="739"/>
      <c r="CL24" s="739"/>
      <c r="CM24" s="739"/>
      <c r="CN24" s="739"/>
      <c r="CO24" s="739"/>
      <c r="CP24" s="739"/>
      <c r="CQ24" s="740"/>
      <c r="CR24" s="735">
        <v>5435303</v>
      </c>
      <c r="CS24" s="736"/>
      <c r="CT24" s="736"/>
      <c r="CU24" s="736"/>
      <c r="CV24" s="736"/>
      <c r="CW24" s="736"/>
      <c r="CX24" s="736"/>
      <c r="CY24" s="779"/>
      <c r="CZ24" s="780">
        <v>32.4</v>
      </c>
      <c r="DA24" s="751"/>
      <c r="DB24" s="751"/>
      <c r="DC24" s="783"/>
      <c r="DD24" s="778">
        <v>3278149</v>
      </c>
      <c r="DE24" s="736"/>
      <c r="DF24" s="736"/>
      <c r="DG24" s="736"/>
      <c r="DH24" s="736"/>
      <c r="DI24" s="736"/>
      <c r="DJ24" s="736"/>
      <c r="DK24" s="779"/>
      <c r="DL24" s="778">
        <v>3242782</v>
      </c>
      <c r="DM24" s="736"/>
      <c r="DN24" s="736"/>
      <c r="DO24" s="736"/>
      <c r="DP24" s="736"/>
      <c r="DQ24" s="736"/>
      <c r="DR24" s="736"/>
      <c r="DS24" s="736"/>
      <c r="DT24" s="736"/>
      <c r="DU24" s="736"/>
      <c r="DV24" s="779"/>
      <c r="DW24" s="780">
        <v>41.8</v>
      </c>
      <c r="DX24" s="751"/>
      <c r="DY24" s="751"/>
      <c r="DZ24" s="751"/>
      <c r="EA24" s="751"/>
      <c r="EB24" s="751"/>
      <c r="EC24" s="781"/>
    </row>
    <row r="25" spans="2:133" ht="11.25" customHeight="1" x14ac:dyDescent="0.15">
      <c r="B25" s="677" t="s">
        <v>297</v>
      </c>
      <c r="C25" s="678"/>
      <c r="D25" s="678"/>
      <c r="E25" s="678"/>
      <c r="F25" s="678"/>
      <c r="G25" s="678"/>
      <c r="H25" s="678"/>
      <c r="I25" s="678"/>
      <c r="J25" s="678"/>
      <c r="K25" s="678"/>
      <c r="L25" s="678"/>
      <c r="M25" s="678"/>
      <c r="N25" s="678"/>
      <c r="O25" s="678"/>
      <c r="P25" s="678"/>
      <c r="Q25" s="679"/>
      <c r="R25" s="680" t="s">
        <v>186</v>
      </c>
      <c r="S25" s="681"/>
      <c r="T25" s="681"/>
      <c r="U25" s="681"/>
      <c r="V25" s="681"/>
      <c r="W25" s="681"/>
      <c r="X25" s="681"/>
      <c r="Y25" s="682"/>
      <c r="Z25" s="713" t="s">
        <v>244</v>
      </c>
      <c r="AA25" s="713"/>
      <c r="AB25" s="713"/>
      <c r="AC25" s="713"/>
      <c r="AD25" s="714" t="s">
        <v>244</v>
      </c>
      <c r="AE25" s="714"/>
      <c r="AF25" s="714"/>
      <c r="AG25" s="714"/>
      <c r="AH25" s="714"/>
      <c r="AI25" s="714"/>
      <c r="AJ25" s="714"/>
      <c r="AK25" s="714"/>
      <c r="AL25" s="683" t="s">
        <v>244</v>
      </c>
      <c r="AM25" s="684"/>
      <c r="AN25" s="684"/>
      <c r="AO25" s="715"/>
      <c r="AP25" s="774" t="s">
        <v>298</v>
      </c>
      <c r="AQ25" s="782"/>
      <c r="AR25" s="782"/>
      <c r="AS25" s="782"/>
      <c r="AT25" s="782"/>
      <c r="AU25" s="782"/>
      <c r="AV25" s="782"/>
      <c r="AW25" s="782"/>
      <c r="AX25" s="782"/>
      <c r="AY25" s="782"/>
      <c r="AZ25" s="782"/>
      <c r="BA25" s="782"/>
      <c r="BB25" s="782"/>
      <c r="BC25" s="782"/>
      <c r="BD25" s="782"/>
      <c r="BE25" s="782"/>
      <c r="BF25" s="776"/>
      <c r="BG25" s="680" t="s">
        <v>186</v>
      </c>
      <c r="BH25" s="681"/>
      <c r="BI25" s="681"/>
      <c r="BJ25" s="681"/>
      <c r="BK25" s="681"/>
      <c r="BL25" s="681"/>
      <c r="BM25" s="681"/>
      <c r="BN25" s="682"/>
      <c r="BO25" s="713" t="s">
        <v>244</v>
      </c>
      <c r="BP25" s="713"/>
      <c r="BQ25" s="713"/>
      <c r="BR25" s="713"/>
      <c r="BS25" s="686" t="s">
        <v>244</v>
      </c>
      <c r="BT25" s="681"/>
      <c r="BU25" s="681"/>
      <c r="BV25" s="681"/>
      <c r="BW25" s="681"/>
      <c r="BX25" s="681"/>
      <c r="BY25" s="681"/>
      <c r="BZ25" s="681"/>
      <c r="CA25" s="681"/>
      <c r="CB25" s="727"/>
      <c r="CD25" s="719" t="s">
        <v>299</v>
      </c>
      <c r="CE25" s="720"/>
      <c r="CF25" s="720"/>
      <c r="CG25" s="720"/>
      <c r="CH25" s="720"/>
      <c r="CI25" s="720"/>
      <c r="CJ25" s="720"/>
      <c r="CK25" s="720"/>
      <c r="CL25" s="720"/>
      <c r="CM25" s="720"/>
      <c r="CN25" s="720"/>
      <c r="CO25" s="720"/>
      <c r="CP25" s="720"/>
      <c r="CQ25" s="721"/>
      <c r="CR25" s="680">
        <v>1742924</v>
      </c>
      <c r="CS25" s="699"/>
      <c r="CT25" s="699"/>
      <c r="CU25" s="699"/>
      <c r="CV25" s="699"/>
      <c r="CW25" s="699"/>
      <c r="CX25" s="699"/>
      <c r="CY25" s="700"/>
      <c r="CZ25" s="683">
        <v>10.4</v>
      </c>
      <c r="DA25" s="701"/>
      <c r="DB25" s="701"/>
      <c r="DC25" s="702"/>
      <c r="DD25" s="686">
        <v>1553200</v>
      </c>
      <c r="DE25" s="699"/>
      <c r="DF25" s="699"/>
      <c r="DG25" s="699"/>
      <c r="DH25" s="699"/>
      <c r="DI25" s="699"/>
      <c r="DJ25" s="699"/>
      <c r="DK25" s="700"/>
      <c r="DL25" s="686">
        <v>1517926</v>
      </c>
      <c r="DM25" s="699"/>
      <c r="DN25" s="699"/>
      <c r="DO25" s="699"/>
      <c r="DP25" s="699"/>
      <c r="DQ25" s="699"/>
      <c r="DR25" s="699"/>
      <c r="DS25" s="699"/>
      <c r="DT25" s="699"/>
      <c r="DU25" s="699"/>
      <c r="DV25" s="700"/>
      <c r="DW25" s="683">
        <v>19.600000000000001</v>
      </c>
      <c r="DX25" s="701"/>
      <c r="DY25" s="701"/>
      <c r="DZ25" s="701"/>
      <c r="EA25" s="701"/>
      <c r="EB25" s="701"/>
      <c r="EC25" s="722"/>
    </row>
    <row r="26" spans="2:133" ht="11.25" customHeight="1" x14ac:dyDescent="0.15">
      <c r="B26" s="677" t="s">
        <v>300</v>
      </c>
      <c r="C26" s="678"/>
      <c r="D26" s="678"/>
      <c r="E26" s="678"/>
      <c r="F26" s="678"/>
      <c r="G26" s="678"/>
      <c r="H26" s="678"/>
      <c r="I26" s="678"/>
      <c r="J26" s="678"/>
      <c r="K26" s="678"/>
      <c r="L26" s="678"/>
      <c r="M26" s="678"/>
      <c r="N26" s="678"/>
      <c r="O26" s="678"/>
      <c r="P26" s="678"/>
      <c r="Q26" s="679"/>
      <c r="R26" s="680">
        <v>8197553</v>
      </c>
      <c r="S26" s="681"/>
      <c r="T26" s="681"/>
      <c r="U26" s="681"/>
      <c r="V26" s="681"/>
      <c r="W26" s="681"/>
      <c r="X26" s="681"/>
      <c r="Y26" s="682"/>
      <c r="Z26" s="713">
        <v>48.1</v>
      </c>
      <c r="AA26" s="713"/>
      <c r="AB26" s="713"/>
      <c r="AC26" s="713"/>
      <c r="AD26" s="714">
        <v>7358344</v>
      </c>
      <c r="AE26" s="714"/>
      <c r="AF26" s="714"/>
      <c r="AG26" s="714"/>
      <c r="AH26" s="714"/>
      <c r="AI26" s="714"/>
      <c r="AJ26" s="714"/>
      <c r="AK26" s="714"/>
      <c r="AL26" s="683">
        <v>98.4</v>
      </c>
      <c r="AM26" s="684"/>
      <c r="AN26" s="684"/>
      <c r="AO26" s="715"/>
      <c r="AP26" s="774" t="s">
        <v>301</v>
      </c>
      <c r="AQ26" s="775"/>
      <c r="AR26" s="775"/>
      <c r="AS26" s="775"/>
      <c r="AT26" s="775"/>
      <c r="AU26" s="775"/>
      <c r="AV26" s="775"/>
      <c r="AW26" s="775"/>
      <c r="AX26" s="775"/>
      <c r="AY26" s="775"/>
      <c r="AZ26" s="775"/>
      <c r="BA26" s="775"/>
      <c r="BB26" s="775"/>
      <c r="BC26" s="775"/>
      <c r="BD26" s="775"/>
      <c r="BE26" s="775"/>
      <c r="BF26" s="776"/>
      <c r="BG26" s="680" t="s">
        <v>186</v>
      </c>
      <c r="BH26" s="681"/>
      <c r="BI26" s="681"/>
      <c r="BJ26" s="681"/>
      <c r="BK26" s="681"/>
      <c r="BL26" s="681"/>
      <c r="BM26" s="681"/>
      <c r="BN26" s="682"/>
      <c r="BO26" s="713" t="s">
        <v>186</v>
      </c>
      <c r="BP26" s="713"/>
      <c r="BQ26" s="713"/>
      <c r="BR26" s="713"/>
      <c r="BS26" s="686" t="s">
        <v>244</v>
      </c>
      <c r="BT26" s="681"/>
      <c r="BU26" s="681"/>
      <c r="BV26" s="681"/>
      <c r="BW26" s="681"/>
      <c r="BX26" s="681"/>
      <c r="BY26" s="681"/>
      <c r="BZ26" s="681"/>
      <c r="CA26" s="681"/>
      <c r="CB26" s="727"/>
      <c r="CD26" s="719" t="s">
        <v>302</v>
      </c>
      <c r="CE26" s="720"/>
      <c r="CF26" s="720"/>
      <c r="CG26" s="720"/>
      <c r="CH26" s="720"/>
      <c r="CI26" s="720"/>
      <c r="CJ26" s="720"/>
      <c r="CK26" s="720"/>
      <c r="CL26" s="720"/>
      <c r="CM26" s="720"/>
      <c r="CN26" s="720"/>
      <c r="CO26" s="720"/>
      <c r="CP26" s="720"/>
      <c r="CQ26" s="721"/>
      <c r="CR26" s="680">
        <v>957246</v>
      </c>
      <c r="CS26" s="681"/>
      <c r="CT26" s="681"/>
      <c r="CU26" s="681"/>
      <c r="CV26" s="681"/>
      <c r="CW26" s="681"/>
      <c r="CX26" s="681"/>
      <c r="CY26" s="682"/>
      <c r="CZ26" s="683">
        <v>5.7</v>
      </c>
      <c r="DA26" s="701"/>
      <c r="DB26" s="701"/>
      <c r="DC26" s="702"/>
      <c r="DD26" s="686">
        <v>956828</v>
      </c>
      <c r="DE26" s="681"/>
      <c r="DF26" s="681"/>
      <c r="DG26" s="681"/>
      <c r="DH26" s="681"/>
      <c r="DI26" s="681"/>
      <c r="DJ26" s="681"/>
      <c r="DK26" s="682"/>
      <c r="DL26" s="686" t="s">
        <v>244</v>
      </c>
      <c r="DM26" s="681"/>
      <c r="DN26" s="681"/>
      <c r="DO26" s="681"/>
      <c r="DP26" s="681"/>
      <c r="DQ26" s="681"/>
      <c r="DR26" s="681"/>
      <c r="DS26" s="681"/>
      <c r="DT26" s="681"/>
      <c r="DU26" s="681"/>
      <c r="DV26" s="682"/>
      <c r="DW26" s="683" t="s">
        <v>186</v>
      </c>
      <c r="DX26" s="701"/>
      <c r="DY26" s="701"/>
      <c r="DZ26" s="701"/>
      <c r="EA26" s="701"/>
      <c r="EB26" s="701"/>
      <c r="EC26" s="722"/>
    </row>
    <row r="27" spans="2:133" ht="11.25" customHeight="1" x14ac:dyDescent="0.15">
      <c r="B27" s="677" t="s">
        <v>303</v>
      </c>
      <c r="C27" s="678"/>
      <c r="D27" s="678"/>
      <c r="E27" s="678"/>
      <c r="F27" s="678"/>
      <c r="G27" s="678"/>
      <c r="H27" s="678"/>
      <c r="I27" s="678"/>
      <c r="J27" s="678"/>
      <c r="K27" s="678"/>
      <c r="L27" s="678"/>
      <c r="M27" s="678"/>
      <c r="N27" s="678"/>
      <c r="O27" s="678"/>
      <c r="P27" s="678"/>
      <c r="Q27" s="679"/>
      <c r="R27" s="680">
        <v>2254</v>
      </c>
      <c r="S27" s="681"/>
      <c r="T27" s="681"/>
      <c r="U27" s="681"/>
      <c r="V27" s="681"/>
      <c r="W27" s="681"/>
      <c r="X27" s="681"/>
      <c r="Y27" s="682"/>
      <c r="Z27" s="713">
        <v>0</v>
      </c>
      <c r="AA27" s="713"/>
      <c r="AB27" s="713"/>
      <c r="AC27" s="713"/>
      <c r="AD27" s="714">
        <v>2254</v>
      </c>
      <c r="AE27" s="714"/>
      <c r="AF27" s="714"/>
      <c r="AG27" s="714"/>
      <c r="AH27" s="714"/>
      <c r="AI27" s="714"/>
      <c r="AJ27" s="714"/>
      <c r="AK27" s="714"/>
      <c r="AL27" s="683">
        <v>0</v>
      </c>
      <c r="AM27" s="684"/>
      <c r="AN27" s="684"/>
      <c r="AO27" s="715"/>
      <c r="AP27" s="677" t="s">
        <v>304</v>
      </c>
      <c r="AQ27" s="678"/>
      <c r="AR27" s="678"/>
      <c r="AS27" s="678"/>
      <c r="AT27" s="678"/>
      <c r="AU27" s="678"/>
      <c r="AV27" s="678"/>
      <c r="AW27" s="678"/>
      <c r="AX27" s="678"/>
      <c r="AY27" s="678"/>
      <c r="AZ27" s="678"/>
      <c r="BA27" s="678"/>
      <c r="BB27" s="678"/>
      <c r="BC27" s="678"/>
      <c r="BD27" s="678"/>
      <c r="BE27" s="678"/>
      <c r="BF27" s="679"/>
      <c r="BG27" s="680">
        <v>2234921</v>
      </c>
      <c r="BH27" s="681"/>
      <c r="BI27" s="681"/>
      <c r="BJ27" s="681"/>
      <c r="BK27" s="681"/>
      <c r="BL27" s="681"/>
      <c r="BM27" s="681"/>
      <c r="BN27" s="682"/>
      <c r="BO27" s="713">
        <v>100</v>
      </c>
      <c r="BP27" s="713"/>
      <c r="BQ27" s="713"/>
      <c r="BR27" s="713"/>
      <c r="BS27" s="686">
        <v>25149</v>
      </c>
      <c r="BT27" s="681"/>
      <c r="BU27" s="681"/>
      <c r="BV27" s="681"/>
      <c r="BW27" s="681"/>
      <c r="BX27" s="681"/>
      <c r="BY27" s="681"/>
      <c r="BZ27" s="681"/>
      <c r="CA27" s="681"/>
      <c r="CB27" s="727"/>
      <c r="CD27" s="719" t="s">
        <v>305</v>
      </c>
      <c r="CE27" s="720"/>
      <c r="CF27" s="720"/>
      <c r="CG27" s="720"/>
      <c r="CH27" s="720"/>
      <c r="CI27" s="720"/>
      <c r="CJ27" s="720"/>
      <c r="CK27" s="720"/>
      <c r="CL27" s="720"/>
      <c r="CM27" s="720"/>
      <c r="CN27" s="720"/>
      <c r="CO27" s="720"/>
      <c r="CP27" s="720"/>
      <c r="CQ27" s="721"/>
      <c r="CR27" s="680">
        <v>2444243</v>
      </c>
      <c r="CS27" s="699"/>
      <c r="CT27" s="699"/>
      <c r="CU27" s="699"/>
      <c r="CV27" s="699"/>
      <c r="CW27" s="699"/>
      <c r="CX27" s="699"/>
      <c r="CY27" s="700"/>
      <c r="CZ27" s="683">
        <v>14.6</v>
      </c>
      <c r="DA27" s="701"/>
      <c r="DB27" s="701"/>
      <c r="DC27" s="702"/>
      <c r="DD27" s="686">
        <v>521178</v>
      </c>
      <c r="DE27" s="699"/>
      <c r="DF27" s="699"/>
      <c r="DG27" s="699"/>
      <c r="DH27" s="699"/>
      <c r="DI27" s="699"/>
      <c r="DJ27" s="699"/>
      <c r="DK27" s="700"/>
      <c r="DL27" s="686">
        <v>521085</v>
      </c>
      <c r="DM27" s="699"/>
      <c r="DN27" s="699"/>
      <c r="DO27" s="699"/>
      <c r="DP27" s="699"/>
      <c r="DQ27" s="699"/>
      <c r="DR27" s="699"/>
      <c r="DS27" s="699"/>
      <c r="DT27" s="699"/>
      <c r="DU27" s="699"/>
      <c r="DV27" s="700"/>
      <c r="DW27" s="683">
        <v>6.7</v>
      </c>
      <c r="DX27" s="701"/>
      <c r="DY27" s="701"/>
      <c r="DZ27" s="701"/>
      <c r="EA27" s="701"/>
      <c r="EB27" s="701"/>
      <c r="EC27" s="722"/>
    </row>
    <row r="28" spans="2:133" ht="11.25" customHeight="1" x14ac:dyDescent="0.15">
      <c r="B28" s="677" t="s">
        <v>306</v>
      </c>
      <c r="C28" s="678"/>
      <c r="D28" s="678"/>
      <c r="E28" s="678"/>
      <c r="F28" s="678"/>
      <c r="G28" s="678"/>
      <c r="H28" s="678"/>
      <c r="I28" s="678"/>
      <c r="J28" s="678"/>
      <c r="K28" s="678"/>
      <c r="L28" s="678"/>
      <c r="M28" s="678"/>
      <c r="N28" s="678"/>
      <c r="O28" s="678"/>
      <c r="P28" s="678"/>
      <c r="Q28" s="679"/>
      <c r="R28" s="680">
        <v>23965</v>
      </c>
      <c r="S28" s="681"/>
      <c r="T28" s="681"/>
      <c r="U28" s="681"/>
      <c r="V28" s="681"/>
      <c r="W28" s="681"/>
      <c r="X28" s="681"/>
      <c r="Y28" s="682"/>
      <c r="Z28" s="713">
        <v>0.1</v>
      </c>
      <c r="AA28" s="713"/>
      <c r="AB28" s="713"/>
      <c r="AC28" s="713"/>
      <c r="AD28" s="714" t="s">
        <v>186</v>
      </c>
      <c r="AE28" s="714"/>
      <c r="AF28" s="714"/>
      <c r="AG28" s="714"/>
      <c r="AH28" s="714"/>
      <c r="AI28" s="714"/>
      <c r="AJ28" s="714"/>
      <c r="AK28" s="714"/>
      <c r="AL28" s="683" t="s">
        <v>244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307</v>
      </c>
      <c r="CE28" s="720"/>
      <c r="CF28" s="720"/>
      <c r="CG28" s="720"/>
      <c r="CH28" s="720"/>
      <c r="CI28" s="720"/>
      <c r="CJ28" s="720"/>
      <c r="CK28" s="720"/>
      <c r="CL28" s="720"/>
      <c r="CM28" s="720"/>
      <c r="CN28" s="720"/>
      <c r="CO28" s="720"/>
      <c r="CP28" s="720"/>
      <c r="CQ28" s="721"/>
      <c r="CR28" s="680">
        <v>1248136</v>
      </c>
      <c r="CS28" s="681"/>
      <c r="CT28" s="681"/>
      <c r="CU28" s="681"/>
      <c r="CV28" s="681"/>
      <c r="CW28" s="681"/>
      <c r="CX28" s="681"/>
      <c r="CY28" s="682"/>
      <c r="CZ28" s="683">
        <v>7.4</v>
      </c>
      <c r="DA28" s="701"/>
      <c r="DB28" s="701"/>
      <c r="DC28" s="702"/>
      <c r="DD28" s="686">
        <v>1203771</v>
      </c>
      <c r="DE28" s="681"/>
      <c r="DF28" s="681"/>
      <c r="DG28" s="681"/>
      <c r="DH28" s="681"/>
      <c r="DI28" s="681"/>
      <c r="DJ28" s="681"/>
      <c r="DK28" s="682"/>
      <c r="DL28" s="686">
        <v>1203771</v>
      </c>
      <c r="DM28" s="681"/>
      <c r="DN28" s="681"/>
      <c r="DO28" s="681"/>
      <c r="DP28" s="681"/>
      <c r="DQ28" s="681"/>
      <c r="DR28" s="681"/>
      <c r="DS28" s="681"/>
      <c r="DT28" s="681"/>
      <c r="DU28" s="681"/>
      <c r="DV28" s="682"/>
      <c r="DW28" s="683">
        <v>15.5</v>
      </c>
      <c r="DX28" s="701"/>
      <c r="DY28" s="701"/>
      <c r="DZ28" s="701"/>
      <c r="EA28" s="701"/>
      <c r="EB28" s="701"/>
      <c r="EC28" s="722"/>
    </row>
    <row r="29" spans="2:133" ht="11.25" customHeight="1" x14ac:dyDescent="0.15">
      <c r="B29" s="677" t="s">
        <v>308</v>
      </c>
      <c r="C29" s="678"/>
      <c r="D29" s="678"/>
      <c r="E29" s="678"/>
      <c r="F29" s="678"/>
      <c r="G29" s="678"/>
      <c r="H29" s="678"/>
      <c r="I29" s="678"/>
      <c r="J29" s="678"/>
      <c r="K29" s="678"/>
      <c r="L29" s="678"/>
      <c r="M29" s="678"/>
      <c r="N29" s="678"/>
      <c r="O29" s="678"/>
      <c r="P29" s="678"/>
      <c r="Q29" s="679"/>
      <c r="R29" s="680">
        <v>275718</v>
      </c>
      <c r="S29" s="681"/>
      <c r="T29" s="681"/>
      <c r="U29" s="681"/>
      <c r="V29" s="681"/>
      <c r="W29" s="681"/>
      <c r="X29" s="681"/>
      <c r="Y29" s="682"/>
      <c r="Z29" s="713">
        <v>1.6</v>
      </c>
      <c r="AA29" s="713"/>
      <c r="AB29" s="713"/>
      <c r="AC29" s="713"/>
      <c r="AD29" s="714">
        <v>97178</v>
      </c>
      <c r="AE29" s="714"/>
      <c r="AF29" s="714"/>
      <c r="AG29" s="714"/>
      <c r="AH29" s="714"/>
      <c r="AI29" s="714"/>
      <c r="AJ29" s="714"/>
      <c r="AK29" s="714"/>
      <c r="AL29" s="683">
        <v>1.3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309</v>
      </c>
      <c r="CE29" s="766"/>
      <c r="CF29" s="719" t="s">
        <v>310</v>
      </c>
      <c r="CG29" s="720"/>
      <c r="CH29" s="720"/>
      <c r="CI29" s="720"/>
      <c r="CJ29" s="720"/>
      <c r="CK29" s="720"/>
      <c r="CL29" s="720"/>
      <c r="CM29" s="720"/>
      <c r="CN29" s="720"/>
      <c r="CO29" s="720"/>
      <c r="CP29" s="720"/>
      <c r="CQ29" s="721"/>
      <c r="CR29" s="680">
        <v>1248126</v>
      </c>
      <c r="CS29" s="699"/>
      <c r="CT29" s="699"/>
      <c r="CU29" s="699"/>
      <c r="CV29" s="699"/>
      <c r="CW29" s="699"/>
      <c r="CX29" s="699"/>
      <c r="CY29" s="700"/>
      <c r="CZ29" s="683">
        <v>7.4</v>
      </c>
      <c r="DA29" s="701"/>
      <c r="DB29" s="701"/>
      <c r="DC29" s="702"/>
      <c r="DD29" s="686">
        <v>1203761</v>
      </c>
      <c r="DE29" s="699"/>
      <c r="DF29" s="699"/>
      <c r="DG29" s="699"/>
      <c r="DH29" s="699"/>
      <c r="DI29" s="699"/>
      <c r="DJ29" s="699"/>
      <c r="DK29" s="700"/>
      <c r="DL29" s="686">
        <v>1203761</v>
      </c>
      <c r="DM29" s="699"/>
      <c r="DN29" s="699"/>
      <c r="DO29" s="699"/>
      <c r="DP29" s="699"/>
      <c r="DQ29" s="699"/>
      <c r="DR29" s="699"/>
      <c r="DS29" s="699"/>
      <c r="DT29" s="699"/>
      <c r="DU29" s="699"/>
      <c r="DV29" s="700"/>
      <c r="DW29" s="683">
        <v>15.5</v>
      </c>
      <c r="DX29" s="701"/>
      <c r="DY29" s="701"/>
      <c r="DZ29" s="701"/>
      <c r="EA29" s="701"/>
      <c r="EB29" s="701"/>
      <c r="EC29" s="722"/>
    </row>
    <row r="30" spans="2:133" ht="11.25" customHeight="1" x14ac:dyDescent="0.15">
      <c r="B30" s="677" t="s">
        <v>311</v>
      </c>
      <c r="C30" s="678"/>
      <c r="D30" s="678"/>
      <c r="E30" s="678"/>
      <c r="F30" s="678"/>
      <c r="G30" s="678"/>
      <c r="H30" s="678"/>
      <c r="I30" s="678"/>
      <c r="J30" s="678"/>
      <c r="K30" s="678"/>
      <c r="L30" s="678"/>
      <c r="M30" s="678"/>
      <c r="N30" s="678"/>
      <c r="O30" s="678"/>
      <c r="P30" s="678"/>
      <c r="Q30" s="679"/>
      <c r="R30" s="680">
        <v>32872</v>
      </c>
      <c r="S30" s="681"/>
      <c r="T30" s="681"/>
      <c r="U30" s="681"/>
      <c r="V30" s="681"/>
      <c r="W30" s="681"/>
      <c r="X30" s="681"/>
      <c r="Y30" s="682"/>
      <c r="Z30" s="713">
        <v>0.2</v>
      </c>
      <c r="AA30" s="713"/>
      <c r="AB30" s="713"/>
      <c r="AC30" s="713"/>
      <c r="AD30" s="714" t="s">
        <v>244</v>
      </c>
      <c r="AE30" s="714"/>
      <c r="AF30" s="714"/>
      <c r="AG30" s="714"/>
      <c r="AH30" s="714"/>
      <c r="AI30" s="714"/>
      <c r="AJ30" s="714"/>
      <c r="AK30" s="714"/>
      <c r="AL30" s="683" t="s">
        <v>244</v>
      </c>
      <c r="AM30" s="684"/>
      <c r="AN30" s="684"/>
      <c r="AO30" s="715"/>
      <c r="AP30" s="741" t="s">
        <v>227</v>
      </c>
      <c r="AQ30" s="742"/>
      <c r="AR30" s="742"/>
      <c r="AS30" s="742"/>
      <c r="AT30" s="742"/>
      <c r="AU30" s="742"/>
      <c r="AV30" s="742"/>
      <c r="AW30" s="742"/>
      <c r="AX30" s="742"/>
      <c r="AY30" s="742"/>
      <c r="AZ30" s="742"/>
      <c r="BA30" s="742"/>
      <c r="BB30" s="742"/>
      <c r="BC30" s="742"/>
      <c r="BD30" s="742"/>
      <c r="BE30" s="742"/>
      <c r="BF30" s="743"/>
      <c r="BG30" s="741" t="s">
        <v>312</v>
      </c>
      <c r="BH30" s="754"/>
      <c r="BI30" s="754"/>
      <c r="BJ30" s="754"/>
      <c r="BK30" s="754"/>
      <c r="BL30" s="754"/>
      <c r="BM30" s="754"/>
      <c r="BN30" s="754"/>
      <c r="BO30" s="754"/>
      <c r="BP30" s="754"/>
      <c r="BQ30" s="755"/>
      <c r="BR30" s="741" t="s">
        <v>313</v>
      </c>
      <c r="BS30" s="754"/>
      <c r="BT30" s="754"/>
      <c r="BU30" s="754"/>
      <c r="BV30" s="754"/>
      <c r="BW30" s="754"/>
      <c r="BX30" s="754"/>
      <c r="BY30" s="754"/>
      <c r="BZ30" s="754"/>
      <c r="CA30" s="754"/>
      <c r="CB30" s="755"/>
      <c r="CD30" s="767"/>
      <c r="CE30" s="768"/>
      <c r="CF30" s="719" t="s">
        <v>314</v>
      </c>
      <c r="CG30" s="720"/>
      <c r="CH30" s="720"/>
      <c r="CI30" s="720"/>
      <c r="CJ30" s="720"/>
      <c r="CK30" s="720"/>
      <c r="CL30" s="720"/>
      <c r="CM30" s="720"/>
      <c r="CN30" s="720"/>
      <c r="CO30" s="720"/>
      <c r="CP30" s="720"/>
      <c r="CQ30" s="721"/>
      <c r="CR30" s="680">
        <v>1221021</v>
      </c>
      <c r="CS30" s="681"/>
      <c r="CT30" s="681"/>
      <c r="CU30" s="681"/>
      <c r="CV30" s="681"/>
      <c r="CW30" s="681"/>
      <c r="CX30" s="681"/>
      <c r="CY30" s="682"/>
      <c r="CZ30" s="683">
        <v>7.3</v>
      </c>
      <c r="DA30" s="701"/>
      <c r="DB30" s="701"/>
      <c r="DC30" s="702"/>
      <c r="DD30" s="686">
        <v>1180091</v>
      </c>
      <c r="DE30" s="681"/>
      <c r="DF30" s="681"/>
      <c r="DG30" s="681"/>
      <c r="DH30" s="681"/>
      <c r="DI30" s="681"/>
      <c r="DJ30" s="681"/>
      <c r="DK30" s="682"/>
      <c r="DL30" s="686">
        <v>1180091</v>
      </c>
      <c r="DM30" s="681"/>
      <c r="DN30" s="681"/>
      <c r="DO30" s="681"/>
      <c r="DP30" s="681"/>
      <c r="DQ30" s="681"/>
      <c r="DR30" s="681"/>
      <c r="DS30" s="681"/>
      <c r="DT30" s="681"/>
      <c r="DU30" s="681"/>
      <c r="DV30" s="682"/>
      <c r="DW30" s="683">
        <v>15.2</v>
      </c>
      <c r="DX30" s="701"/>
      <c r="DY30" s="701"/>
      <c r="DZ30" s="701"/>
      <c r="EA30" s="701"/>
      <c r="EB30" s="701"/>
      <c r="EC30" s="722"/>
    </row>
    <row r="31" spans="2:133" ht="11.25" customHeight="1" x14ac:dyDescent="0.15">
      <c r="B31" s="677" t="s">
        <v>315</v>
      </c>
      <c r="C31" s="678"/>
      <c r="D31" s="678"/>
      <c r="E31" s="678"/>
      <c r="F31" s="678"/>
      <c r="G31" s="678"/>
      <c r="H31" s="678"/>
      <c r="I31" s="678"/>
      <c r="J31" s="678"/>
      <c r="K31" s="678"/>
      <c r="L31" s="678"/>
      <c r="M31" s="678"/>
      <c r="N31" s="678"/>
      <c r="O31" s="678"/>
      <c r="P31" s="678"/>
      <c r="Q31" s="679"/>
      <c r="R31" s="680">
        <v>4444582</v>
      </c>
      <c r="S31" s="681"/>
      <c r="T31" s="681"/>
      <c r="U31" s="681"/>
      <c r="V31" s="681"/>
      <c r="W31" s="681"/>
      <c r="X31" s="681"/>
      <c r="Y31" s="682"/>
      <c r="Z31" s="713">
        <v>26.1</v>
      </c>
      <c r="AA31" s="713"/>
      <c r="AB31" s="713"/>
      <c r="AC31" s="713"/>
      <c r="AD31" s="714" t="s">
        <v>186</v>
      </c>
      <c r="AE31" s="714"/>
      <c r="AF31" s="714"/>
      <c r="AG31" s="714"/>
      <c r="AH31" s="714"/>
      <c r="AI31" s="714"/>
      <c r="AJ31" s="714"/>
      <c r="AK31" s="714"/>
      <c r="AL31" s="683" t="s">
        <v>186</v>
      </c>
      <c r="AM31" s="684"/>
      <c r="AN31" s="684"/>
      <c r="AO31" s="715"/>
      <c r="AP31" s="756" t="s">
        <v>316</v>
      </c>
      <c r="AQ31" s="757"/>
      <c r="AR31" s="757"/>
      <c r="AS31" s="757"/>
      <c r="AT31" s="762" t="s">
        <v>317</v>
      </c>
      <c r="AU31" s="231"/>
      <c r="AV31" s="231"/>
      <c r="AW31" s="231"/>
      <c r="AX31" s="746" t="s">
        <v>192</v>
      </c>
      <c r="AY31" s="747"/>
      <c r="AZ31" s="747"/>
      <c r="BA31" s="747"/>
      <c r="BB31" s="747"/>
      <c r="BC31" s="747"/>
      <c r="BD31" s="747"/>
      <c r="BE31" s="747"/>
      <c r="BF31" s="748"/>
      <c r="BG31" s="749">
        <v>99.2</v>
      </c>
      <c r="BH31" s="750"/>
      <c r="BI31" s="750"/>
      <c r="BJ31" s="750"/>
      <c r="BK31" s="750"/>
      <c r="BL31" s="750"/>
      <c r="BM31" s="751">
        <v>97</v>
      </c>
      <c r="BN31" s="750"/>
      <c r="BO31" s="750"/>
      <c r="BP31" s="750"/>
      <c r="BQ31" s="752"/>
      <c r="BR31" s="749">
        <v>99.1</v>
      </c>
      <c r="BS31" s="750"/>
      <c r="BT31" s="750"/>
      <c r="BU31" s="750"/>
      <c r="BV31" s="750"/>
      <c r="BW31" s="750"/>
      <c r="BX31" s="751">
        <v>96.6</v>
      </c>
      <c r="BY31" s="750"/>
      <c r="BZ31" s="750"/>
      <c r="CA31" s="750"/>
      <c r="CB31" s="752"/>
      <c r="CD31" s="767"/>
      <c r="CE31" s="768"/>
      <c r="CF31" s="719" t="s">
        <v>318</v>
      </c>
      <c r="CG31" s="720"/>
      <c r="CH31" s="720"/>
      <c r="CI31" s="720"/>
      <c r="CJ31" s="720"/>
      <c r="CK31" s="720"/>
      <c r="CL31" s="720"/>
      <c r="CM31" s="720"/>
      <c r="CN31" s="720"/>
      <c r="CO31" s="720"/>
      <c r="CP31" s="720"/>
      <c r="CQ31" s="721"/>
      <c r="CR31" s="680">
        <v>27105</v>
      </c>
      <c r="CS31" s="699"/>
      <c r="CT31" s="699"/>
      <c r="CU31" s="699"/>
      <c r="CV31" s="699"/>
      <c r="CW31" s="699"/>
      <c r="CX31" s="699"/>
      <c r="CY31" s="700"/>
      <c r="CZ31" s="683">
        <v>0.2</v>
      </c>
      <c r="DA31" s="701"/>
      <c r="DB31" s="701"/>
      <c r="DC31" s="702"/>
      <c r="DD31" s="686">
        <v>23670</v>
      </c>
      <c r="DE31" s="699"/>
      <c r="DF31" s="699"/>
      <c r="DG31" s="699"/>
      <c r="DH31" s="699"/>
      <c r="DI31" s="699"/>
      <c r="DJ31" s="699"/>
      <c r="DK31" s="700"/>
      <c r="DL31" s="686">
        <v>23670</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319</v>
      </c>
      <c r="C32" s="772"/>
      <c r="D32" s="772"/>
      <c r="E32" s="772"/>
      <c r="F32" s="772"/>
      <c r="G32" s="772"/>
      <c r="H32" s="772"/>
      <c r="I32" s="772"/>
      <c r="J32" s="772"/>
      <c r="K32" s="772"/>
      <c r="L32" s="772"/>
      <c r="M32" s="772"/>
      <c r="N32" s="772"/>
      <c r="O32" s="772"/>
      <c r="P32" s="772"/>
      <c r="Q32" s="773"/>
      <c r="R32" s="680">
        <v>407</v>
      </c>
      <c r="S32" s="681"/>
      <c r="T32" s="681"/>
      <c r="U32" s="681"/>
      <c r="V32" s="681"/>
      <c r="W32" s="681"/>
      <c r="X32" s="681"/>
      <c r="Y32" s="682"/>
      <c r="Z32" s="713">
        <v>0</v>
      </c>
      <c r="AA32" s="713"/>
      <c r="AB32" s="713"/>
      <c r="AC32" s="713"/>
      <c r="AD32" s="714">
        <v>407</v>
      </c>
      <c r="AE32" s="714"/>
      <c r="AF32" s="714"/>
      <c r="AG32" s="714"/>
      <c r="AH32" s="714"/>
      <c r="AI32" s="714"/>
      <c r="AJ32" s="714"/>
      <c r="AK32" s="714"/>
      <c r="AL32" s="683">
        <v>0</v>
      </c>
      <c r="AM32" s="684"/>
      <c r="AN32" s="684"/>
      <c r="AO32" s="715"/>
      <c r="AP32" s="758"/>
      <c r="AQ32" s="759"/>
      <c r="AR32" s="759"/>
      <c r="AS32" s="759"/>
      <c r="AT32" s="763"/>
      <c r="AU32" s="230" t="s">
        <v>320</v>
      </c>
      <c r="AV32" s="230"/>
      <c r="AW32" s="230"/>
      <c r="AX32" s="677" t="s">
        <v>321</v>
      </c>
      <c r="AY32" s="678"/>
      <c r="AZ32" s="678"/>
      <c r="BA32" s="678"/>
      <c r="BB32" s="678"/>
      <c r="BC32" s="678"/>
      <c r="BD32" s="678"/>
      <c r="BE32" s="678"/>
      <c r="BF32" s="679"/>
      <c r="BG32" s="753">
        <v>99.5</v>
      </c>
      <c r="BH32" s="699"/>
      <c r="BI32" s="699"/>
      <c r="BJ32" s="699"/>
      <c r="BK32" s="699"/>
      <c r="BL32" s="699"/>
      <c r="BM32" s="684">
        <v>98.2</v>
      </c>
      <c r="BN32" s="745"/>
      <c r="BO32" s="745"/>
      <c r="BP32" s="745"/>
      <c r="BQ32" s="726"/>
      <c r="BR32" s="753">
        <v>99.4</v>
      </c>
      <c r="BS32" s="699"/>
      <c r="BT32" s="699"/>
      <c r="BU32" s="699"/>
      <c r="BV32" s="699"/>
      <c r="BW32" s="699"/>
      <c r="BX32" s="684">
        <v>97.9</v>
      </c>
      <c r="BY32" s="745"/>
      <c r="BZ32" s="745"/>
      <c r="CA32" s="745"/>
      <c r="CB32" s="726"/>
      <c r="CD32" s="769"/>
      <c r="CE32" s="770"/>
      <c r="CF32" s="719" t="s">
        <v>322</v>
      </c>
      <c r="CG32" s="720"/>
      <c r="CH32" s="720"/>
      <c r="CI32" s="720"/>
      <c r="CJ32" s="720"/>
      <c r="CK32" s="720"/>
      <c r="CL32" s="720"/>
      <c r="CM32" s="720"/>
      <c r="CN32" s="720"/>
      <c r="CO32" s="720"/>
      <c r="CP32" s="720"/>
      <c r="CQ32" s="721"/>
      <c r="CR32" s="680">
        <v>10</v>
      </c>
      <c r="CS32" s="681"/>
      <c r="CT32" s="681"/>
      <c r="CU32" s="681"/>
      <c r="CV32" s="681"/>
      <c r="CW32" s="681"/>
      <c r="CX32" s="681"/>
      <c r="CY32" s="682"/>
      <c r="CZ32" s="683">
        <v>0</v>
      </c>
      <c r="DA32" s="701"/>
      <c r="DB32" s="701"/>
      <c r="DC32" s="702"/>
      <c r="DD32" s="686">
        <v>10</v>
      </c>
      <c r="DE32" s="681"/>
      <c r="DF32" s="681"/>
      <c r="DG32" s="681"/>
      <c r="DH32" s="681"/>
      <c r="DI32" s="681"/>
      <c r="DJ32" s="681"/>
      <c r="DK32" s="682"/>
      <c r="DL32" s="686">
        <v>10</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323</v>
      </c>
      <c r="C33" s="678"/>
      <c r="D33" s="678"/>
      <c r="E33" s="678"/>
      <c r="F33" s="678"/>
      <c r="G33" s="678"/>
      <c r="H33" s="678"/>
      <c r="I33" s="678"/>
      <c r="J33" s="678"/>
      <c r="K33" s="678"/>
      <c r="L33" s="678"/>
      <c r="M33" s="678"/>
      <c r="N33" s="678"/>
      <c r="O33" s="678"/>
      <c r="P33" s="678"/>
      <c r="Q33" s="679"/>
      <c r="R33" s="680">
        <v>728650</v>
      </c>
      <c r="S33" s="681"/>
      <c r="T33" s="681"/>
      <c r="U33" s="681"/>
      <c r="V33" s="681"/>
      <c r="W33" s="681"/>
      <c r="X33" s="681"/>
      <c r="Y33" s="682"/>
      <c r="Z33" s="713">
        <v>4.3</v>
      </c>
      <c r="AA33" s="713"/>
      <c r="AB33" s="713"/>
      <c r="AC33" s="713"/>
      <c r="AD33" s="714" t="s">
        <v>244</v>
      </c>
      <c r="AE33" s="714"/>
      <c r="AF33" s="714"/>
      <c r="AG33" s="714"/>
      <c r="AH33" s="714"/>
      <c r="AI33" s="714"/>
      <c r="AJ33" s="714"/>
      <c r="AK33" s="714"/>
      <c r="AL33" s="683" t="s">
        <v>244</v>
      </c>
      <c r="AM33" s="684"/>
      <c r="AN33" s="684"/>
      <c r="AO33" s="715"/>
      <c r="AP33" s="760"/>
      <c r="AQ33" s="761"/>
      <c r="AR33" s="761"/>
      <c r="AS33" s="761"/>
      <c r="AT33" s="764"/>
      <c r="AU33" s="232"/>
      <c r="AV33" s="232"/>
      <c r="AW33" s="232"/>
      <c r="AX33" s="661" t="s">
        <v>324</v>
      </c>
      <c r="AY33" s="662"/>
      <c r="AZ33" s="662"/>
      <c r="BA33" s="662"/>
      <c r="BB33" s="662"/>
      <c r="BC33" s="662"/>
      <c r="BD33" s="662"/>
      <c r="BE33" s="662"/>
      <c r="BF33" s="663"/>
      <c r="BG33" s="744">
        <v>98.6</v>
      </c>
      <c r="BH33" s="665"/>
      <c r="BI33" s="665"/>
      <c r="BJ33" s="665"/>
      <c r="BK33" s="665"/>
      <c r="BL33" s="665"/>
      <c r="BM33" s="707">
        <v>94.7</v>
      </c>
      <c r="BN33" s="665"/>
      <c r="BO33" s="665"/>
      <c r="BP33" s="665"/>
      <c r="BQ33" s="709"/>
      <c r="BR33" s="744">
        <v>98.3</v>
      </c>
      <c r="BS33" s="665"/>
      <c r="BT33" s="665"/>
      <c r="BU33" s="665"/>
      <c r="BV33" s="665"/>
      <c r="BW33" s="665"/>
      <c r="BX33" s="707">
        <v>94.1</v>
      </c>
      <c r="BY33" s="665"/>
      <c r="BZ33" s="665"/>
      <c r="CA33" s="665"/>
      <c r="CB33" s="709"/>
      <c r="CD33" s="719" t="s">
        <v>325</v>
      </c>
      <c r="CE33" s="720"/>
      <c r="CF33" s="720"/>
      <c r="CG33" s="720"/>
      <c r="CH33" s="720"/>
      <c r="CI33" s="720"/>
      <c r="CJ33" s="720"/>
      <c r="CK33" s="720"/>
      <c r="CL33" s="720"/>
      <c r="CM33" s="720"/>
      <c r="CN33" s="720"/>
      <c r="CO33" s="720"/>
      <c r="CP33" s="720"/>
      <c r="CQ33" s="721"/>
      <c r="CR33" s="680">
        <v>9669850</v>
      </c>
      <c r="CS33" s="699"/>
      <c r="CT33" s="699"/>
      <c r="CU33" s="699"/>
      <c r="CV33" s="699"/>
      <c r="CW33" s="699"/>
      <c r="CX33" s="699"/>
      <c r="CY33" s="700"/>
      <c r="CZ33" s="683">
        <v>57.7</v>
      </c>
      <c r="DA33" s="701"/>
      <c r="DB33" s="701"/>
      <c r="DC33" s="702"/>
      <c r="DD33" s="686">
        <v>5522149</v>
      </c>
      <c r="DE33" s="699"/>
      <c r="DF33" s="699"/>
      <c r="DG33" s="699"/>
      <c r="DH33" s="699"/>
      <c r="DI33" s="699"/>
      <c r="DJ33" s="699"/>
      <c r="DK33" s="700"/>
      <c r="DL33" s="686">
        <v>4092973</v>
      </c>
      <c r="DM33" s="699"/>
      <c r="DN33" s="699"/>
      <c r="DO33" s="699"/>
      <c r="DP33" s="699"/>
      <c r="DQ33" s="699"/>
      <c r="DR33" s="699"/>
      <c r="DS33" s="699"/>
      <c r="DT33" s="699"/>
      <c r="DU33" s="699"/>
      <c r="DV33" s="700"/>
      <c r="DW33" s="683">
        <v>52.8</v>
      </c>
      <c r="DX33" s="701"/>
      <c r="DY33" s="701"/>
      <c r="DZ33" s="701"/>
      <c r="EA33" s="701"/>
      <c r="EB33" s="701"/>
      <c r="EC33" s="722"/>
    </row>
    <row r="34" spans="2:133" ht="11.25" customHeight="1" x14ac:dyDescent="0.15">
      <c r="B34" s="677" t="s">
        <v>326</v>
      </c>
      <c r="C34" s="678"/>
      <c r="D34" s="678"/>
      <c r="E34" s="678"/>
      <c r="F34" s="678"/>
      <c r="G34" s="678"/>
      <c r="H34" s="678"/>
      <c r="I34" s="678"/>
      <c r="J34" s="678"/>
      <c r="K34" s="678"/>
      <c r="L34" s="678"/>
      <c r="M34" s="678"/>
      <c r="N34" s="678"/>
      <c r="O34" s="678"/>
      <c r="P34" s="678"/>
      <c r="Q34" s="679"/>
      <c r="R34" s="680">
        <v>27483</v>
      </c>
      <c r="S34" s="681"/>
      <c r="T34" s="681"/>
      <c r="U34" s="681"/>
      <c r="V34" s="681"/>
      <c r="W34" s="681"/>
      <c r="X34" s="681"/>
      <c r="Y34" s="682"/>
      <c r="Z34" s="713">
        <v>0.2</v>
      </c>
      <c r="AA34" s="713"/>
      <c r="AB34" s="713"/>
      <c r="AC34" s="713"/>
      <c r="AD34" s="714">
        <v>19912</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327</v>
      </c>
      <c r="CE34" s="720"/>
      <c r="CF34" s="720"/>
      <c r="CG34" s="720"/>
      <c r="CH34" s="720"/>
      <c r="CI34" s="720"/>
      <c r="CJ34" s="720"/>
      <c r="CK34" s="720"/>
      <c r="CL34" s="720"/>
      <c r="CM34" s="720"/>
      <c r="CN34" s="720"/>
      <c r="CO34" s="720"/>
      <c r="CP34" s="720"/>
      <c r="CQ34" s="721"/>
      <c r="CR34" s="680">
        <v>1517036</v>
      </c>
      <c r="CS34" s="681"/>
      <c r="CT34" s="681"/>
      <c r="CU34" s="681"/>
      <c r="CV34" s="681"/>
      <c r="CW34" s="681"/>
      <c r="CX34" s="681"/>
      <c r="CY34" s="682"/>
      <c r="CZ34" s="683">
        <v>9.1</v>
      </c>
      <c r="DA34" s="701"/>
      <c r="DB34" s="701"/>
      <c r="DC34" s="702"/>
      <c r="DD34" s="686">
        <v>1086449</v>
      </c>
      <c r="DE34" s="681"/>
      <c r="DF34" s="681"/>
      <c r="DG34" s="681"/>
      <c r="DH34" s="681"/>
      <c r="DI34" s="681"/>
      <c r="DJ34" s="681"/>
      <c r="DK34" s="682"/>
      <c r="DL34" s="686">
        <v>838935</v>
      </c>
      <c r="DM34" s="681"/>
      <c r="DN34" s="681"/>
      <c r="DO34" s="681"/>
      <c r="DP34" s="681"/>
      <c r="DQ34" s="681"/>
      <c r="DR34" s="681"/>
      <c r="DS34" s="681"/>
      <c r="DT34" s="681"/>
      <c r="DU34" s="681"/>
      <c r="DV34" s="682"/>
      <c r="DW34" s="683">
        <v>10.8</v>
      </c>
      <c r="DX34" s="701"/>
      <c r="DY34" s="701"/>
      <c r="DZ34" s="701"/>
      <c r="EA34" s="701"/>
      <c r="EB34" s="701"/>
      <c r="EC34" s="722"/>
    </row>
    <row r="35" spans="2:133" ht="11.25" customHeight="1" x14ac:dyDescent="0.15">
      <c r="B35" s="677" t="s">
        <v>328</v>
      </c>
      <c r="C35" s="678"/>
      <c r="D35" s="678"/>
      <c r="E35" s="678"/>
      <c r="F35" s="678"/>
      <c r="G35" s="678"/>
      <c r="H35" s="678"/>
      <c r="I35" s="678"/>
      <c r="J35" s="678"/>
      <c r="K35" s="678"/>
      <c r="L35" s="678"/>
      <c r="M35" s="678"/>
      <c r="N35" s="678"/>
      <c r="O35" s="678"/>
      <c r="P35" s="678"/>
      <c r="Q35" s="679"/>
      <c r="R35" s="680">
        <v>475441</v>
      </c>
      <c r="S35" s="681"/>
      <c r="T35" s="681"/>
      <c r="U35" s="681"/>
      <c r="V35" s="681"/>
      <c r="W35" s="681"/>
      <c r="X35" s="681"/>
      <c r="Y35" s="682"/>
      <c r="Z35" s="713">
        <v>2.8</v>
      </c>
      <c r="AA35" s="713"/>
      <c r="AB35" s="713"/>
      <c r="AC35" s="713"/>
      <c r="AD35" s="714" t="s">
        <v>244</v>
      </c>
      <c r="AE35" s="714"/>
      <c r="AF35" s="714"/>
      <c r="AG35" s="714"/>
      <c r="AH35" s="714"/>
      <c r="AI35" s="714"/>
      <c r="AJ35" s="714"/>
      <c r="AK35" s="714"/>
      <c r="AL35" s="683" t="s">
        <v>244</v>
      </c>
      <c r="AM35" s="684"/>
      <c r="AN35" s="684"/>
      <c r="AO35" s="715"/>
      <c r="AP35" s="235"/>
      <c r="AQ35" s="741" t="s">
        <v>329</v>
      </c>
      <c r="AR35" s="742"/>
      <c r="AS35" s="742"/>
      <c r="AT35" s="742"/>
      <c r="AU35" s="742"/>
      <c r="AV35" s="742"/>
      <c r="AW35" s="742"/>
      <c r="AX35" s="742"/>
      <c r="AY35" s="742"/>
      <c r="AZ35" s="742"/>
      <c r="BA35" s="742"/>
      <c r="BB35" s="742"/>
      <c r="BC35" s="742"/>
      <c r="BD35" s="742"/>
      <c r="BE35" s="742"/>
      <c r="BF35" s="743"/>
      <c r="BG35" s="741" t="s">
        <v>330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331</v>
      </c>
      <c r="CE35" s="720"/>
      <c r="CF35" s="720"/>
      <c r="CG35" s="720"/>
      <c r="CH35" s="720"/>
      <c r="CI35" s="720"/>
      <c r="CJ35" s="720"/>
      <c r="CK35" s="720"/>
      <c r="CL35" s="720"/>
      <c r="CM35" s="720"/>
      <c r="CN35" s="720"/>
      <c r="CO35" s="720"/>
      <c r="CP35" s="720"/>
      <c r="CQ35" s="721"/>
      <c r="CR35" s="680">
        <v>872284</v>
      </c>
      <c r="CS35" s="699"/>
      <c r="CT35" s="699"/>
      <c r="CU35" s="699"/>
      <c r="CV35" s="699"/>
      <c r="CW35" s="699"/>
      <c r="CX35" s="699"/>
      <c r="CY35" s="700"/>
      <c r="CZ35" s="683">
        <v>5.2</v>
      </c>
      <c r="DA35" s="701"/>
      <c r="DB35" s="701"/>
      <c r="DC35" s="702"/>
      <c r="DD35" s="686">
        <v>710973</v>
      </c>
      <c r="DE35" s="699"/>
      <c r="DF35" s="699"/>
      <c r="DG35" s="699"/>
      <c r="DH35" s="699"/>
      <c r="DI35" s="699"/>
      <c r="DJ35" s="699"/>
      <c r="DK35" s="700"/>
      <c r="DL35" s="686">
        <v>219214</v>
      </c>
      <c r="DM35" s="699"/>
      <c r="DN35" s="699"/>
      <c r="DO35" s="699"/>
      <c r="DP35" s="699"/>
      <c r="DQ35" s="699"/>
      <c r="DR35" s="699"/>
      <c r="DS35" s="699"/>
      <c r="DT35" s="699"/>
      <c r="DU35" s="699"/>
      <c r="DV35" s="700"/>
      <c r="DW35" s="683">
        <v>2.8</v>
      </c>
      <c r="DX35" s="701"/>
      <c r="DY35" s="701"/>
      <c r="DZ35" s="701"/>
      <c r="EA35" s="701"/>
      <c r="EB35" s="701"/>
      <c r="EC35" s="722"/>
    </row>
    <row r="36" spans="2:133" ht="11.25" customHeight="1" x14ac:dyDescent="0.15">
      <c r="B36" s="677" t="s">
        <v>332</v>
      </c>
      <c r="C36" s="678"/>
      <c r="D36" s="678"/>
      <c r="E36" s="678"/>
      <c r="F36" s="678"/>
      <c r="G36" s="678"/>
      <c r="H36" s="678"/>
      <c r="I36" s="678"/>
      <c r="J36" s="678"/>
      <c r="K36" s="678"/>
      <c r="L36" s="678"/>
      <c r="M36" s="678"/>
      <c r="N36" s="678"/>
      <c r="O36" s="678"/>
      <c r="P36" s="678"/>
      <c r="Q36" s="679"/>
      <c r="R36" s="680">
        <v>102504</v>
      </c>
      <c r="S36" s="681"/>
      <c r="T36" s="681"/>
      <c r="U36" s="681"/>
      <c r="V36" s="681"/>
      <c r="W36" s="681"/>
      <c r="X36" s="681"/>
      <c r="Y36" s="682"/>
      <c r="Z36" s="713">
        <v>0.6</v>
      </c>
      <c r="AA36" s="713"/>
      <c r="AB36" s="713"/>
      <c r="AC36" s="713"/>
      <c r="AD36" s="714" t="s">
        <v>244</v>
      </c>
      <c r="AE36" s="714"/>
      <c r="AF36" s="714"/>
      <c r="AG36" s="714"/>
      <c r="AH36" s="714"/>
      <c r="AI36" s="714"/>
      <c r="AJ36" s="714"/>
      <c r="AK36" s="714"/>
      <c r="AL36" s="683" t="s">
        <v>186</v>
      </c>
      <c r="AM36" s="684"/>
      <c r="AN36" s="684"/>
      <c r="AO36" s="715"/>
      <c r="AP36" s="235"/>
      <c r="AQ36" s="732" t="s">
        <v>333</v>
      </c>
      <c r="AR36" s="733"/>
      <c r="AS36" s="733"/>
      <c r="AT36" s="733"/>
      <c r="AU36" s="733"/>
      <c r="AV36" s="733"/>
      <c r="AW36" s="733"/>
      <c r="AX36" s="733"/>
      <c r="AY36" s="734"/>
      <c r="AZ36" s="735">
        <v>2663254</v>
      </c>
      <c r="BA36" s="736"/>
      <c r="BB36" s="736"/>
      <c r="BC36" s="736"/>
      <c r="BD36" s="736"/>
      <c r="BE36" s="736"/>
      <c r="BF36" s="737"/>
      <c r="BG36" s="738" t="s">
        <v>334</v>
      </c>
      <c r="BH36" s="739"/>
      <c r="BI36" s="739"/>
      <c r="BJ36" s="739"/>
      <c r="BK36" s="739"/>
      <c r="BL36" s="739"/>
      <c r="BM36" s="739"/>
      <c r="BN36" s="739"/>
      <c r="BO36" s="739"/>
      <c r="BP36" s="739"/>
      <c r="BQ36" s="739"/>
      <c r="BR36" s="739"/>
      <c r="BS36" s="739"/>
      <c r="BT36" s="739"/>
      <c r="BU36" s="740"/>
      <c r="BV36" s="735">
        <v>34941</v>
      </c>
      <c r="BW36" s="736"/>
      <c r="BX36" s="736"/>
      <c r="BY36" s="736"/>
      <c r="BZ36" s="736"/>
      <c r="CA36" s="736"/>
      <c r="CB36" s="737"/>
      <c r="CD36" s="719" t="s">
        <v>335</v>
      </c>
      <c r="CE36" s="720"/>
      <c r="CF36" s="720"/>
      <c r="CG36" s="720"/>
      <c r="CH36" s="720"/>
      <c r="CI36" s="720"/>
      <c r="CJ36" s="720"/>
      <c r="CK36" s="720"/>
      <c r="CL36" s="720"/>
      <c r="CM36" s="720"/>
      <c r="CN36" s="720"/>
      <c r="CO36" s="720"/>
      <c r="CP36" s="720"/>
      <c r="CQ36" s="721"/>
      <c r="CR36" s="680">
        <v>4266344</v>
      </c>
      <c r="CS36" s="681"/>
      <c r="CT36" s="681"/>
      <c r="CU36" s="681"/>
      <c r="CV36" s="681"/>
      <c r="CW36" s="681"/>
      <c r="CX36" s="681"/>
      <c r="CY36" s="682"/>
      <c r="CZ36" s="683">
        <v>25.5</v>
      </c>
      <c r="DA36" s="701"/>
      <c r="DB36" s="701"/>
      <c r="DC36" s="702"/>
      <c r="DD36" s="686">
        <v>1934010</v>
      </c>
      <c r="DE36" s="681"/>
      <c r="DF36" s="681"/>
      <c r="DG36" s="681"/>
      <c r="DH36" s="681"/>
      <c r="DI36" s="681"/>
      <c r="DJ36" s="681"/>
      <c r="DK36" s="682"/>
      <c r="DL36" s="686">
        <v>1575910</v>
      </c>
      <c r="DM36" s="681"/>
      <c r="DN36" s="681"/>
      <c r="DO36" s="681"/>
      <c r="DP36" s="681"/>
      <c r="DQ36" s="681"/>
      <c r="DR36" s="681"/>
      <c r="DS36" s="681"/>
      <c r="DT36" s="681"/>
      <c r="DU36" s="681"/>
      <c r="DV36" s="682"/>
      <c r="DW36" s="683">
        <v>20.3</v>
      </c>
      <c r="DX36" s="701"/>
      <c r="DY36" s="701"/>
      <c r="DZ36" s="701"/>
      <c r="EA36" s="701"/>
      <c r="EB36" s="701"/>
      <c r="EC36" s="722"/>
    </row>
    <row r="37" spans="2:133" ht="11.25" customHeight="1" x14ac:dyDescent="0.15">
      <c r="B37" s="677" t="s">
        <v>336</v>
      </c>
      <c r="C37" s="678"/>
      <c r="D37" s="678"/>
      <c r="E37" s="678"/>
      <c r="F37" s="678"/>
      <c r="G37" s="678"/>
      <c r="H37" s="678"/>
      <c r="I37" s="678"/>
      <c r="J37" s="678"/>
      <c r="K37" s="678"/>
      <c r="L37" s="678"/>
      <c r="M37" s="678"/>
      <c r="N37" s="678"/>
      <c r="O37" s="678"/>
      <c r="P37" s="678"/>
      <c r="Q37" s="679"/>
      <c r="R37" s="680">
        <v>292113</v>
      </c>
      <c r="S37" s="681"/>
      <c r="T37" s="681"/>
      <c r="U37" s="681"/>
      <c r="V37" s="681"/>
      <c r="W37" s="681"/>
      <c r="X37" s="681"/>
      <c r="Y37" s="682"/>
      <c r="Z37" s="713">
        <v>1.7</v>
      </c>
      <c r="AA37" s="713"/>
      <c r="AB37" s="713"/>
      <c r="AC37" s="713"/>
      <c r="AD37" s="714" t="s">
        <v>244</v>
      </c>
      <c r="AE37" s="714"/>
      <c r="AF37" s="714"/>
      <c r="AG37" s="714"/>
      <c r="AH37" s="714"/>
      <c r="AI37" s="714"/>
      <c r="AJ37" s="714"/>
      <c r="AK37" s="714"/>
      <c r="AL37" s="683" t="s">
        <v>244</v>
      </c>
      <c r="AM37" s="684"/>
      <c r="AN37" s="684"/>
      <c r="AO37" s="715"/>
      <c r="AQ37" s="723" t="s">
        <v>337</v>
      </c>
      <c r="AR37" s="724"/>
      <c r="AS37" s="724"/>
      <c r="AT37" s="724"/>
      <c r="AU37" s="724"/>
      <c r="AV37" s="724"/>
      <c r="AW37" s="724"/>
      <c r="AX37" s="724"/>
      <c r="AY37" s="725"/>
      <c r="AZ37" s="680">
        <v>1111877</v>
      </c>
      <c r="BA37" s="681"/>
      <c r="BB37" s="681"/>
      <c r="BC37" s="681"/>
      <c r="BD37" s="699"/>
      <c r="BE37" s="699"/>
      <c r="BF37" s="726"/>
      <c r="BG37" s="719" t="s">
        <v>338</v>
      </c>
      <c r="BH37" s="720"/>
      <c r="BI37" s="720"/>
      <c r="BJ37" s="720"/>
      <c r="BK37" s="720"/>
      <c r="BL37" s="720"/>
      <c r="BM37" s="720"/>
      <c r="BN37" s="720"/>
      <c r="BO37" s="720"/>
      <c r="BP37" s="720"/>
      <c r="BQ37" s="720"/>
      <c r="BR37" s="720"/>
      <c r="BS37" s="720"/>
      <c r="BT37" s="720"/>
      <c r="BU37" s="721"/>
      <c r="BV37" s="680">
        <v>5793</v>
      </c>
      <c r="BW37" s="681"/>
      <c r="BX37" s="681"/>
      <c r="BY37" s="681"/>
      <c r="BZ37" s="681"/>
      <c r="CA37" s="681"/>
      <c r="CB37" s="727"/>
      <c r="CD37" s="719" t="s">
        <v>339</v>
      </c>
      <c r="CE37" s="720"/>
      <c r="CF37" s="720"/>
      <c r="CG37" s="720"/>
      <c r="CH37" s="720"/>
      <c r="CI37" s="720"/>
      <c r="CJ37" s="720"/>
      <c r="CK37" s="720"/>
      <c r="CL37" s="720"/>
      <c r="CM37" s="720"/>
      <c r="CN37" s="720"/>
      <c r="CO37" s="720"/>
      <c r="CP37" s="720"/>
      <c r="CQ37" s="721"/>
      <c r="CR37" s="680">
        <v>771096</v>
      </c>
      <c r="CS37" s="699"/>
      <c r="CT37" s="699"/>
      <c r="CU37" s="699"/>
      <c r="CV37" s="699"/>
      <c r="CW37" s="699"/>
      <c r="CX37" s="699"/>
      <c r="CY37" s="700"/>
      <c r="CZ37" s="683">
        <v>4.5999999999999996</v>
      </c>
      <c r="DA37" s="701"/>
      <c r="DB37" s="701"/>
      <c r="DC37" s="702"/>
      <c r="DD37" s="686">
        <v>756396</v>
      </c>
      <c r="DE37" s="699"/>
      <c r="DF37" s="699"/>
      <c r="DG37" s="699"/>
      <c r="DH37" s="699"/>
      <c r="DI37" s="699"/>
      <c r="DJ37" s="699"/>
      <c r="DK37" s="700"/>
      <c r="DL37" s="686">
        <v>730784</v>
      </c>
      <c r="DM37" s="699"/>
      <c r="DN37" s="699"/>
      <c r="DO37" s="699"/>
      <c r="DP37" s="699"/>
      <c r="DQ37" s="699"/>
      <c r="DR37" s="699"/>
      <c r="DS37" s="699"/>
      <c r="DT37" s="699"/>
      <c r="DU37" s="699"/>
      <c r="DV37" s="700"/>
      <c r="DW37" s="683">
        <v>9.4</v>
      </c>
      <c r="DX37" s="701"/>
      <c r="DY37" s="701"/>
      <c r="DZ37" s="701"/>
      <c r="EA37" s="701"/>
      <c r="EB37" s="701"/>
      <c r="EC37" s="722"/>
    </row>
    <row r="38" spans="2:133" ht="11.25" customHeight="1" x14ac:dyDescent="0.15">
      <c r="B38" s="677" t="s">
        <v>340</v>
      </c>
      <c r="C38" s="678"/>
      <c r="D38" s="678"/>
      <c r="E38" s="678"/>
      <c r="F38" s="678"/>
      <c r="G38" s="678"/>
      <c r="H38" s="678"/>
      <c r="I38" s="678"/>
      <c r="J38" s="678"/>
      <c r="K38" s="678"/>
      <c r="L38" s="678"/>
      <c r="M38" s="678"/>
      <c r="N38" s="678"/>
      <c r="O38" s="678"/>
      <c r="P38" s="678"/>
      <c r="Q38" s="679"/>
      <c r="R38" s="680">
        <v>914880</v>
      </c>
      <c r="S38" s="681"/>
      <c r="T38" s="681"/>
      <c r="U38" s="681"/>
      <c r="V38" s="681"/>
      <c r="W38" s="681"/>
      <c r="X38" s="681"/>
      <c r="Y38" s="682"/>
      <c r="Z38" s="713">
        <v>5.4</v>
      </c>
      <c r="AA38" s="713"/>
      <c r="AB38" s="713"/>
      <c r="AC38" s="713"/>
      <c r="AD38" s="714">
        <v>1937</v>
      </c>
      <c r="AE38" s="714"/>
      <c r="AF38" s="714"/>
      <c r="AG38" s="714"/>
      <c r="AH38" s="714"/>
      <c r="AI38" s="714"/>
      <c r="AJ38" s="714"/>
      <c r="AK38" s="714"/>
      <c r="AL38" s="683">
        <v>0</v>
      </c>
      <c r="AM38" s="684"/>
      <c r="AN38" s="684"/>
      <c r="AO38" s="715"/>
      <c r="AQ38" s="723" t="s">
        <v>341</v>
      </c>
      <c r="AR38" s="724"/>
      <c r="AS38" s="724"/>
      <c r="AT38" s="724"/>
      <c r="AU38" s="724"/>
      <c r="AV38" s="724"/>
      <c r="AW38" s="724"/>
      <c r="AX38" s="724"/>
      <c r="AY38" s="725"/>
      <c r="AZ38" s="680">
        <v>377771</v>
      </c>
      <c r="BA38" s="681"/>
      <c r="BB38" s="681"/>
      <c r="BC38" s="681"/>
      <c r="BD38" s="699"/>
      <c r="BE38" s="699"/>
      <c r="BF38" s="726"/>
      <c r="BG38" s="719" t="s">
        <v>342</v>
      </c>
      <c r="BH38" s="720"/>
      <c r="BI38" s="720"/>
      <c r="BJ38" s="720"/>
      <c r="BK38" s="720"/>
      <c r="BL38" s="720"/>
      <c r="BM38" s="720"/>
      <c r="BN38" s="720"/>
      <c r="BO38" s="720"/>
      <c r="BP38" s="720"/>
      <c r="BQ38" s="720"/>
      <c r="BR38" s="720"/>
      <c r="BS38" s="720"/>
      <c r="BT38" s="720"/>
      <c r="BU38" s="721"/>
      <c r="BV38" s="680">
        <v>2455</v>
      </c>
      <c r="BW38" s="681"/>
      <c r="BX38" s="681"/>
      <c r="BY38" s="681"/>
      <c r="BZ38" s="681"/>
      <c r="CA38" s="681"/>
      <c r="CB38" s="727"/>
      <c r="CD38" s="719" t="s">
        <v>343</v>
      </c>
      <c r="CE38" s="720"/>
      <c r="CF38" s="720"/>
      <c r="CG38" s="720"/>
      <c r="CH38" s="720"/>
      <c r="CI38" s="720"/>
      <c r="CJ38" s="720"/>
      <c r="CK38" s="720"/>
      <c r="CL38" s="720"/>
      <c r="CM38" s="720"/>
      <c r="CN38" s="720"/>
      <c r="CO38" s="720"/>
      <c r="CP38" s="720"/>
      <c r="CQ38" s="721"/>
      <c r="CR38" s="680">
        <v>1502575</v>
      </c>
      <c r="CS38" s="681"/>
      <c r="CT38" s="681"/>
      <c r="CU38" s="681"/>
      <c r="CV38" s="681"/>
      <c r="CW38" s="681"/>
      <c r="CX38" s="681"/>
      <c r="CY38" s="682"/>
      <c r="CZ38" s="683">
        <v>9</v>
      </c>
      <c r="DA38" s="701"/>
      <c r="DB38" s="701"/>
      <c r="DC38" s="702"/>
      <c r="DD38" s="686">
        <v>1316148</v>
      </c>
      <c r="DE38" s="681"/>
      <c r="DF38" s="681"/>
      <c r="DG38" s="681"/>
      <c r="DH38" s="681"/>
      <c r="DI38" s="681"/>
      <c r="DJ38" s="681"/>
      <c r="DK38" s="682"/>
      <c r="DL38" s="686">
        <v>1199322</v>
      </c>
      <c r="DM38" s="681"/>
      <c r="DN38" s="681"/>
      <c r="DO38" s="681"/>
      <c r="DP38" s="681"/>
      <c r="DQ38" s="681"/>
      <c r="DR38" s="681"/>
      <c r="DS38" s="681"/>
      <c r="DT38" s="681"/>
      <c r="DU38" s="681"/>
      <c r="DV38" s="682"/>
      <c r="DW38" s="683">
        <v>15.5</v>
      </c>
      <c r="DX38" s="701"/>
      <c r="DY38" s="701"/>
      <c r="DZ38" s="701"/>
      <c r="EA38" s="701"/>
      <c r="EB38" s="701"/>
      <c r="EC38" s="722"/>
    </row>
    <row r="39" spans="2:133" ht="11.25" customHeight="1" x14ac:dyDescent="0.15">
      <c r="B39" s="677" t="s">
        <v>344</v>
      </c>
      <c r="C39" s="678"/>
      <c r="D39" s="678"/>
      <c r="E39" s="678"/>
      <c r="F39" s="678"/>
      <c r="G39" s="678"/>
      <c r="H39" s="678"/>
      <c r="I39" s="678"/>
      <c r="J39" s="678"/>
      <c r="K39" s="678"/>
      <c r="L39" s="678"/>
      <c r="M39" s="678"/>
      <c r="N39" s="678"/>
      <c r="O39" s="678"/>
      <c r="P39" s="678"/>
      <c r="Q39" s="679"/>
      <c r="R39" s="680">
        <v>1533162</v>
      </c>
      <c r="S39" s="681"/>
      <c r="T39" s="681"/>
      <c r="U39" s="681"/>
      <c r="V39" s="681"/>
      <c r="W39" s="681"/>
      <c r="X39" s="681"/>
      <c r="Y39" s="682"/>
      <c r="Z39" s="713">
        <v>9</v>
      </c>
      <c r="AA39" s="713"/>
      <c r="AB39" s="713"/>
      <c r="AC39" s="713"/>
      <c r="AD39" s="714" t="s">
        <v>244</v>
      </c>
      <c r="AE39" s="714"/>
      <c r="AF39" s="714"/>
      <c r="AG39" s="714"/>
      <c r="AH39" s="714"/>
      <c r="AI39" s="714"/>
      <c r="AJ39" s="714"/>
      <c r="AK39" s="714"/>
      <c r="AL39" s="683" t="s">
        <v>244</v>
      </c>
      <c r="AM39" s="684"/>
      <c r="AN39" s="684"/>
      <c r="AO39" s="715"/>
      <c r="AQ39" s="723" t="s">
        <v>345</v>
      </c>
      <c r="AR39" s="724"/>
      <c r="AS39" s="724"/>
      <c r="AT39" s="724"/>
      <c r="AU39" s="724"/>
      <c r="AV39" s="724"/>
      <c r="AW39" s="724"/>
      <c r="AX39" s="724"/>
      <c r="AY39" s="725"/>
      <c r="AZ39" s="680">
        <v>55187</v>
      </c>
      <c r="BA39" s="681"/>
      <c r="BB39" s="681"/>
      <c r="BC39" s="681"/>
      <c r="BD39" s="699"/>
      <c r="BE39" s="699"/>
      <c r="BF39" s="726"/>
      <c r="BG39" s="719" t="s">
        <v>346</v>
      </c>
      <c r="BH39" s="720"/>
      <c r="BI39" s="720"/>
      <c r="BJ39" s="720"/>
      <c r="BK39" s="720"/>
      <c r="BL39" s="720"/>
      <c r="BM39" s="720"/>
      <c r="BN39" s="720"/>
      <c r="BO39" s="720"/>
      <c r="BP39" s="720"/>
      <c r="BQ39" s="720"/>
      <c r="BR39" s="720"/>
      <c r="BS39" s="720"/>
      <c r="BT39" s="720"/>
      <c r="BU39" s="721"/>
      <c r="BV39" s="680">
        <v>3461</v>
      </c>
      <c r="BW39" s="681"/>
      <c r="BX39" s="681"/>
      <c r="BY39" s="681"/>
      <c r="BZ39" s="681"/>
      <c r="CA39" s="681"/>
      <c r="CB39" s="727"/>
      <c r="CD39" s="719" t="s">
        <v>347</v>
      </c>
      <c r="CE39" s="720"/>
      <c r="CF39" s="720"/>
      <c r="CG39" s="720"/>
      <c r="CH39" s="720"/>
      <c r="CI39" s="720"/>
      <c r="CJ39" s="720"/>
      <c r="CK39" s="720"/>
      <c r="CL39" s="720"/>
      <c r="CM39" s="720"/>
      <c r="CN39" s="720"/>
      <c r="CO39" s="720"/>
      <c r="CP39" s="720"/>
      <c r="CQ39" s="721"/>
      <c r="CR39" s="680">
        <v>897596</v>
      </c>
      <c r="CS39" s="699"/>
      <c r="CT39" s="699"/>
      <c r="CU39" s="699"/>
      <c r="CV39" s="699"/>
      <c r="CW39" s="699"/>
      <c r="CX39" s="699"/>
      <c r="CY39" s="700"/>
      <c r="CZ39" s="683">
        <v>5.4</v>
      </c>
      <c r="DA39" s="701"/>
      <c r="DB39" s="701"/>
      <c r="DC39" s="702"/>
      <c r="DD39" s="686">
        <v>162352</v>
      </c>
      <c r="DE39" s="699"/>
      <c r="DF39" s="699"/>
      <c r="DG39" s="699"/>
      <c r="DH39" s="699"/>
      <c r="DI39" s="699"/>
      <c r="DJ39" s="699"/>
      <c r="DK39" s="700"/>
      <c r="DL39" s="686" t="s">
        <v>244</v>
      </c>
      <c r="DM39" s="699"/>
      <c r="DN39" s="699"/>
      <c r="DO39" s="699"/>
      <c r="DP39" s="699"/>
      <c r="DQ39" s="699"/>
      <c r="DR39" s="699"/>
      <c r="DS39" s="699"/>
      <c r="DT39" s="699"/>
      <c r="DU39" s="699"/>
      <c r="DV39" s="700"/>
      <c r="DW39" s="683" t="s">
        <v>244</v>
      </c>
      <c r="DX39" s="701"/>
      <c r="DY39" s="701"/>
      <c r="DZ39" s="701"/>
      <c r="EA39" s="701"/>
      <c r="EB39" s="701"/>
      <c r="EC39" s="722"/>
    </row>
    <row r="40" spans="2:133" ht="11.25" customHeight="1" x14ac:dyDescent="0.15">
      <c r="B40" s="677" t="s">
        <v>348</v>
      </c>
      <c r="C40" s="678"/>
      <c r="D40" s="678"/>
      <c r="E40" s="678"/>
      <c r="F40" s="678"/>
      <c r="G40" s="678"/>
      <c r="H40" s="678"/>
      <c r="I40" s="678"/>
      <c r="J40" s="678"/>
      <c r="K40" s="678"/>
      <c r="L40" s="678"/>
      <c r="M40" s="678"/>
      <c r="N40" s="678"/>
      <c r="O40" s="678"/>
      <c r="P40" s="678"/>
      <c r="Q40" s="679"/>
      <c r="R40" s="680">
        <v>19074</v>
      </c>
      <c r="S40" s="681"/>
      <c r="T40" s="681"/>
      <c r="U40" s="681"/>
      <c r="V40" s="681"/>
      <c r="W40" s="681"/>
      <c r="X40" s="681"/>
      <c r="Y40" s="682"/>
      <c r="Z40" s="713">
        <v>0.1</v>
      </c>
      <c r="AA40" s="713"/>
      <c r="AB40" s="713"/>
      <c r="AC40" s="713"/>
      <c r="AD40" s="714" t="s">
        <v>244</v>
      </c>
      <c r="AE40" s="714"/>
      <c r="AF40" s="714"/>
      <c r="AG40" s="714"/>
      <c r="AH40" s="714"/>
      <c r="AI40" s="714"/>
      <c r="AJ40" s="714"/>
      <c r="AK40" s="714"/>
      <c r="AL40" s="683" t="s">
        <v>244</v>
      </c>
      <c r="AM40" s="684"/>
      <c r="AN40" s="684"/>
      <c r="AO40" s="715"/>
      <c r="AQ40" s="723" t="s">
        <v>349</v>
      </c>
      <c r="AR40" s="724"/>
      <c r="AS40" s="724"/>
      <c r="AT40" s="724"/>
      <c r="AU40" s="724"/>
      <c r="AV40" s="724"/>
      <c r="AW40" s="724"/>
      <c r="AX40" s="724"/>
      <c r="AY40" s="725"/>
      <c r="AZ40" s="680">
        <v>48802</v>
      </c>
      <c r="BA40" s="681"/>
      <c r="BB40" s="681"/>
      <c r="BC40" s="681"/>
      <c r="BD40" s="699"/>
      <c r="BE40" s="699"/>
      <c r="BF40" s="726"/>
      <c r="BG40" s="728" t="s">
        <v>350</v>
      </c>
      <c r="BH40" s="729"/>
      <c r="BI40" s="729"/>
      <c r="BJ40" s="729"/>
      <c r="BK40" s="729"/>
      <c r="BL40" s="236"/>
      <c r="BM40" s="720" t="s">
        <v>351</v>
      </c>
      <c r="BN40" s="720"/>
      <c r="BO40" s="720"/>
      <c r="BP40" s="720"/>
      <c r="BQ40" s="720"/>
      <c r="BR40" s="720"/>
      <c r="BS40" s="720"/>
      <c r="BT40" s="720"/>
      <c r="BU40" s="721"/>
      <c r="BV40" s="680">
        <v>82</v>
      </c>
      <c r="BW40" s="681"/>
      <c r="BX40" s="681"/>
      <c r="BY40" s="681"/>
      <c r="BZ40" s="681"/>
      <c r="CA40" s="681"/>
      <c r="CB40" s="727"/>
      <c r="CD40" s="719" t="s">
        <v>352</v>
      </c>
      <c r="CE40" s="720"/>
      <c r="CF40" s="720"/>
      <c r="CG40" s="720"/>
      <c r="CH40" s="720"/>
      <c r="CI40" s="720"/>
      <c r="CJ40" s="720"/>
      <c r="CK40" s="720"/>
      <c r="CL40" s="720"/>
      <c r="CM40" s="720"/>
      <c r="CN40" s="720"/>
      <c r="CO40" s="720"/>
      <c r="CP40" s="720"/>
      <c r="CQ40" s="721"/>
      <c r="CR40" s="680">
        <v>614015</v>
      </c>
      <c r="CS40" s="681"/>
      <c r="CT40" s="681"/>
      <c r="CU40" s="681"/>
      <c r="CV40" s="681"/>
      <c r="CW40" s="681"/>
      <c r="CX40" s="681"/>
      <c r="CY40" s="682"/>
      <c r="CZ40" s="683">
        <v>3.7</v>
      </c>
      <c r="DA40" s="701"/>
      <c r="DB40" s="701"/>
      <c r="DC40" s="702"/>
      <c r="DD40" s="686">
        <v>312217</v>
      </c>
      <c r="DE40" s="681"/>
      <c r="DF40" s="681"/>
      <c r="DG40" s="681"/>
      <c r="DH40" s="681"/>
      <c r="DI40" s="681"/>
      <c r="DJ40" s="681"/>
      <c r="DK40" s="682"/>
      <c r="DL40" s="686">
        <v>259592</v>
      </c>
      <c r="DM40" s="681"/>
      <c r="DN40" s="681"/>
      <c r="DO40" s="681"/>
      <c r="DP40" s="681"/>
      <c r="DQ40" s="681"/>
      <c r="DR40" s="681"/>
      <c r="DS40" s="681"/>
      <c r="DT40" s="681"/>
      <c r="DU40" s="681"/>
      <c r="DV40" s="682"/>
      <c r="DW40" s="683">
        <v>3.3</v>
      </c>
      <c r="DX40" s="701"/>
      <c r="DY40" s="701"/>
      <c r="DZ40" s="701"/>
      <c r="EA40" s="701"/>
      <c r="EB40" s="701"/>
      <c r="EC40" s="722"/>
    </row>
    <row r="41" spans="2:133" ht="11.25" customHeight="1" x14ac:dyDescent="0.15">
      <c r="B41" s="677" t="s">
        <v>353</v>
      </c>
      <c r="C41" s="678"/>
      <c r="D41" s="678"/>
      <c r="E41" s="678"/>
      <c r="F41" s="678"/>
      <c r="G41" s="678"/>
      <c r="H41" s="678"/>
      <c r="I41" s="678"/>
      <c r="J41" s="678"/>
      <c r="K41" s="678"/>
      <c r="L41" s="678"/>
      <c r="M41" s="678"/>
      <c r="N41" s="678"/>
      <c r="O41" s="678"/>
      <c r="P41" s="678"/>
      <c r="Q41" s="679"/>
      <c r="R41" s="680" t="s">
        <v>186</v>
      </c>
      <c r="S41" s="681"/>
      <c r="T41" s="681"/>
      <c r="U41" s="681"/>
      <c r="V41" s="681"/>
      <c r="W41" s="681"/>
      <c r="X41" s="681"/>
      <c r="Y41" s="682"/>
      <c r="Z41" s="713" t="s">
        <v>244</v>
      </c>
      <c r="AA41" s="713"/>
      <c r="AB41" s="713"/>
      <c r="AC41" s="713"/>
      <c r="AD41" s="714" t="s">
        <v>244</v>
      </c>
      <c r="AE41" s="714"/>
      <c r="AF41" s="714"/>
      <c r="AG41" s="714"/>
      <c r="AH41" s="714"/>
      <c r="AI41" s="714"/>
      <c r="AJ41" s="714"/>
      <c r="AK41" s="714"/>
      <c r="AL41" s="683" t="s">
        <v>244</v>
      </c>
      <c r="AM41" s="684"/>
      <c r="AN41" s="684"/>
      <c r="AO41" s="715"/>
      <c r="AQ41" s="723" t="s">
        <v>354</v>
      </c>
      <c r="AR41" s="724"/>
      <c r="AS41" s="724"/>
      <c r="AT41" s="724"/>
      <c r="AU41" s="724"/>
      <c r="AV41" s="724"/>
      <c r="AW41" s="724"/>
      <c r="AX41" s="724"/>
      <c r="AY41" s="725"/>
      <c r="AZ41" s="680">
        <v>183957</v>
      </c>
      <c r="BA41" s="681"/>
      <c r="BB41" s="681"/>
      <c r="BC41" s="681"/>
      <c r="BD41" s="699"/>
      <c r="BE41" s="699"/>
      <c r="BF41" s="726"/>
      <c r="BG41" s="728"/>
      <c r="BH41" s="729"/>
      <c r="BI41" s="729"/>
      <c r="BJ41" s="729"/>
      <c r="BK41" s="729"/>
      <c r="BL41" s="236"/>
      <c r="BM41" s="720" t="s">
        <v>355</v>
      </c>
      <c r="BN41" s="720"/>
      <c r="BO41" s="720"/>
      <c r="BP41" s="720"/>
      <c r="BQ41" s="720"/>
      <c r="BR41" s="720"/>
      <c r="BS41" s="720"/>
      <c r="BT41" s="720"/>
      <c r="BU41" s="721"/>
      <c r="BV41" s="680">
        <v>1</v>
      </c>
      <c r="BW41" s="681"/>
      <c r="BX41" s="681"/>
      <c r="BY41" s="681"/>
      <c r="BZ41" s="681"/>
      <c r="CA41" s="681"/>
      <c r="CB41" s="727"/>
      <c r="CD41" s="719" t="s">
        <v>356</v>
      </c>
      <c r="CE41" s="720"/>
      <c r="CF41" s="720"/>
      <c r="CG41" s="720"/>
      <c r="CH41" s="720"/>
      <c r="CI41" s="720"/>
      <c r="CJ41" s="720"/>
      <c r="CK41" s="720"/>
      <c r="CL41" s="720"/>
      <c r="CM41" s="720"/>
      <c r="CN41" s="720"/>
      <c r="CO41" s="720"/>
      <c r="CP41" s="720"/>
      <c r="CQ41" s="721"/>
      <c r="CR41" s="680" t="s">
        <v>244</v>
      </c>
      <c r="CS41" s="699"/>
      <c r="CT41" s="699"/>
      <c r="CU41" s="699"/>
      <c r="CV41" s="699"/>
      <c r="CW41" s="699"/>
      <c r="CX41" s="699"/>
      <c r="CY41" s="700"/>
      <c r="CZ41" s="683" t="s">
        <v>244</v>
      </c>
      <c r="DA41" s="701"/>
      <c r="DB41" s="701"/>
      <c r="DC41" s="702"/>
      <c r="DD41" s="686" t="s">
        <v>244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357</v>
      </c>
      <c r="C42" s="678"/>
      <c r="D42" s="678"/>
      <c r="E42" s="678"/>
      <c r="F42" s="678"/>
      <c r="G42" s="678"/>
      <c r="H42" s="678"/>
      <c r="I42" s="678"/>
      <c r="J42" s="678"/>
      <c r="K42" s="678"/>
      <c r="L42" s="678"/>
      <c r="M42" s="678"/>
      <c r="N42" s="678"/>
      <c r="O42" s="678"/>
      <c r="P42" s="678"/>
      <c r="Q42" s="679"/>
      <c r="R42" s="680">
        <v>253288</v>
      </c>
      <c r="S42" s="681"/>
      <c r="T42" s="681"/>
      <c r="U42" s="681"/>
      <c r="V42" s="681"/>
      <c r="W42" s="681"/>
      <c r="X42" s="681"/>
      <c r="Y42" s="682"/>
      <c r="Z42" s="713">
        <v>1.5</v>
      </c>
      <c r="AA42" s="713"/>
      <c r="AB42" s="713"/>
      <c r="AC42" s="713"/>
      <c r="AD42" s="714" t="s">
        <v>186</v>
      </c>
      <c r="AE42" s="714"/>
      <c r="AF42" s="714"/>
      <c r="AG42" s="714"/>
      <c r="AH42" s="714"/>
      <c r="AI42" s="714"/>
      <c r="AJ42" s="714"/>
      <c r="AK42" s="714"/>
      <c r="AL42" s="683" t="s">
        <v>244</v>
      </c>
      <c r="AM42" s="684"/>
      <c r="AN42" s="684"/>
      <c r="AO42" s="715"/>
      <c r="AQ42" s="716" t="s">
        <v>358</v>
      </c>
      <c r="AR42" s="717"/>
      <c r="AS42" s="717"/>
      <c r="AT42" s="717"/>
      <c r="AU42" s="717"/>
      <c r="AV42" s="717"/>
      <c r="AW42" s="717"/>
      <c r="AX42" s="717"/>
      <c r="AY42" s="718"/>
      <c r="AZ42" s="664">
        <v>885660</v>
      </c>
      <c r="BA42" s="703"/>
      <c r="BB42" s="703"/>
      <c r="BC42" s="703"/>
      <c r="BD42" s="665"/>
      <c r="BE42" s="665"/>
      <c r="BF42" s="709"/>
      <c r="BG42" s="730"/>
      <c r="BH42" s="731"/>
      <c r="BI42" s="731"/>
      <c r="BJ42" s="731"/>
      <c r="BK42" s="731"/>
      <c r="BL42" s="237"/>
      <c r="BM42" s="710" t="s">
        <v>359</v>
      </c>
      <c r="BN42" s="710"/>
      <c r="BO42" s="710"/>
      <c r="BP42" s="710"/>
      <c r="BQ42" s="710"/>
      <c r="BR42" s="710"/>
      <c r="BS42" s="710"/>
      <c r="BT42" s="710"/>
      <c r="BU42" s="711"/>
      <c r="BV42" s="664">
        <v>427</v>
      </c>
      <c r="BW42" s="703"/>
      <c r="BX42" s="703"/>
      <c r="BY42" s="703"/>
      <c r="BZ42" s="703"/>
      <c r="CA42" s="703"/>
      <c r="CB42" s="712"/>
      <c r="CD42" s="677" t="s">
        <v>360</v>
      </c>
      <c r="CE42" s="678"/>
      <c r="CF42" s="678"/>
      <c r="CG42" s="678"/>
      <c r="CH42" s="678"/>
      <c r="CI42" s="678"/>
      <c r="CJ42" s="678"/>
      <c r="CK42" s="678"/>
      <c r="CL42" s="678"/>
      <c r="CM42" s="678"/>
      <c r="CN42" s="678"/>
      <c r="CO42" s="678"/>
      <c r="CP42" s="678"/>
      <c r="CQ42" s="679"/>
      <c r="CR42" s="680">
        <v>1654358</v>
      </c>
      <c r="CS42" s="681"/>
      <c r="CT42" s="681"/>
      <c r="CU42" s="681"/>
      <c r="CV42" s="681"/>
      <c r="CW42" s="681"/>
      <c r="CX42" s="681"/>
      <c r="CY42" s="682"/>
      <c r="CZ42" s="683">
        <v>9.9</v>
      </c>
      <c r="DA42" s="684"/>
      <c r="DB42" s="684"/>
      <c r="DC42" s="685"/>
      <c r="DD42" s="686">
        <v>181352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361</v>
      </c>
      <c r="C43" s="662"/>
      <c r="D43" s="662"/>
      <c r="E43" s="662"/>
      <c r="F43" s="662"/>
      <c r="G43" s="662"/>
      <c r="H43" s="662"/>
      <c r="I43" s="662"/>
      <c r="J43" s="662"/>
      <c r="K43" s="662"/>
      <c r="L43" s="662"/>
      <c r="M43" s="662"/>
      <c r="N43" s="662"/>
      <c r="O43" s="662"/>
      <c r="P43" s="662"/>
      <c r="Q43" s="663"/>
      <c r="R43" s="664">
        <v>17051584</v>
      </c>
      <c r="S43" s="703"/>
      <c r="T43" s="703"/>
      <c r="U43" s="703"/>
      <c r="V43" s="703"/>
      <c r="W43" s="703"/>
      <c r="X43" s="703"/>
      <c r="Y43" s="704"/>
      <c r="Z43" s="705">
        <v>100</v>
      </c>
      <c r="AA43" s="705"/>
      <c r="AB43" s="705"/>
      <c r="AC43" s="705"/>
      <c r="AD43" s="706">
        <v>7480032</v>
      </c>
      <c r="AE43" s="706"/>
      <c r="AF43" s="706"/>
      <c r="AG43" s="706"/>
      <c r="AH43" s="706"/>
      <c r="AI43" s="706"/>
      <c r="AJ43" s="706"/>
      <c r="AK43" s="706"/>
      <c r="AL43" s="667">
        <v>100</v>
      </c>
      <c r="AM43" s="707"/>
      <c r="AN43" s="707"/>
      <c r="AO43" s="708"/>
      <c r="BV43" s="238"/>
      <c r="BW43" s="238"/>
      <c r="BX43" s="238"/>
      <c r="BY43" s="238"/>
      <c r="BZ43" s="238"/>
      <c r="CA43" s="238"/>
      <c r="CB43" s="238"/>
      <c r="CD43" s="677" t="s">
        <v>362</v>
      </c>
      <c r="CE43" s="678"/>
      <c r="CF43" s="678"/>
      <c r="CG43" s="678"/>
      <c r="CH43" s="678"/>
      <c r="CI43" s="678"/>
      <c r="CJ43" s="678"/>
      <c r="CK43" s="678"/>
      <c r="CL43" s="678"/>
      <c r="CM43" s="678"/>
      <c r="CN43" s="678"/>
      <c r="CO43" s="678"/>
      <c r="CP43" s="678"/>
      <c r="CQ43" s="679"/>
      <c r="CR43" s="680">
        <v>21945</v>
      </c>
      <c r="CS43" s="699"/>
      <c r="CT43" s="699"/>
      <c r="CU43" s="699"/>
      <c r="CV43" s="699"/>
      <c r="CW43" s="699"/>
      <c r="CX43" s="699"/>
      <c r="CY43" s="700"/>
      <c r="CZ43" s="683">
        <v>0.1</v>
      </c>
      <c r="DA43" s="701"/>
      <c r="DB43" s="701"/>
      <c r="DC43" s="702"/>
      <c r="DD43" s="686">
        <v>21945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309</v>
      </c>
      <c r="CE44" s="694"/>
      <c r="CF44" s="677" t="s">
        <v>363</v>
      </c>
      <c r="CG44" s="678"/>
      <c r="CH44" s="678"/>
      <c r="CI44" s="678"/>
      <c r="CJ44" s="678"/>
      <c r="CK44" s="678"/>
      <c r="CL44" s="678"/>
      <c r="CM44" s="678"/>
      <c r="CN44" s="678"/>
      <c r="CO44" s="678"/>
      <c r="CP44" s="678"/>
      <c r="CQ44" s="679"/>
      <c r="CR44" s="680">
        <v>1653808</v>
      </c>
      <c r="CS44" s="681"/>
      <c r="CT44" s="681"/>
      <c r="CU44" s="681"/>
      <c r="CV44" s="681"/>
      <c r="CW44" s="681"/>
      <c r="CX44" s="681"/>
      <c r="CY44" s="682"/>
      <c r="CZ44" s="683">
        <v>9.9</v>
      </c>
      <c r="DA44" s="684"/>
      <c r="DB44" s="684"/>
      <c r="DC44" s="685"/>
      <c r="DD44" s="686">
        <v>180802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365</v>
      </c>
      <c r="CG45" s="678"/>
      <c r="CH45" s="678"/>
      <c r="CI45" s="678"/>
      <c r="CJ45" s="678"/>
      <c r="CK45" s="678"/>
      <c r="CL45" s="678"/>
      <c r="CM45" s="678"/>
      <c r="CN45" s="678"/>
      <c r="CO45" s="678"/>
      <c r="CP45" s="678"/>
      <c r="CQ45" s="679"/>
      <c r="CR45" s="680">
        <v>644224</v>
      </c>
      <c r="CS45" s="699"/>
      <c r="CT45" s="699"/>
      <c r="CU45" s="699"/>
      <c r="CV45" s="699"/>
      <c r="CW45" s="699"/>
      <c r="CX45" s="699"/>
      <c r="CY45" s="700"/>
      <c r="CZ45" s="683">
        <v>3.8</v>
      </c>
      <c r="DA45" s="701"/>
      <c r="DB45" s="701"/>
      <c r="DC45" s="702"/>
      <c r="DD45" s="686">
        <v>14125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367</v>
      </c>
      <c r="CG46" s="678"/>
      <c r="CH46" s="678"/>
      <c r="CI46" s="678"/>
      <c r="CJ46" s="678"/>
      <c r="CK46" s="678"/>
      <c r="CL46" s="678"/>
      <c r="CM46" s="678"/>
      <c r="CN46" s="678"/>
      <c r="CO46" s="678"/>
      <c r="CP46" s="678"/>
      <c r="CQ46" s="679"/>
      <c r="CR46" s="680">
        <v>936655</v>
      </c>
      <c r="CS46" s="681"/>
      <c r="CT46" s="681"/>
      <c r="CU46" s="681"/>
      <c r="CV46" s="681"/>
      <c r="CW46" s="681"/>
      <c r="CX46" s="681"/>
      <c r="CY46" s="682"/>
      <c r="CZ46" s="683">
        <v>5.6</v>
      </c>
      <c r="DA46" s="684"/>
      <c r="DB46" s="684"/>
      <c r="DC46" s="685"/>
      <c r="DD46" s="686">
        <v>166562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369</v>
      </c>
      <c r="CG47" s="678"/>
      <c r="CH47" s="678"/>
      <c r="CI47" s="678"/>
      <c r="CJ47" s="678"/>
      <c r="CK47" s="678"/>
      <c r="CL47" s="678"/>
      <c r="CM47" s="678"/>
      <c r="CN47" s="678"/>
      <c r="CO47" s="678"/>
      <c r="CP47" s="678"/>
      <c r="CQ47" s="679"/>
      <c r="CR47" s="680">
        <v>550</v>
      </c>
      <c r="CS47" s="699"/>
      <c r="CT47" s="699"/>
      <c r="CU47" s="699"/>
      <c r="CV47" s="699"/>
      <c r="CW47" s="699"/>
      <c r="CX47" s="699"/>
      <c r="CY47" s="700"/>
      <c r="CZ47" s="683">
        <v>0</v>
      </c>
      <c r="DA47" s="701"/>
      <c r="DB47" s="701"/>
      <c r="DC47" s="702"/>
      <c r="DD47" s="686">
        <v>550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370</v>
      </c>
      <c r="CG48" s="678"/>
      <c r="CH48" s="678"/>
      <c r="CI48" s="678"/>
      <c r="CJ48" s="678"/>
      <c r="CK48" s="678"/>
      <c r="CL48" s="678"/>
      <c r="CM48" s="678"/>
      <c r="CN48" s="678"/>
      <c r="CO48" s="678"/>
      <c r="CP48" s="678"/>
      <c r="CQ48" s="679"/>
      <c r="CR48" s="680" t="s">
        <v>244</v>
      </c>
      <c r="CS48" s="681"/>
      <c r="CT48" s="681"/>
      <c r="CU48" s="681"/>
      <c r="CV48" s="681"/>
      <c r="CW48" s="681"/>
      <c r="CX48" s="681"/>
      <c r="CY48" s="682"/>
      <c r="CZ48" s="683" t="s">
        <v>244</v>
      </c>
      <c r="DA48" s="684"/>
      <c r="DB48" s="684"/>
      <c r="DC48" s="685"/>
      <c r="DD48" s="686" t="s">
        <v>244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371</v>
      </c>
      <c r="CE49" s="662"/>
      <c r="CF49" s="662"/>
      <c r="CG49" s="662"/>
      <c r="CH49" s="662"/>
      <c r="CI49" s="662"/>
      <c r="CJ49" s="662"/>
      <c r="CK49" s="662"/>
      <c r="CL49" s="662"/>
      <c r="CM49" s="662"/>
      <c r="CN49" s="662"/>
      <c r="CO49" s="662"/>
      <c r="CP49" s="662"/>
      <c r="CQ49" s="663"/>
      <c r="CR49" s="664">
        <v>16759511</v>
      </c>
      <c r="CS49" s="665"/>
      <c r="CT49" s="665"/>
      <c r="CU49" s="665"/>
      <c r="CV49" s="665"/>
      <c r="CW49" s="665"/>
      <c r="CX49" s="665"/>
      <c r="CY49" s="666"/>
      <c r="CZ49" s="667">
        <v>100</v>
      </c>
      <c r="DA49" s="668"/>
      <c r="DB49" s="668"/>
      <c r="DC49" s="669"/>
      <c r="DD49" s="670">
        <v>8981650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giA7dJb98s3oaPyPpXCqc32t6s8aVX6ek+vNyQB4WLp5hBpvRsPNFijlBxDGeJKFwlZbkbnRU/NAKh0Zl8MCg==" saltValue="aPmoOmD7x2K++sFVNi4iN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373</v>
      </c>
      <c r="DK2" s="1207"/>
      <c r="DL2" s="1207"/>
      <c r="DM2" s="1207"/>
      <c r="DN2" s="1207"/>
      <c r="DO2" s="1208"/>
      <c r="DP2" s="251"/>
      <c r="DQ2" s="1206" t="s">
        <v>374</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9" t="s">
        <v>375</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377</v>
      </c>
      <c r="B5" s="1091"/>
      <c r="C5" s="1091"/>
      <c r="D5" s="1091"/>
      <c r="E5" s="1091"/>
      <c r="F5" s="1091"/>
      <c r="G5" s="1091"/>
      <c r="H5" s="1091"/>
      <c r="I5" s="1091"/>
      <c r="J5" s="1091"/>
      <c r="K5" s="1091"/>
      <c r="L5" s="1091"/>
      <c r="M5" s="1091"/>
      <c r="N5" s="1091"/>
      <c r="O5" s="1091"/>
      <c r="P5" s="1092"/>
      <c r="Q5" s="1096" t="s">
        <v>378</v>
      </c>
      <c r="R5" s="1097"/>
      <c r="S5" s="1097"/>
      <c r="T5" s="1097"/>
      <c r="U5" s="1098"/>
      <c r="V5" s="1096" t="s">
        <v>379</v>
      </c>
      <c r="W5" s="1097"/>
      <c r="X5" s="1097"/>
      <c r="Y5" s="1097"/>
      <c r="Z5" s="1098"/>
      <c r="AA5" s="1096" t="s">
        <v>380</v>
      </c>
      <c r="AB5" s="1097"/>
      <c r="AC5" s="1097"/>
      <c r="AD5" s="1097"/>
      <c r="AE5" s="1097"/>
      <c r="AF5" s="1209" t="s">
        <v>381</v>
      </c>
      <c r="AG5" s="1097"/>
      <c r="AH5" s="1097"/>
      <c r="AI5" s="1097"/>
      <c r="AJ5" s="1112"/>
      <c r="AK5" s="1097" t="s">
        <v>382</v>
      </c>
      <c r="AL5" s="1097"/>
      <c r="AM5" s="1097"/>
      <c r="AN5" s="1097"/>
      <c r="AO5" s="1098"/>
      <c r="AP5" s="1096" t="s">
        <v>383</v>
      </c>
      <c r="AQ5" s="1097"/>
      <c r="AR5" s="1097"/>
      <c r="AS5" s="1097"/>
      <c r="AT5" s="1098"/>
      <c r="AU5" s="1096" t="s">
        <v>384</v>
      </c>
      <c r="AV5" s="1097"/>
      <c r="AW5" s="1097"/>
      <c r="AX5" s="1097"/>
      <c r="AY5" s="1112"/>
      <c r="AZ5" s="258"/>
      <c r="BA5" s="258"/>
      <c r="BB5" s="258"/>
      <c r="BC5" s="258"/>
      <c r="BD5" s="258"/>
      <c r="BE5" s="259"/>
      <c r="BF5" s="259"/>
      <c r="BG5" s="259"/>
      <c r="BH5" s="259"/>
      <c r="BI5" s="259"/>
      <c r="BJ5" s="259"/>
      <c r="BK5" s="259"/>
      <c r="BL5" s="259"/>
      <c r="BM5" s="259"/>
      <c r="BN5" s="259"/>
      <c r="BO5" s="259"/>
      <c r="BP5" s="259"/>
      <c r="BQ5" s="1090" t="s">
        <v>385</v>
      </c>
      <c r="BR5" s="1091"/>
      <c r="BS5" s="1091"/>
      <c r="BT5" s="1091"/>
      <c r="BU5" s="1091"/>
      <c r="BV5" s="1091"/>
      <c r="BW5" s="1091"/>
      <c r="BX5" s="1091"/>
      <c r="BY5" s="1091"/>
      <c r="BZ5" s="1091"/>
      <c r="CA5" s="1091"/>
      <c r="CB5" s="1091"/>
      <c r="CC5" s="1091"/>
      <c r="CD5" s="1091"/>
      <c r="CE5" s="1091"/>
      <c r="CF5" s="1091"/>
      <c r="CG5" s="1092"/>
      <c r="CH5" s="1096" t="s">
        <v>386</v>
      </c>
      <c r="CI5" s="1097"/>
      <c r="CJ5" s="1097"/>
      <c r="CK5" s="1097"/>
      <c r="CL5" s="1098"/>
      <c r="CM5" s="1096" t="s">
        <v>387</v>
      </c>
      <c r="CN5" s="1097"/>
      <c r="CO5" s="1097"/>
      <c r="CP5" s="1097"/>
      <c r="CQ5" s="1098"/>
      <c r="CR5" s="1096" t="s">
        <v>388</v>
      </c>
      <c r="CS5" s="1097"/>
      <c r="CT5" s="1097"/>
      <c r="CU5" s="1097"/>
      <c r="CV5" s="1098"/>
      <c r="CW5" s="1096" t="s">
        <v>389</v>
      </c>
      <c r="CX5" s="1097"/>
      <c r="CY5" s="1097"/>
      <c r="CZ5" s="1097"/>
      <c r="DA5" s="1098"/>
      <c r="DB5" s="1096" t="s">
        <v>390</v>
      </c>
      <c r="DC5" s="1097"/>
      <c r="DD5" s="1097"/>
      <c r="DE5" s="1097"/>
      <c r="DF5" s="1098"/>
      <c r="DG5" s="1194" t="s">
        <v>391</v>
      </c>
      <c r="DH5" s="1195"/>
      <c r="DI5" s="1195"/>
      <c r="DJ5" s="1195"/>
      <c r="DK5" s="1196"/>
      <c r="DL5" s="1194" t="s">
        <v>392</v>
      </c>
      <c r="DM5" s="1195"/>
      <c r="DN5" s="1195"/>
      <c r="DO5" s="1195"/>
      <c r="DP5" s="1196"/>
      <c r="DQ5" s="1096" t="s">
        <v>393</v>
      </c>
      <c r="DR5" s="1097"/>
      <c r="DS5" s="1097"/>
      <c r="DT5" s="1097"/>
      <c r="DU5" s="1098"/>
      <c r="DV5" s="1096" t="s">
        <v>384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0"/>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7"/>
      <c r="DH6" s="1198"/>
      <c r="DI6" s="1198"/>
      <c r="DJ6" s="1198"/>
      <c r="DK6" s="1199"/>
      <c r="DL6" s="1197"/>
      <c r="DM6" s="1198"/>
      <c r="DN6" s="1198"/>
      <c r="DO6" s="1198"/>
      <c r="DP6" s="1199"/>
      <c r="DQ6" s="1099"/>
      <c r="DR6" s="1100"/>
      <c r="DS6" s="1100"/>
      <c r="DT6" s="1100"/>
      <c r="DU6" s="1101"/>
      <c r="DV6" s="1099"/>
      <c r="DW6" s="1100"/>
      <c r="DX6" s="1100"/>
      <c r="DY6" s="1100"/>
      <c r="DZ6" s="1113"/>
      <c r="EA6" s="256"/>
    </row>
    <row r="7" spans="1:131" s="257" customFormat="1" ht="26.25" customHeight="1" thickTop="1" x14ac:dyDescent="0.15">
      <c r="A7" s="260">
        <v>1</v>
      </c>
      <c r="B7" s="1146" t="s">
        <v>394</v>
      </c>
      <c r="C7" s="1147"/>
      <c r="D7" s="1147"/>
      <c r="E7" s="1147"/>
      <c r="F7" s="1147"/>
      <c r="G7" s="1147"/>
      <c r="H7" s="1147"/>
      <c r="I7" s="1147"/>
      <c r="J7" s="1147"/>
      <c r="K7" s="1147"/>
      <c r="L7" s="1147"/>
      <c r="M7" s="1147"/>
      <c r="N7" s="1147"/>
      <c r="O7" s="1147"/>
      <c r="P7" s="1148"/>
      <c r="Q7" s="1200">
        <v>17233</v>
      </c>
      <c r="R7" s="1201"/>
      <c r="S7" s="1201"/>
      <c r="T7" s="1201"/>
      <c r="U7" s="1201"/>
      <c r="V7" s="1201">
        <v>16941</v>
      </c>
      <c r="W7" s="1201"/>
      <c r="X7" s="1201"/>
      <c r="Y7" s="1201"/>
      <c r="Z7" s="1201"/>
      <c r="AA7" s="1201">
        <v>292</v>
      </c>
      <c r="AB7" s="1201"/>
      <c r="AC7" s="1201"/>
      <c r="AD7" s="1201"/>
      <c r="AE7" s="1202"/>
      <c r="AF7" s="1203">
        <v>290</v>
      </c>
      <c r="AG7" s="1204"/>
      <c r="AH7" s="1204"/>
      <c r="AI7" s="1204"/>
      <c r="AJ7" s="1205"/>
      <c r="AK7" s="1187" t="s">
        <v>589</v>
      </c>
      <c r="AL7" s="1188"/>
      <c r="AM7" s="1188"/>
      <c r="AN7" s="1188"/>
      <c r="AO7" s="1188"/>
      <c r="AP7" s="1188">
        <v>12392</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t="s">
        <v>593</v>
      </c>
      <c r="BS7" s="1191" t="s">
        <v>594</v>
      </c>
      <c r="BT7" s="1192"/>
      <c r="BU7" s="1192"/>
      <c r="BV7" s="1192"/>
      <c r="BW7" s="1192"/>
      <c r="BX7" s="1192"/>
      <c r="BY7" s="1192"/>
      <c r="BZ7" s="1192"/>
      <c r="CA7" s="1192"/>
      <c r="CB7" s="1192"/>
      <c r="CC7" s="1192"/>
      <c r="CD7" s="1192"/>
      <c r="CE7" s="1192"/>
      <c r="CF7" s="1192"/>
      <c r="CG7" s="1193"/>
      <c r="CH7" s="1184">
        <v>1</v>
      </c>
      <c r="CI7" s="1185"/>
      <c r="CJ7" s="1185"/>
      <c r="CK7" s="1185"/>
      <c r="CL7" s="1186"/>
      <c r="CM7" s="1184">
        <v>36</v>
      </c>
      <c r="CN7" s="1185"/>
      <c r="CO7" s="1185"/>
      <c r="CP7" s="1185"/>
      <c r="CQ7" s="1186"/>
      <c r="CR7" s="1184">
        <v>5</v>
      </c>
      <c r="CS7" s="1185"/>
      <c r="CT7" s="1185"/>
      <c r="CU7" s="1185"/>
      <c r="CV7" s="1186"/>
      <c r="CW7" s="1184" t="s">
        <v>595</v>
      </c>
      <c r="CX7" s="1185"/>
      <c r="CY7" s="1185"/>
      <c r="CZ7" s="1185"/>
      <c r="DA7" s="1186"/>
      <c r="DB7" s="1184" t="s">
        <v>595</v>
      </c>
      <c r="DC7" s="1185"/>
      <c r="DD7" s="1185"/>
      <c r="DE7" s="1185"/>
      <c r="DF7" s="1186"/>
      <c r="DG7" s="1184">
        <v>163</v>
      </c>
      <c r="DH7" s="1185"/>
      <c r="DI7" s="1185"/>
      <c r="DJ7" s="1185"/>
      <c r="DK7" s="1186"/>
      <c r="DL7" s="1184" t="s">
        <v>595</v>
      </c>
      <c r="DM7" s="1185"/>
      <c r="DN7" s="1185"/>
      <c r="DO7" s="1185"/>
      <c r="DP7" s="1186"/>
      <c r="DQ7" s="1184">
        <v>148</v>
      </c>
      <c r="DR7" s="1185"/>
      <c r="DS7" s="1185"/>
      <c r="DT7" s="1185"/>
      <c r="DU7" s="1186"/>
      <c r="DV7" s="1211"/>
      <c r="DW7" s="1212"/>
      <c r="DX7" s="1212"/>
      <c r="DY7" s="1212"/>
      <c r="DZ7" s="1213"/>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2"/>
      <c r="AL8" s="1183"/>
      <c r="AM8" s="1183"/>
      <c r="AN8" s="1183"/>
      <c r="AO8" s="1183"/>
      <c r="AP8" s="1183"/>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7"/>
      <c r="R22" s="1178"/>
      <c r="S22" s="1178"/>
      <c r="T22" s="1178"/>
      <c r="U22" s="1178"/>
      <c r="V22" s="1178"/>
      <c r="W22" s="1178"/>
      <c r="X22" s="1178"/>
      <c r="Y22" s="1178"/>
      <c r="Z22" s="1178"/>
      <c r="AA22" s="1178"/>
      <c r="AB22" s="1178"/>
      <c r="AC22" s="1178"/>
      <c r="AD22" s="1178"/>
      <c r="AE22" s="1179"/>
      <c r="AF22" s="1114"/>
      <c r="AG22" s="1115"/>
      <c r="AH22" s="1115"/>
      <c r="AI22" s="1115"/>
      <c r="AJ22" s="1116"/>
      <c r="AK22" s="1173"/>
      <c r="AL22" s="1174"/>
      <c r="AM22" s="1174"/>
      <c r="AN22" s="1174"/>
      <c r="AO22" s="1174"/>
      <c r="AP22" s="1174"/>
      <c r="AQ22" s="1174"/>
      <c r="AR22" s="1174"/>
      <c r="AS22" s="1174"/>
      <c r="AT22" s="1174"/>
      <c r="AU22" s="1175"/>
      <c r="AV22" s="1175"/>
      <c r="AW22" s="1175"/>
      <c r="AX22" s="1175"/>
      <c r="AY22" s="1176"/>
      <c r="AZ22" s="1130" t="s">
        <v>395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396</v>
      </c>
      <c r="B23" s="1039" t="s">
        <v>397</v>
      </c>
      <c r="C23" s="1040"/>
      <c r="D23" s="1040"/>
      <c r="E23" s="1040"/>
      <c r="F23" s="1040"/>
      <c r="G23" s="1040"/>
      <c r="H23" s="1040"/>
      <c r="I23" s="1040"/>
      <c r="J23" s="1040"/>
      <c r="K23" s="1040"/>
      <c r="L23" s="1040"/>
      <c r="M23" s="1040"/>
      <c r="N23" s="1040"/>
      <c r="O23" s="1040"/>
      <c r="P23" s="1041"/>
      <c r="Q23" s="1164">
        <v>17052</v>
      </c>
      <c r="R23" s="1165"/>
      <c r="S23" s="1165"/>
      <c r="T23" s="1165"/>
      <c r="U23" s="1165"/>
      <c r="V23" s="1165">
        <v>16760</v>
      </c>
      <c r="W23" s="1165"/>
      <c r="X23" s="1165"/>
      <c r="Y23" s="1165"/>
      <c r="Z23" s="1165"/>
      <c r="AA23" s="1165">
        <v>292</v>
      </c>
      <c r="AB23" s="1165"/>
      <c r="AC23" s="1165"/>
      <c r="AD23" s="1165"/>
      <c r="AE23" s="1166"/>
      <c r="AF23" s="1167">
        <v>290</v>
      </c>
      <c r="AG23" s="1165"/>
      <c r="AH23" s="1165"/>
      <c r="AI23" s="1165"/>
      <c r="AJ23" s="1168"/>
      <c r="AK23" s="1169"/>
      <c r="AL23" s="1170"/>
      <c r="AM23" s="1170"/>
      <c r="AN23" s="1170"/>
      <c r="AO23" s="1170"/>
      <c r="AP23" s="1165">
        <v>12392</v>
      </c>
      <c r="AQ23" s="1165"/>
      <c r="AR23" s="1165"/>
      <c r="AS23" s="1165"/>
      <c r="AT23" s="1165"/>
      <c r="AU23" s="1171"/>
      <c r="AV23" s="1171"/>
      <c r="AW23" s="1171"/>
      <c r="AX23" s="1171"/>
      <c r="AY23" s="1172"/>
      <c r="AZ23" s="1161" t="s">
        <v>398</v>
      </c>
      <c r="BA23" s="1162"/>
      <c r="BB23" s="1162"/>
      <c r="BC23" s="1162"/>
      <c r="BD23" s="1163"/>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0" t="s">
        <v>399</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9" t="s">
        <v>400</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377</v>
      </c>
      <c r="B26" s="1091"/>
      <c r="C26" s="1091"/>
      <c r="D26" s="1091"/>
      <c r="E26" s="1091"/>
      <c r="F26" s="1091"/>
      <c r="G26" s="1091"/>
      <c r="H26" s="1091"/>
      <c r="I26" s="1091"/>
      <c r="J26" s="1091"/>
      <c r="K26" s="1091"/>
      <c r="L26" s="1091"/>
      <c r="M26" s="1091"/>
      <c r="N26" s="1091"/>
      <c r="O26" s="1091"/>
      <c r="P26" s="1092"/>
      <c r="Q26" s="1096" t="s">
        <v>401</v>
      </c>
      <c r="R26" s="1097"/>
      <c r="S26" s="1097"/>
      <c r="T26" s="1097"/>
      <c r="U26" s="1098"/>
      <c r="V26" s="1096" t="s">
        <v>402</v>
      </c>
      <c r="W26" s="1097"/>
      <c r="X26" s="1097"/>
      <c r="Y26" s="1097"/>
      <c r="Z26" s="1098"/>
      <c r="AA26" s="1096" t="s">
        <v>403</v>
      </c>
      <c r="AB26" s="1097"/>
      <c r="AC26" s="1097"/>
      <c r="AD26" s="1097"/>
      <c r="AE26" s="1097"/>
      <c r="AF26" s="1155" t="s">
        <v>404</v>
      </c>
      <c r="AG26" s="1103"/>
      <c r="AH26" s="1103"/>
      <c r="AI26" s="1103"/>
      <c r="AJ26" s="1156"/>
      <c r="AK26" s="1097" t="s">
        <v>405</v>
      </c>
      <c r="AL26" s="1097"/>
      <c r="AM26" s="1097"/>
      <c r="AN26" s="1097"/>
      <c r="AO26" s="1098"/>
      <c r="AP26" s="1096" t="s">
        <v>406</v>
      </c>
      <c r="AQ26" s="1097"/>
      <c r="AR26" s="1097"/>
      <c r="AS26" s="1097"/>
      <c r="AT26" s="1098"/>
      <c r="AU26" s="1096" t="s">
        <v>407</v>
      </c>
      <c r="AV26" s="1097"/>
      <c r="AW26" s="1097"/>
      <c r="AX26" s="1097"/>
      <c r="AY26" s="1098"/>
      <c r="AZ26" s="1096" t="s">
        <v>408</v>
      </c>
      <c r="BA26" s="1097"/>
      <c r="BB26" s="1097"/>
      <c r="BC26" s="1097"/>
      <c r="BD26" s="1098"/>
      <c r="BE26" s="1096" t="s">
        <v>384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7"/>
      <c r="AG27" s="1106"/>
      <c r="AH27" s="1106"/>
      <c r="AI27" s="1106"/>
      <c r="AJ27" s="1158"/>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6" t="s">
        <v>409</v>
      </c>
      <c r="C28" s="1147"/>
      <c r="D28" s="1147"/>
      <c r="E28" s="1147"/>
      <c r="F28" s="1147"/>
      <c r="G28" s="1147"/>
      <c r="H28" s="1147"/>
      <c r="I28" s="1147"/>
      <c r="J28" s="1147"/>
      <c r="K28" s="1147"/>
      <c r="L28" s="1147"/>
      <c r="M28" s="1147"/>
      <c r="N28" s="1147"/>
      <c r="O28" s="1147"/>
      <c r="P28" s="1148"/>
      <c r="Q28" s="1149">
        <v>2080</v>
      </c>
      <c r="R28" s="1150"/>
      <c r="S28" s="1150"/>
      <c r="T28" s="1150"/>
      <c r="U28" s="1150"/>
      <c r="V28" s="1150">
        <v>2045</v>
      </c>
      <c r="W28" s="1150"/>
      <c r="X28" s="1150"/>
      <c r="Y28" s="1150"/>
      <c r="Z28" s="1150"/>
      <c r="AA28" s="1150">
        <v>35</v>
      </c>
      <c r="AB28" s="1150"/>
      <c r="AC28" s="1150"/>
      <c r="AD28" s="1150"/>
      <c r="AE28" s="1151"/>
      <c r="AF28" s="1152">
        <v>35</v>
      </c>
      <c r="AG28" s="1150"/>
      <c r="AH28" s="1150"/>
      <c r="AI28" s="1150"/>
      <c r="AJ28" s="1153"/>
      <c r="AK28" s="1154">
        <v>216</v>
      </c>
      <c r="AL28" s="1142"/>
      <c r="AM28" s="1142"/>
      <c r="AN28" s="1142"/>
      <c r="AO28" s="1142"/>
      <c r="AP28" s="1142" t="s">
        <v>590</v>
      </c>
      <c r="AQ28" s="1142"/>
      <c r="AR28" s="1142"/>
      <c r="AS28" s="1142"/>
      <c r="AT28" s="1142"/>
      <c r="AU28" s="1142" t="s">
        <v>590</v>
      </c>
      <c r="AV28" s="1142"/>
      <c r="AW28" s="1142"/>
      <c r="AX28" s="1142"/>
      <c r="AY28" s="1142"/>
      <c r="AZ28" s="1143" t="s">
        <v>521</v>
      </c>
      <c r="BA28" s="1143"/>
      <c r="BB28" s="1143"/>
      <c r="BC28" s="1143"/>
      <c r="BD28" s="1143"/>
      <c r="BE28" s="1144"/>
      <c r="BF28" s="1144"/>
      <c r="BG28" s="1144"/>
      <c r="BH28" s="1144"/>
      <c r="BI28" s="1145"/>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410</v>
      </c>
      <c r="C29" s="1133"/>
      <c r="D29" s="1133"/>
      <c r="E29" s="1133"/>
      <c r="F29" s="1133"/>
      <c r="G29" s="1133"/>
      <c r="H29" s="1133"/>
      <c r="I29" s="1133"/>
      <c r="J29" s="1133"/>
      <c r="K29" s="1133"/>
      <c r="L29" s="1133"/>
      <c r="M29" s="1133"/>
      <c r="N29" s="1133"/>
      <c r="O29" s="1133"/>
      <c r="P29" s="1134"/>
      <c r="Q29" s="1138">
        <v>373</v>
      </c>
      <c r="R29" s="1139"/>
      <c r="S29" s="1139"/>
      <c r="T29" s="1139"/>
      <c r="U29" s="1139"/>
      <c r="V29" s="1139">
        <v>372</v>
      </c>
      <c r="W29" s="1139"/>
      <c r="X29" s="1139"/>
      <c r="Y29" s="1139"/>
      <c r="Z29" s="1139"/>
      <c r="AA29" s="1139">
        <v>1</v>
      </c>
      <c r="AB29" s="1139"/>
      <c r="AC29" s="1139"/>
      <c r="AD29" s="1139"/>
      <c r="AE29" s="1140"/>
      <c r="AF29" s="1114">
        <v>1</v>
      </c>
      <c r="AG29" s="1115"/>
      <c r="AH29" s="1115"/>
      <c r="AI29" s="1115"/>
      <c r="AJ29" s="1116"/>
      <c r="AK29" s="1075">
        <v>122</v>
      </c>
      <c r="AL29" s="1066"/>
      <c r="AM29" s="1066"/>
      <c r="AN29" s="1066"/>
      <c r="AO29" s="1066"/>
      <c r="AP29" s="1066" t="s">
        <v>590</v>
      </c>
      <c r="AQ29" s="1066"/>
      <c r="AR29" s="1066"/>
      <c r="AS29" s="1066"/>
      <c r="AT29" s="1066"/>
      <c r="AU29" s="1066" t="s">
        <v>590</v>
      </c>
      <c r="AV29" s="1066"/>
      <c r="AW29" s="1066"/>
      <c r="AX29" s="1066"/>
      <c r="AY29" s="1066"/>
      <c r="AZ29" s="1137" t="s">
        <v>521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411</v>
      </c>
      <c r="C30" s="1133"/>
      <c r="D30" s="1133"/>
      <c r="E30" s="1133"/>
      <c r="F30" s="1133"/>
      <c r="G30" s="1133"/>
      <c r="H30" s="1133"/>
      <c r="I30" s="1133"/>
      <c r="J30" s="1133"/>
      <c r="K30" s="1133"/>
      <c r="L30" s="1133"/>
      <c r="M30" s="1133"/>
      <c r="N30" s="1133"/>
      <c r="O30" s="1133"/>
      <c r="P30" s="1134"/>
      <c r="Q30" s="1138">
        <v>2295</v>
      </c>
      <c r="R30" s="1139"/>
      <c r="S30" s="1139"/>
      <c r="T30" s="1139"/>
      <c r="U30" s="1139"/>
      <c r="V30" s="1139">
        <v>2234</v>
      </c>
      <c r="W30" s="1139"/>
      <c r="X30" s="1139"/>
      <c r="Y30" s="1139"/>
      <c r="Z30" s="1139"/>
      <c r="AA30" s="1139">
        <v>61</v>
      </c>
      <c r="AB30" s="1139"/>
      <c r="AC30" s="1139"/>
      <c r="AD30" s="1139"/>
      <c r="AE30" s="1140"/>
      <c r="AF30" s="1114">
        <v>61</v>
      </c>
      <c r="AG30" s="1115"/>
      <c r="AH30" s="1115"/>
      <c r="AI30" s="1115"/>
      <c r="AJ30" s="1116"/>
      <c r="AK30" s="1075">
        <v>365</v>
      </c>
      <c r="AL30" s="1066"/>
      <c r="AM30" s="1066"/>
      <c r="AN30" s="1066"/>
      <c r="AO30" s="1066"/>
      <c r="AP30" s="1066" t="s">
        <v>590</v>
      </c>
      <c r="AQ30" s="1066"/>
      <c r="AR30" s="1066"/>
      <c r="AS30" s="1066"/>
      <c r="AT30" s="1066"/>
      <c r="AU30" s="1066" t="s">
        <v>521</v>
      </c>
      <c r="AV30" s="1066"/>
      <c r="AW30" s="1066"/>
      <c r="AX30" s="1066"/>
      <c r="AY30" s="1066"/>
      <c r="AZ30" s="1137" t="s">
        <v>521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412</v>
      </c>
      <c r="C31" s="1133"/>
      <c r="D31" s="1133"/>
      <c r="E31" s="1133"/>
      <c r="F31" s="1133"/>
      <c r="G31" s="1133"/>
      <c r="H31" s="1133"/>
      <c r="I31" s="1133"/>
      <c r="J31" s="1133"/>
      <c r="K31" s="1133"/>
      <c r="L31" s="1133"/>
      <c r="M31" s="1133"/>
      <c r="N31" s="1133"/>
      <c r="O31" s="1133"/>
      <c r="P31" s="1134"/>
      <c r="Q31" s="1138">
        <v>343</v>
      </c>
      <c r="R31" s="1139"/>
      <c r="S31" s="1139"/>
      <c r="T31" s="1139"/>
      <c r="U31" s="1139"/>
      <c r="V31" s="1139">
        <v>106</v>
      </c>
      <c r="W31" s="1139"/>
      <c r="X31" s="1139"/>
      <c r="Y31" s="1139"/>
      <c r="Z31" s="1139"/>
      <c r="AA31" s="1139">
        <v>237</v>
      </c>
      <c r="AB31" s="1139"/>
      <c r="AC31" s="1139"/>
      <c r="AD31" s="1139"/>
      <c r="AE31" s="1140"/>
      <c r="AF31" s="1114">
        <v>237</v>
      </c>
      <c r="AG31" s="1115"/>
      <c r="AH31" s="1115"/>
      <c r="AI31" s="1115"/>
      <c r="AJ31" s="1116"/>
      <c r="AK31" s="1075">
        <v>49</v>
      </c>
      <c r="AL31" s="1066"/>
      <c r="AM31" s="1066"/>
      <c r="AN31" s="1066"/>
      <c r="AO31" s="1066"/>
      <c r="AP31" s="1066">
        <v>2991</v>
      </c>
      <c r="AQ31" s="1066"/>
      <c r="AR31" s="1066"/>
      <c r="AS31" s="1066"/>
      <c r="AT31" s="1066"/>
      <c r="AU31" s="1066" t="s">
        <v>521</v>
      </c>
      <c r="AV31" s="1066"/>
      <c r="AW31" s="1066"/>
      <c r="AX31" s="1066"/>
      <c r="AY31" s="1066"/>
      <c r="AZ31" s="1137" t="s">
        <v>521</v>
      </c>
      <c r="BA31" s="1137"/>
      <c r="BB31" s="1137"/>
      <c r="BC31" s="1137"/>
      <c r="BD31" s="1137"/>
      <c r="BE31" s="1127" t="s">
        <v>413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414</v>
      </c>
      <c r="C32" s="1133"/>
      <c r="D32" s="1133"/>
      <c r="E32" s="1133"/>
      <c r="F32" s="1133"/>
      <c r="G32" s="1133"/>
      <c r="H32" s="1133"/>
      <c r="I32" s="1133"/>
      <c r="J32" s="1133"/>
      <c r="K32" s="1133"/>
      <c r="L32" s="1133"/>
      <c r="M32" s="1133"/>
      <c r="N32" s="1133"/>
      <c r="O32" s="1133"/>
      <c r="P32" s="1134"/>
      <c r="Q32" s="1138">
        <v>1414</v>
      </c>
      <c r="R32" s="1139"/>
      <c r="S32" s="1139"/>
      <c r="T32" s="1139"/>
      <c r="U32" s="1139"/>
      <c r="V32" s="1139">
        <v>1089</v>
      </c>
      <c r="W32" s="1139"/>
      <c r="X32" s="1139"/>
      <c r="Y32" s="1139"/>
      <c r="Z32" s="1139"/>
      <c r="AA32" s="1139">
        <v>325</v>
      </c>
      <c r="AB32" s="1139"/>
      <c r="AC32" s="1139"/>
      <c r="AD32" s="1139"/>
      <c r="AE32" s="1140"/>
      <c r="AF32" s="1114">
        <v>325</v>
      </c>
      <c r="AG32" s="1115"/>
      <c r="AH32" s="1115"/>
      <c r="AI32" s="1115"/>
      <c r="AJ32" s="1116"/>
      <c r="AK32" s="1075">
        <v>1112</v>
      </c>
      <c r="AL32" s="1066"/>
      <c r="AM32" s="1066"/>
      <c r="AN32" s="1066"/>
      <c r="AO32" s="1066"/>
      <c r="AP32" s="1066">
        <v>5198</v>
      </c>
      <c r="AQ32" s="1066"/>
      <c r="AR32" s="1066"/>
      <c r="AS32" s="1066"/>
      <c r="AT32" s="1066"/>
      <c r="AU32" s="1066" t="s">
        <v>521</v>
      </c>
      <c r="AV32" s="1066"/>
      <c r="AW32" s="1066"/>
      <c r="AX32" s="1066"/>
      <c r="AY32" s="1066"/>
      <c r="AZ32" s="1137" t="s">
        <v>521</v>
      </c>
      <c r="BA32" s="1137"/>
      <c r="BB32" s="1137"/>
      <c r="BC32" s="1137"/>
      <c r="BD32" s="1137"/>
      <c r="BE32" s="1127" t="s">
        <v>415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416</v>
      </c>
      <c r="C33" s="1133"/>
      <c r="D33" s="1133"/>
      <c r="E33" s="1133"/>
      <c r="F33" s="1133"/>
      <c r="G33" s="1133"/>
      <c r="H33" s="1133"/>
      <c r="I33" s="1133"/>
      <c r="J33" s="1133"/>
      <c r="K33" s="1133"/>
      <c r="L33" s="1133"/>
      <c r="M33" s="1133"/>
      <c r="N33" s="1133"/>
      <c r="O33" s="1133"/>
      <c r="P33" s="1134"/>
      <c r="Q33" s="1138">
        <v>1644</v>
      </c>
      <c r="R33" s="1139"/>
      <c r="S33" s="1139"/>
      <c r="T33" s="1139"/>
      <c r="U33" s="1139"/>
      <c r="V33" s="1139">
        <v>1630</v>
      </c>
      <c r="W33" s="1139"/>
      <c r="X33" s="1139"/>
      <c r="Y33" s="1139"/>
      <c r="Z33" s="1139"/>
      <c r="AA33" s="1139">
        <v>14</v>
      </c>
      <c r="AB33" s="1139"/>
      <c r="AC33" s="1139"/>
      <c r="AD33" s="1139"/>
      <c r="AE33" s="1140"/>
      <c r="AF33" s="1114" t="s">
        <v>186</v>
      </c>
      <c r="AG33" s="1115"/>
      <c r="AH33" s="1115"/>
      <c r="AI33" s="1115"/>
      <c r="AJ33" s="1116"/>
      <c r="AK33" s="1075">
        <v>390</v>
      </c>
      <c r="AL33" s="1066"/>
      <c r="AM33" s="1066"/>
      <c r="AN33" s="1066"/>
      <c r="AO33" s="1066"/>
      <c r="AP33" s="1066">
        <v>7481</v>
      </c>
      <c r="AQ33" s="1066"/>
      <c r="AR33" s="1066"/>
      <c r="AS33" s="1066"/>
      <c r="AT33" s="1066"/>
      <c r="AU33" s="1066" t="s">
        <v>521</v>
      </c>
      <c r="AV33" s="1066"/>
      <c r="AW33" s="1066"/>
      <c r="AX33" s="1066"/>
      <c r="AY33" s="1066"/>
      <c r="AZ33" s="1137" t="s">
        <v>521</v>
      </c>
      <c r="BA33" s="1137"/>
      <c r="BB33" s="1137"/>
      <c r="BC33" s="1137"/>
      <c r="BD33" s="1137"/>
      <c r="BE33" s="1127" t="s">
        <v>417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418</v>
      </c>
      <c r="C34" s="1133"/>
      <c r="D34" s="1133"/>
      <c r="E34" s="1133"/>
      <c r="F34" s="1133"/>
      <c r="G34" s="1133"/>
      <c r="H34" s="1133"/>
      <c r="I34" s="1133"/>
      <c r="J34" s="1133"/>
      <c r="K34" s="1133"/>
      <c r="L34" s="1133"/>
      <c r="M34" s="1133"/>
      <c r="N34" s="1133"/>
      <c r="O34" s="1133"/>
      <c r="P34" s="1134"/>
      <c r="Q34" s="1138">
        <v>154</v>
      </c>
      <c r="R34" s="1139"/>
      <c r="S34" s="1139"/>
      <c r="T34" s="1139"/>
      <c r="U34" s="1139"/>
      <c r="V34" s="1139">
        <v>154</v>
      </c>
      <c r="W34" s="1139"/>
      <c r="X34" s="1139"/>
      <c r="Y34" s="1139"/>
      <c r="Z34" s="1139"/>
      <c r="AA34" s="1139">
        <v>0</v>
      </c>
      <c r="AB34" s="1139"/>
      <c r="AC34" s="1139"/>
      <c r="AD34" s="1139"/>
      <c r="AE34" s="1140"/>
      <c r="AF34" s="1114" t="s">
        <v>186</v>
      </c>
      <c r="AG34" s="1115"/>
      <c r="AH34" s="1115"/>
      <c r="AI34" s="1115"/>
      <c r="AJ34" s="1116"/>
      <c r="AK34" s="1075">
        <v>55</v>
      </c>
      <c r="AL34" s="1066"/>
      <c r="AM34" s="1066"/>
      <c r="AN34" s="1066"/>
      <c r="AO34" s="1066"/>
      <c r="AP34" s="1066">
        <v>649</v>
      </c>
      <c r="AQ34" s="1066"/>
      <c r="AR34" s="1066"/>
      <c r="AS34" s="1066"/>
      <c r="AT34" s="1066"/>
      <c r="AU34" s="1066" t="s">
        <v>521</v>
      </c>
      <c r="AV34" s="1066"/>
      <c r="AW34" s="1066"/>
      <c r="AX34" s="1066"/>
      <c r="AY34" s="1066"/>
      <c r="AZ34" s="1137" t="s">
        <v>521</v>
      </c>
      <c r="BA34" s="1137"/>
      <c r="BB34" s="1137"/>
      <c r="BC34" s="1137"/>
      <c r="BD34" s="1137"/>
      <c r="BE34" s="1127" t="s">
        <v>417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419</v>
      </c>
      <c r="C35" s="1133"/>
      <c r="D35" s="1133"/>
      <c r="E35" s="1133"/>
      <c r="F35" s="1133"/>
      <c r="G35" s="1133"/>
      <c r="H35" s="1133"/>
      <c r="I35" s="1133"/>
      <c r="J35" s="1133"/>
      <c r="K35" s="1133"/>
      <c r="L35" s="1133"/>
      <c r="M35" s="1133"/>
      <c r="N35" s="1133"/>
      <c r="O35" s="1133"/>
      <c r="P35" s="1134"/>
      <c r="Q35" s="1138">
        <v>28</v>
      </c>
      <c r="R35" s="1139"/>
      <c r="S35" s="1139"/>
      <c r="T35" s="1139"/>
      <c r="U35" s="1139"/>
      <c r="V35" s="1139">
        <v>28</v>
      </c>
      <c r="W35" s="1139"/>
      <c r="X35" s="1139"/>
      <c r="Y35" s="1139"/>
      <c r="Z35" s="1139"/>
      <c r="AA35" s="1139">
        <v>0</v>
      </c>
      <c r="AB35" s="1139"/>
      <c r="AC35" s="1139"/>
      <c r="AD35" s="1139"/>
      <c r="AE35" s="1140"/>
      <c r="AF35" s="1114" t="s">
        <v>398</v>
      </c>
      <c r="AG35" s="1115"/>
      <c r="AH35" s="1115"/>
      <c r="AI35" s="1115"/>
      <c r="AJ35" s="1116"/>
      <c r="AK35" s="1141">
        <v>28</v>
      </c>
      <c r="AL35" s="1074"/>
      <c r="AM35" s="1074"/>
      <c r="AN35" s="1074"/>
      <c r="AO35" s="1075"/>
      <c r="AP35" s="1066">
        <v>48</v>
      </c>
      <c r="AQ35" s="1066"/>
      <c r="AR35" s="1066"/>
      <c r="AS35" s="1066"/>
      <c r="AT35" s="1066"/>
      <c r="AU35" s="1066" t="s">
        <v>521</v>
      </c>
      <c r="AV35" s="1066"/>
      <c r="AW35" s="1066"/>
      <c r="AX35" s="1066"/>
      <c r="AY35" s="1066"/>
      <c r="AZ35" s="1137" t="s">
        <v>521</v>
      </c>
      <c r="BA35" s="1137"/>
      <c r="BB35" s="1137"/>
      <c r="BC35" s="1137"/>
      <c r="BD35" s="1137"/>
      <c r="BE35" s="1127" t="s">
        <v>417</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396</v>
      </c>
      <c r="B63" s="1039" t="s">
        <v>421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659</v>
      </c>
      <c r="AG63" s="1054"/>
      <c r="AH63" s="1054"/>
      <c r="AI63" s="1054"/>
      <c r="AJ63" s="1125"/>
      <c r="AK63" s="1126"/>
      <c r="AL63" s="1058"/>
      <c r="AM63" s="1058"/>
      <c r="AN63" s="1058"/>
      <c r="AO63" s="1058"/>
      <c r="AP63" s="1054">
        <v>16367</v>
      </c>
      <c r="AQ63" s="1054"/>
      <c r="AR63" s="1054"/>
      <c r="AS63" s="1054"/>
      <c r="AT63" s="1054"/>
      <c r="AU63" s="1054" t="s">
        <v>601</v>
      </c>
      <c r="AV63" s="1054"/>
      <c r="AW63" s="1054"/>
      <c r="AX63" s="1054"/>
      <c r="AY63" s="1054"/>
      <c r="AZ63" s="1120"/>
      <c r="BA63" s="1120"/>
      <c r="BB63" s="1120"/>
      <c r="BC63" s="1120"/>
      <c r="BD63" s="1120"/>
      <c r="BE63" s="1055"/>
      <c r="BF63" s="1055"/>
      <c r="BG63" s="1055"/>
      <c r="BH63" s="1055"/>
      <c r="BI63" s="1056"/>
      <c r="BJ63" s="1121" t="s">
        <v>186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423</v>
      </c>
      <c r="B66" s="1091"/>
      <c r="C66" s="1091"/>
      <c r="D66" s="1091"/>
      <c r="E66" s="1091"/>
      <c r="F66" s="1091"/>
      <c r="G66" s="1091"/>
      <c r="H66" s="1091"/>
      <c r="I66" s="1091"/>
      <c r="J66" s="1091"/>
      <c r="K66" s="1091"/>
      <c r="L66" s="1091"/>
      <c r="M66" s="1091"/>
      <c r="N66" s="1091"/>
      <c r="O66" s="1091"/>
      <c r="P66" s="1092"/>
      <c r="Q66" s="1096" t="s">
        <v>401</v>
      </c>
      <c r="R66" s="1097"/>
      <c r="S66" s="1097"/>
      <c r="T66" s="1097"/>
      <c r="U66" s="1098"/>
      <c r="V66" s="1096" t="s">
        <v>402</v>
      </c>
      <c r="W66" s="1097"/>
      <c r="X66" s="1097"/>
      <c r="Y66" s="1097"/>
      <c r="Z66" s="1098"/>
      <c r="AA66" s="1096" t="s">
        <v>403</v>
      </c>
      <c r="AB66" s="1097"/>
      <c r="AC66" s="1097"/>
      <c r="AD66" s="1097"/>
      <c r="AE66" s="1098"/>
      <c r="AF66" s="1102" t="s">
        <v>424</v>
      </c>
      <c r="AG66" s="1103"/>
      <c r="AH66" s="1103"/>
      <c r="AI66" s="1103"/>
      <c r="AJ66" s="1104"/>
      <c r="AK66" s="1096" t="s">
        <v>405</v>
      </c>
      <c r="AL66" s="1091"/>
      <c r="AM66" s="1091"/>
      <c r="AN66" s="1091"/>
      <c r="AO66" s="1092"/>
      <c r="AP66" s="1096" t="s">
        <v>425</v>
      </c>
      <c r="AQ66" s="1097"/>
      <c r="AR66" s="1097"/>
      <c r="AS66" s="1097"/>
      <c r="AT66" s="1098"/>
      <c r="AU66" s="1096" t="s">
        <v>426</v>
      </c>
      <c r="AV66" s="1097"/>
      <c r="AW66" s="1097"/>
      <c r="AX66" s="1097"/>
      <c r="AY66" s="1098"/>
      <c r="AZ66" s="1096" t="s">
        <v>384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591</v>
      </c>
      <c r="C68" s="1081"/>
      <c r="D68" s="1081"/>
      <c r="E68" s="1081"/>
      <c r="F68" s="1081"/>
      <c r="G68" s="1081"/>
      <c r="H68" s="1081"/>
      <c r="I68" s="1081"/>
      <c r="J68" s="1081"/>
      <c r="K68" s="1081"/>
      <c r="L68" s="1081"/>
      <c r="M68" s="1081"/>
      <c r="N68" s="1081"/>
      <c r="O68" s="1081"/>
      <c r="P68" s="1082"/>
      <c r="Q68" s="1083">
        <v>818</v>
      </c>
      <c r="R68" s="1077"/>
      <c r="S68" s="1077"/>
      <c r="T68" s="1077"/>
      <c r="U68" s="1077"/>
      <c r="V68" s="1077">
        <v>795</v>
      </c>
      <c r="W68" s="1077"/>
      <c r="X68" s="1077"/>
      <c r="Y68" s="1077"/>
      <c r="Z68" s="1077"/>
      <c r="AA68" s="1077">
        <v>23</v>
      </c>
      <c r="AB68" s="1077"/>
      <c r="AC68" s="1077"/>
      <c r="AD68" s="1077"/>
      <c r="AE68" s="1077"/>
      <c r="AF68" s="1077">
        <v>23</v>
      </c>
      <c r="AG68" s="1077"/>
      <c r="AH68" s="1077"/>
      <c r="AI68" s="1077"/>
      <c r="AJ68" s="1077"/>
      <c r="AK68" s="1077" t="s">
        <v>595</v>
      </c>
      <c r="AL68" s="1077"/>
      <c r="AM68" s="1077"/>
      <c r="AN68" s="1077"/>
      <c r="AO68" s="1077"/>
      <c r="AP68" s="1077">
        <v>1057</v>
      </c>
      <c r="AQ68" s="1077"/>
      <c r="AR68" s="1077"/>
      <c r="AS68" s="1077"/>
      <c r="AT68" s="1077"/>
      <c r="AU68" s="1077">
        <v>666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592</v>
      </c>
      <c r="C69" s="1070"/>
      <c r="D69" s="1070"/>
      <c r="E69" s="1070"/>
      <c r="F69" s="1070"/>
      <c r="G69" s="1070"/>
      <c r="H69" s="1070"/>
      <c r="I69" s="1070"/>
      <c r="J69" s="1070"/>
      <c r="K69" s="1070"/>
      <c r="L69" s="1070"/>
      <c r="M69" s="1070"/>
      <c r="N69" s="1070"/>
      <c r="O69" s="1070"/>
      <c r="P69" s="1071"/>
      <c r="Q69" s="1072">
        <v>562</v>
      </c>
      <c r="R69" s="1066"/>
      <c r="S69" s="1066"/>
      <c r="T69" s="1066"/>
      <c r="U69" s="1066"/>
      <c r="V69" s="1066">
        <v>552</v>
      </c>
      <c r="W69" s="1066"/>
      <c r="X69" s="1066"/>
      <c r="Y69" s="1066"/>
      <c r="Z69" s="1066"/>
      <c r="AA69" s="1066">
        <v>10</v>
      </c>
      <c r="AB69" s="1066"/>
      <c r="AC69" s="1066"/>
      <c r="AD69" s="1066"/>
      <c r="AE69" s="1066"/>
      <c r="AF69" s="1066">
        <v>10</v>
      </c>
      <c r="AG69" s="1066"/>
      <c r="AH69" s="1066"/>
      <c r="AI69" s="1066"/>
      <c r="AJ69" s="1066"/>
      <c r="AK69" s="1066" t="s">
        <v>595</v>
      </c>
      <c r="AL69" s="1066"/>
      <c r="AM69" s="1066"/>
      <c r="AN69" s="1066"/>
      <c r="AO69" s="1066"/>
      <c r="AP69" s="1066" t="s">
        <v>595</v>
      </c>
      <c r="AQ69" s="1066"/>
      <c r="AR69" s="1066"/>
      <c r="AS69" s="1066"/>
      <c r="AT69" s="1066"/>
      <c r="AU69" s="1066" t="s">
        <v>595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396</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33</v>
      </c>
      <c r="AG88" s="1054"/>
      <c r="AH88" s="1054"/>
      <c r="AI88" s="1054"/>
      <c r="AJ88" s="1054"/>
      <c r="AK88" s="1058"/>
      <c r="AL88" s="1058"/>
      <c r="AM88" s="1058"/>
      <c r="AN88" s="1058"/>
      <c r="AO88" s="1058"/>
      <c r="AP88" s="1054">
        <v>1057</v>
      </c>
      <c r="AQ88" s="1054"/>
      <c r="AR88" s="1054"/>
      <c r="AS88" s="1054"/>
      <c r="AT88" s="1054"/>
      <c r="AU88" s="1054">
        <v>666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t="s">
        <v>521</v>
      </c>
      <c r="CX102" s="1046"/>
      <c r="CY102" s="1046"/>
      <c r="CZ102" s="1046"/>
      <c r="DA102" s="1047"/>
      <c r="DB102" s="1045" t="s">
        <v>521</v>
      </c>
      <c r="DC102" s="1046"/>
      <c r="DD102" s="1046"/>
      <c r="DE102" s="1046"/>
      <c r="DF102" s="1047"/>
      <c r="DG102" s="1045">
        <v>163</v>
      </c>
      <c r="DH102" s="1046"/>
      <c r="DI102" s="1046"/>
      <c r="DJ102" s="1046"/>
      <c r="DK102" s="1047"/>
      <c r="DL102" s="1045" t="s">
        <v>521</v>
      </c>
      <c r="DM102" s="1046"/>
      <c r="DN102" s="1046"/>
      <c r="DO102" s="1046"/>
      <c r="DP102" s="1047"/>
      <c r="DQ102" s="1045">
        <v>148</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312</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312</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312</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1646309</v>
      </c>
      <c r="AB110" s="982"/>
      <c r="AC110" s="982"/>
      <c r="AD110" s="982"/>
      <c r="AE110" s="983"/>
      <c r="AF110" s="984">
        <v>1599206</v>
      </c>
      <c r="AG110" s="982"/>
      <c r="AH110" s="982"/>
      <c r="AI110" s="982"/>
      <c r="AJ110" s="983"/>
      <c r="AK110" s="984">
        <v>1248126</v>
      </c>
      <c r="AL110" s="982"/>
      <c r="AM110" s="982"/>
      <c r="AN110" s="982"/>
      <c r="AO110" s="983"/>
      <c r="AP110" s="985">
        <v>20.100000000000001</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12983845</v>
      </c>
      <c r="BR110" s="929"/>
      <c r="BS110" s="929"/>
      <c r="BT110" s="929"/>
      <c r="BU110" s="929"/>
      <c r="BV110" s="929">
        <v>12080052</v>
      </c>
      <c r="BW110" s="929"/>
      <c r="BX110" s="929"/>
      <c r="BY110" s="929"/>
      <c r="BZ110" s="929"/>
      <c r="CA110" s="929">
        <v>12392193</v>
      </c>
      <c r="CB110" s="929"/>
      <c r="CC110" s="929"/>
      <c r="CD110" s="929"/>
      <c r="CE110" s="929"/>
      <c r="CF110" s="953">
        <v>199.6</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444</v>
      </c>
      <c r="DM110" s="929"/>
      <c r="DN110" s="929"/>
      <c r="DO110" s="929"/>
      <c r="DP110" s="929"/>
      <c r="DQ110" s="929" t="s">
        <v>445</v>
      </c>
      <c r="DR110" s="929"/>
      <c r="DS110" s="929"/>
      <c r="DT110" s="929"/>
      <c r="DU110" s="929"/>
      <c r="DV110" s="930" t="s">
        <v>444</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445</v>
      </c>
      <c r="AG111" s="1010"/>
      <c r="AH111" s="1010"/>
      <c r="AI111" s="1010"/>
      <c r="AJ111" s="1011"/>
      <c r="AK111" s="1012" t="s">
        <v>445</v>
      </c>
      <c r="AL111" s="1010"/>
      <c r="AM111" s="1010"/>
      <c r="AN111" s="1010"/>
      <c r="AO111" s="1011"/>
      <c r="AP111" s="1013" t="s">
        <v>445</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t="s">
        <v>445</v>
      </c>
      <c r="BR111" s="901"/>
      <c r="BS111" s="901"/>
      <c r="BT111" s="901"/>
      <c r="BU111" s="901"/>
      <c r="BV111" s="901" t="s">
        <v>445</v>
      </c>
      <c r="BW111" s="901"/>
      <c r="BX111" s="901"/>
      <c r="BY111" s="901"/>
      <c r="BZ111" s="901"/>
      <c r="CA111" s="901" t="s">
        <v>445</v>
      </c>
      <c r="CB111" s="901"/>
      <c r="CC111" s="901"/>
      <c r="CD111" s="901"/>
      <c r="CE111" s="901"/>
      <c r="CF111" s="962" t="s">
        <v>445</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444</v>
      </c>
      <c r="DM111" s="901"/>
      <c r="DN111" s="901"/>
      <c r="DO111" s="901"/>
      <c r="DP111" s="901"/>
      <c r="DQ111" s="901" t="s">
        <v>445</v>
      </c>
      <c r="DR111" s="901"/>
      <c r="DS111" s="901"/>
      <c r="DT111" s="901"/>
      <c r="DU111" s="901"/>
      <c r="DV111" s="878" t="s">
        <v>445</v>
      </c>
      <c r="DW111" s="878"/>
      <c r="DX111" s="878"/>
      <c r="DY111" s="878"/>
      <c r="DZ111" s="879"/>
    </row>
    <row r="112" spans="1:131" s="248" customFormat="1" ht="26.25" customHeight="1" x14ac:dyDescent="0.15">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186</v>
      </c>
      <c r="AG112" s="864"/>
      <c r="AH112" s="864"/>
      <c r="AI112" s="864"/>
      <c r="AJ112" s="865"/>
      <c r="AK112" s="866" t="s">
        <v>186</v>
      </c>
      <c r="AL112" s="864"/>
      <c r="AM112" s="864"/>
      <c r="AN112" s="864"/>
      <c r="AO112" s="865"/>
      <c r="AP112" s="911" t="s">
        <v>186</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9681604</v>
      </c>
      <c r="BR112" s="901"/>
      <c r="BS112" s="901"/>
      <c r="BT112" s="901"/>
      <c r="BU112" s="901"/>
      <c r="BV112" s="901">
        <v>9848067</v>
      </c>
      <c r="BW112" s="901"/>
      <c r="BX112" s="901"/>
      <c r="BY112" s="901"/>
      <c r="BZ112" s="901"/>
      <c r="CA112" s="901">
        <v>9389546</v>
      </c>
      <c r="CB112" s="901"/>
      <c r="CC112" s="901"/>
      <c r="CD112" s="901"/>
      <c r="CE112" s="901"/>
      <c r="CF112" s="962">
        <v>151.19999999999999</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186</v>
      </c>
      <c r="DH112" s="901"/>
      <c r="DI112" s="901"/>
      <c r="DJ112" s="901"/>
      <c r="DK112" s="901"/>
      <c r="DL112" s="901" t="s">
        <v>186</v>
      </c>
      <c r="DM112" s="901"/>
      <c r="DN112" s="901"/>
      <c r="DO112" s="901"/>
      <c r="DP112" s="901"/>
      <c r="DQ112" s="901" t="s">
        <v>186</v>
      </c>
      <c r="DR112" s="901"/>
      <c r="DS112" s="901"/>
      <c r="DT112" s="901"/>
      <c r="DU112" s="901"/>
      <c r="DV112" s="878" t="s">
        <v>186</v>
      </c>
      <c r="DW112" s="878"/>
      <c r="DX112" s="878"/>
      <c r="DY112" s="878"/>
      <c r="DZ112" s="879"/>
    </row>
    <row r="113" spans="1:130" s="248" customFormat="1" ht="26.25" customHeight="1" x14ac:dyDescent="0.15">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800084</v>
      </c>
      <c r="AB113" s="1010"/>
      <c r="AC113" s="1010"/>
      <c r="AD113" s="1010"/>
      <c r="AE113" s="1011"/>
      <c r="AF113" s="1012">
        <v>813092</v>
      </c>
      <c r="AG113" s="1010"/>
      <c r="AH113" s="1010"/>
      <c r="AI113" s="1010"/>
      <c r="AJ113" s="1011"/>
      <c r="AK113" s="1012">
        <v>804248</v>
      </c>
      <c r="AL113" s="1010"/>
      <c r="AM113" s="1010"/>
      <c r="AN113" s="1010"/>
      <c r="AO113" s="1011"/>
      <c r="AP113" s="1013">
        <v>13</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849009</v>
      </c>
      <c r="BR113" s="901"/>
      <c r="BS113" s="901"/>
      <c r="BT113" s="901"/>
      <c r="BU113" s="901"/>
      <c r="BV113" s="901">
        <v>757229</v>
      </c>
      <c r="BW113" s="901"/>
      <c r="BX113" s="901"/>
      <c r="BY113" s="901"/>
      <c r="BZ113" s="901"/>
      <c r="CA113" s="901">
        <v>666071</v>
      </c>
      <c r="CB113" s="901"/>
      <c r="CC113" s="901"/>
      <c r="CD113" s="901"/>
      <c r="CE113" s="901"/>
      <c r="CF113" s="962">
        <v>10.7</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186</v>
      </c>
      <c r="DH113" s="864"/>
      <c r="DI113" s="864"/>
      <c r="DJ113" s="864"/>
      <c r="DK113" s="865"/>
      <c r="DL113" s="866" t="s">
        <v>186</v>
      </c>
      <c r="DM113" s="864"/>
      <c r="DN113" s="864"/>
      <c r="DO113" s="864"/>
      <c r="DP113" s="865"/>
      <c r="DQ113" s="866" t="s">
        <v>186</v>
      </c>
      <c r="DR113" s="864"/>
      <c r="DS113" s="864"/>
      <c r="DT113" s="864"/>
      <c r="DU113" s="865"/>
      <c r="DV113" s="911" t="s">
        <v>186</v>
      </c>
      <c r="DW113" s="912"/>
      <c r="DX113" s="912"/>
      <c r="DY113" s="912"/>
      <c r="DZ113" s="913"/>
    </row>
    <row r="114" spans="1:130" s="248" customFormat="1" ht="26.25" customHeight="1" x14ac:dyDescent="0.15">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109886</v>
      </c>
      <c r="AB114" s="864"/>
      <c r="AC114" s="864"/>
      <c r="AD114" s="864"/>
      <c r="AE114" s="865"/>
      <c r="AF114" s="866">
        <v>92477</v>
      </c>
      <c r="AG114" s="864"/>
      <c r="AH114" s="864"/>
      <c r="AI114" s="864"/>
      <c r="AJ114" s="865"/>
      <c r="AK114" s="866">
        <v>90638</v>
      </c>
      <c r="AL114" s="864"/>
      <c r="AM114" s="864"/>
      <c r="AN114" s="864"/>
      <c r="AO114" s="865"/>
      <c r="AP114" s="911">
        <v>1.5</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1882422</v>
      </c>
      <c r="BR114" s="901"/>
      <c r="BS114" s="901"/>
      <c r="BT114" s="901"/>
      <c r="BU114" s="901"/>
      <c r="BV114" s="901">
        <v>1784439</v>
      </c>
      <c r="BW114" s="901"/>
      <c r="BX114" s="901"/>
      <c r="BY114" s="901"/>
      <c r="BZ114" s="901"/>
      <c r="CA114" s="901">
        <v>1780665</v>
      </c>
      <c r="CB114" s="901"/>
      <c r="CC114" s="901"/>
      <c r="CD114" s="901"/>
      <c r="CE114" s="901"/>
      <c r="CF114" s="962">
        <v>28.7</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186</v>
      </c>
      <c r="DH114" s="864"/>
      <c r="DI114" s="864"/>
      <c r="DJ114" s="864"/>
      <c r="DK114" s="865"/>
      <c r="DL114" s="866" t="s">
        <v>186</v>
      </c>
      <c r="DM114" s="864"/>
      <c r="DN114" s="864"/>
      <c r="DO114" s="864"/>
      <c r="DP114" s="865"/>
      <c r="DQ114" s="866" t="s">
        <v>186</v>
      </c>
      <c r="DR114" s="864"/>
      <c r="DS114" s="864"/>
      <c r="DT114" s="864"/>
      <c r="DU114" s="865"/>
      <c r="DV114" s="911" t="s">
        <v>186</v>
      </c>
      <c r="DW114" s="912"/>
      <c r="DX114" s="912"/>
      <c r="DY114" s="912"/>
      <c r="DZ114" s="913"/>
    </row>
    <row r="115" spans="1:130" s="248" customFormat="1" ht="26.25" customHeight="1" x14ac:dyDescent="0.15">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27</v>
      </c>
      <c r="AB115" s="1010"/>
      <c r="AC115" s="1010"/>
      <c r="AD115" s="1010"/>
      <c r="AE115" s="1011"/>
      <c r="AF115" s="1012">
        <v>24</v>
      </c>
      <c r="AG115" s="1010"/>
      <c r="AH115" s="1010"/>
      <c r="AI115" s="1010"/>
      <c r="AJ115" s="1011"/>
      <c r="AK115" s="1012">
        <v>20</v>
      </c>
      <c r="AL115" s="1010"/>
      <c r="AM115" s="1010"/>
      <c r="AN115" s="1010"/>
      <c r="AO115" s="1011"/>
      <c r="AP115" s="1013">
        <v>0</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v>259260</v>
      </c>
      <c r="BR115" s="901"/>
      <c r="BS115" s="901"/>
      <c r="BT115" s="901"/>
      <c r="BU115" s="901"/>
      <c r="BV115" s="901">
        <v>194186</v>
      </c>
      <c r="BW115" s="901"/>
      <c r="BX115" s="901"/>
      <c r="BY115" s="901"/>
      <c r="BZ115" s="901"/>
      <c r="CA115" s="901">
        <v>144034</v>
      </c>
      <c r="CB115" s="901"/>
      <c r="CC115" s="901"/>
      <c r="CD115" s="901"/>
      <c r="CE115" s="901"/>
      <c r="CF115" s="962">
        <v>2.2999999999999998</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186</v>
      </c>
      <c r="DH115" s="864"/>
      <c r="DI115" s="864"/>
      <c r="DJ115" s="864"/>
      <c r="DK115" s="865"/>
      <c r="DL115" s="866" t="s">
        <v>186</v>
      </c>
      <c r="DM115" s="864"/>
      <c r="DN115" s="864"/>
      <c r="DO115" s="864"/>
      <c r="DP115" s="865"/>
      <c r="DQ115" s="866" t="s">
        <v>186</v>
      </c>
      <c r="DR115" s="864"/>
      <c r="DS115" s="864"/>
      <c r="DT115" s="864"/>
      <c r="DU115" s="865"/>
      <c r="DV115" s="911" t="s">
        <v>186</v>
      </c>
      <c r="DW115" s="912"/>
      <c r="DX115" s="912"/>
      <c r="DY115" s="912"/>
      <c r="DZ115" s="913"/>
    </row>
    <row r="116" spans="1:130" s="248" customFormat="1" ht="26.25" customHeight="1" x14ac:dyDescent="0.15">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186</v>
      </c>
      <c r="AB116" s="864"/>
      <c r="AC116" s="864"/>
      <c r="AD116" s="864"/>
      <c r="AE116" s="865"/>
      <c r="AF116" s="866" t="s">
        <v>186</v>
      </c>
      <c r="AG116" s="864"/>
      <c r="AH116" s="864"/>
      <c r="AI116" s="864"/>
      <c r="AJ116" s="865"/>
      <c r="AK116" s="866" t="s">
        <v>186</v>
      </c>
      <c r="AL116" s="864"/>
      <c r="AM116" s="864"/>
      <c r="AN116" s="864"/>
      <c r="AO116" s="865"/>
      <c r="AP116" s="911" t="s">
        <v>186</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186</v>
      </c>
      <c r="BR116" s="901"/>
      <c r="BS116" s="901"/>
      <c r="BT116" s="901"/>
      <c r="BU116" s="901"/>
      <c r="BV116" s="901" t="s">
        <v>186</v>
      </c>
      <c r="BW116" s="901"/>
      <c r="BX116" s="901"/>
      <c r="BY116" s="901"/>
      <c r="BZ116" s="901"/>
      <c r="CA116" s="901" t="s">
        <v>186</v>
      </c>
      <c r="CB116" s="901"/>
      <c r="CC116" s="901"/>
      <c r="CD116" s="901"/>
      <c r="CE116" s="901"/>
      <c r="CF116" s="962" t="s">
        <v>186</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186</v>
      </c>
      <c r="DH116" s="864"/>
      <c r="DI116" s="864"/>
      <c r="DJ116" s="864"/>
      <c r="DK116" s="865"/>
      <c r="DL116" s="866" t="s">
        <v>186</v>
      </c>
      <c r="DM116" s="864"/>
      <c r="DN116" s="864"/>
      <c r="DO116" s="864"/>
      <c r="DP116" s="865"/>
      <c r="DQ116" s="866" t="s">
        <v>186</v>
      </c>
      <c r="DR116" s="864"/>
      <c r="DS116" s="864"/>
      <c r="DT116" s="864"/>
      <c r="DU116" s="865"/>
      <c r="DV116" s="911" t="s">
        <v>186</v>
      </c>
      <c r="DW116" s="912"/>
      <c r="DX116" s="912"/>
      <c r="DY116" s="912"/>
      <c r="DZ116" s="913"/>
    </row>
    <row r="117" spans="1:130" s="248" customFormat="1" ht="26.25" customHeight="1" x14ac:dyDescent="0.15">
      <c r="A117" s="988" t="s">
        <v>192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2556306</v>
      </c>
      <c r="AB117" s="996"/>
      <c r="AC117" s="996"/>
      <c r="AD117" s="996"/>
      <c r="AE117" s="997"/>
      <c r="AF117" s="998">
        <v>2504799</v>
      </c>
      <c r="AG117" s="996"/>
      <c r="AH117" s="996"/>
      <c r="AI117" s="996"/>
      <c r="AJ117" s="997"/>
      <c r="AK117" s="998">
        <v>2143032</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186</v>
      </c>
      <c r="BR117" s="901"/>
      <c r="BS117" s="901"/>
      <c r="BT117" s="901"/>
      <c r="BU117" s="901"/>
      <c r="BV117" s="901" t="s">
        <v>186</v>
      </c>
      <c r="BW117" s="901"/>
      <c r="BX117" s="901"/>
      <c r="BY117" s="901"/>
      <c r="BZ117" s="901"/>
      <c r="CA117" s="901" t="s">
        <v>186</v>
      </c>
      <c r="CB117" s="901"/>
      <c r="CC117" s="901"/>
      <c r="CD117" s="901"/>
      <c r="CE117" s="901"/>
      <c r="CF117" s="962" t="s">
        <v>186</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186</v>
      </c>
      <c r="DH117" s="864"/>
      <c r="DI117" s="864"/>
      <c r="DJ117" s="864"/>
      <c r="DK117" s="865"/>
      <c r="DL117" s="866" t="s">
        <v>186</v>
      </c>
      <c r="DM117" s="864"/>
      <c r="DN117" s="864"/>
      <c r="DO117" s="864"/>
      <c r="DP117" s="865"/>
      <c r="DQ117" s="866" t="s">
        <v>186</v>
      </c>
      <c r="DR117" s="864"/>
      <c r="DS117" s="864"/>
      <c r="DT117" s="864"/>
      <c r="DU117" s="865"/>
      <c r="DV117" s="911" t="s">
        <v>186</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312</v>
      </c>
      <c r="AL118" s="989"/>
      <c r="AM118" s="989"/>
      <c r="AN118" s="989"/>
      <c r="AO118" s="990"/>
      <c r="AP118" s="992" t="s">
        <v>438</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186</v>
      </c>
      <c r="BR118" s="932"/>
      <c r="BS118" s="932"/>
      <c r="BT118" s="932"/>
      <c r="BU118" s="932"/>
      <c r="BV118" s="932" t="s">
        <v>186</v>
      </c>
      <c r="BW118" s="932"/>
      <c r="BX118" s="932"/>
      <c r="BY118" s="932"/>
      <c r="BZ118" s="932"/>
      <c r="CA118" s="932" t="s">
        <v>186</v>
      </c>
      <c r="CB118" s="932"/>
      <c r="CC118" s="932"/>
      <c r="CD118" s="932"/>
      <c r="CE118" s="932"/>
      <c r="CF118" s="962" t="s">
        <v>186</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186</v>
      </c>
      <c r="DH118" s="864"/>
      <c r="DI118" s="864"/>
      <c r="DJ118" s="864"/>
      <c r="DK118" s="865"/>
      <c r="DL118" s="866" t="s">
        <v>186</v>
      </c>
      <c r="DM118" s="864"/>
      <c r="DN118" s="864"/>
      <c r="DO118" s="864"/>
      <c r="DP118" s="865"/>
      <c r="DQ118" s="866" t="s">
        <v>186</v>
      </c>
      <c r="DR118" s="864"/>
      <c r="DS118" s="864"/>
      <c r="DT118" s="864"/>
      <c r="DU118" s="865"/>
      <c r="DV118" s="911" t="s">
        <v>186</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186</v>
      </c>
      <c r="AB119" s="982"/>
      <c r="AC119" s="982"/>
      <c r="AD119" s="982"/>
      <c r="AE119" s="983"/>
      <c r="AF119" s="984" t="s">
        <v>186</v>
      </c>
      <c r="AG119" s="982"/>
      <c r="AH119" s="982"/>
      <c r="AI119" s="982"/>
      <c r="AJ119" s="983"/>
      <c r="AK119" s="984" t="s">
        <v>186</v>
      </c>
      <c r="AL119" s="982"/>
      <c r="AM119" s="982"/>
      <c r="AN119" s="982"/>
      <c r="AO119" s="983"/>
      <c r="AP119" s="985" t="s">
        <v>186</v>
      </c>
      <c r="AQ119" s="986"/>
      <c r="AR119" s="986"/>
      <c r="AS119" s="986"/>
      <c r="AT119" s="987"/>
      <c r="AU119" s="1025"/>
      <c r="AV119" s="1026"/>
      <c r="AW119" s="1026"/>
      <c r="AX119" s="1026"/>
      <c r="AY119" s="1026"/>
      <c r="AZ119" s="279" t="s">
        <v>192</v>
      </c>
      <c r="BA119" s="279"/>
      <c r="BB119" s="279"/>
      <c r="BC119" s="279"/>
      <c r="BD119" s="279"/>
      <c r="BE119" s="279"/>
      <c r="BF119" s="279"/>
      <c r="BG119" s="279"/>
      <c r="BH119" s="279"/>
      <c r="BI119" s="279"/>
      <c r="BJ119" s="279"/>
      <c r="BK119" s="279"/>
      <c r="BL119" s="279"/>
      <c r="BM119" s="279"/>
      <c r="BN119" s="279"/>
      <c r="BO119" s="964" t="s">
        <v>471</v>
      </c>
      <c r="BP119" s="965"/>
      <c r="BQ119" s="969">
        <v>25656140</v>
      </c>
      <c r="BR119" s="932"/>
      <c r="BS119" s="932"/>
      <c r="BT119" s="932"/>
      <c r="BU119" s="932"/>
      <c r="BV119" s="932">
        <v>24663973</v>
      </c>
      <c r="BW119" s="932"/>
      <c r="BX119" s="932"/>
      <c r="BY119" s="932"/>
      <c r="BZ119" s="932"/>
      <c r="CA119" s="932">
        <v>24372509</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186</v>
      </c>
      <c r="DH119" s="847"/>
      <c r="DI119" s="847"/>
      <c r="DJ119" s="847"/>
      <c r="DK119" s="848"/>
      <c r="DL119" s="849" t="s">
        <v>186</v>
      </c>
      <c r="DM119" s="847"/>
      <c r="DN119" s="847"/>
      <c r="DO119" s="847"/>
      <c r="DP119" s="848"/>
      <c r="DQ119" s="849" t="s">
        <v>186</v>
      </c>
      <c r="DR119" s="847"/>
      <c r="DS119" s="847"/>
      <c r="DT119" s="847"/>
      <c r="DU119" s="848"/>
      <c r="DV119" s="935" t="s">
        <v>186</v>
      </c>
      <c r="DW119" s="936"/>
      <c r="DX119" s="936"/>
      <c r="DY119" s="936"/>
      <c r="DZ119" s="937"/>
    </row>
    <row r="120" spans="1:130" s="248" customFormat="1" ht="26.25" customHeight="1" x14ac:dyDescent="0.15">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186</v>
      </c>
      <c r="AB120" s="864"/>
      <c r="AC120" s="864"/>
      <c r="AD120" s="864"/>
      <c r="AE120" s="865"/>
      <c r="AF120" s="866" t="s">
        <v>186</v>
      </c>
      <c r="AG120" s="864"/>
      <c r="AH120" s="864"/>
      <c r="AI120" s="864"/>
      <c r="AJ120" s="865"/>
      <c r="AK120" s="866" t="s">
        <v>186</v>
      </c>
      <c r="AL120" s="864"/>
      <c r="AM120" s="864"/>
      <c r="AN120" s="864"/>
      <c r="AO120" s="865"/>
      <c r="AP120" s="911" t="s">
        <v>186</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3141957</v>
      </c>
      <c r="BR120" s="929"/>
      <c r="BS120" s="929"/>
      <c r="BT120" s="929"/>
      <c r="BU120" s="929"/>
      <c r="BV120" s="929">
        <v>2669043</v>
      </c>
      <c r="BW120" s="929"/>
      <c r="BX120" s="929"/>
      <c r="BY120" s="929"/>
      <c r="BZ120" s="929"/>
      <c r="CA120" s="929">
        <v>3491737</v>
      </c>
      <c r="CB120" s="929"/>
      <c r="CC120" s="929"/>
      <c r="CD120" s="929"/>
      <c r="CE120" s="929"/>
      <c r="CF120" s="953">
        <v>56.2</v>
      </c>
      <c r="CG120" s="954"/>
      <c r="CH120" s="954"/>
      <c r="CI120" s="954"/>
      <c r="CJ120" s="954"/>
      <c r="CK120" s="955" t="s">
        <v>475</v>
      </c>
      <c r="CL120" s="939"/>
      <c r="CM120" s="939"/>
      <c r="CN120" s="939"/>
      <c r="CO120" s="940"/>
      <c r="CP120" s="959" t="s">
        <v>416</v>
      </c>
      <c r="CQ120" s="960"/>
      <c r="CR120" s="960"/>
      <c r="CS120" s="960"/>
      <c r="CT120" s="960"/>
      <c r="CU120" s="960"/>
      <c r="CV120" s="960"/>
      <c r="CW120" s="960"/>
      <c r="CX120" s="960"/>
      <c r="CY120" s="960"/>
      <c r="CZ120" s="960"/>
      <c r="DA120" s="960"/>
      <c r="DB120" s="960"/>
      <c r="DC120" s="960"/>
      <c r="DD120" s="960"/>
      <c r="DE120" s="960"/>
      <c r="DF120" s="961"/>
      <c r="DG120" s="948">
        <v>5778870</v>
      </c>
      <c r="DH120" s="929"/>
      <c r="DI120" s="929"/>
      <c r="DJ120" s="929"/>
      <c r="DK120" s="929"/>
      <c r="DL120" s="929">
        <v>5716403</v>
      </c>
      <c r="DM120" s="929"/>
      <c r="DN120" s="929"/>
      <c r="DO120" s="929"/>
      <c r="DP120" s="929"/>
      <c r="DQ120" s="929">
        <v>5535778</v>
      </c>
      <c r="DR120" s="929"/>
      <c r="DS120" s="929"/>
      <c r="DT120" s="929"/>
      <c r="DU120" s="929"/>
      <c r="DV120" s="930">
        <v>89.2</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186</v>
      </c>
      <c r="AB121" s="864"/>
      <c r="AC121" s="864"/>
      <c r="AD121" s="864"/>
      <c r="AE121" s="865"/>
      <c r="AF121" s="866" t="s">
        <v>186</v>
      </c>
      <c r="AG121" s="864"/>
      <c r="AH121" s="864"/>
      <c r="AI121" s="864"/>
      <c r="AJ121" s="865"/>
      <c r="AK121" s="866" t="s">
        <v>186</v>
      </c>
      <c r="AL121" s="864"/>
      <c r="AM121" s="864"/>
      <c r="AN121" s="864"/>
      <c r="AO121" s="865"/>
      <c r="AP121" s="911" t="s">
        <v>186</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2329893</v>
      </c>
      <c r="BR121" s="901"/>
      <c r="BS121" s="901"/>
      <c r="BT121" s="901"/>
      <c r="BU121" s="901"/>
      <c r="BV121" s="901">
        <v>2089941</v>
      </c>
      <c r="BW121" s="901"/>
      <c r="BX121" s="901"/>
      <c r="BY121" s="901"/>
      <c r="BZ121" s="901"/>
      <c r="CA121" s="901">
        <v>2057768</v>
      </c>
      <c r="CB121" s="901"/>
      <c r="CC121" s="901"/>
      <c r="CD121" s="901"/>
      <c r="CE121" s="901"/>
      <c r="CF121" s="962">
        <v>33.1</v>
      </c>
      <c r="CG121" s="963"/>
      <c r="CH121" s="963"/>
      <c r="CI121" s="963"/>
      <c r="CJ121" s="963"/>
      <c r="CK121" s="956"/>
      <c r="CL121" s="942"/>
      <c r="CM121" s="942"/>
      <c r="CN121" s="942"/>
      <c r="CO121" s="943"/>
      <c r="CP121" s="922" t="s">
        <v>414</v>
      </c>
      <c r="CQ121" s="923"/>
      <c r="CR121" s="923"/>
      <c r="CS121" s="923"/>
      <c r="CT121" s="923"/>
      <c r="CU121" s="923"/>
      <c r="CV121" s="923"/>
      <c r="CW121" s="923"/>
      <c r="CX121" s="923"/>
      <c r="CY121" s="923"/>
      <c r="CZ121" s="923"/>
      <c r="DA121" s="923"/>
      <c r="DB121" s="923"/>
      <c r="DC121" s="923"/>
      <c r="DD121" s="923"/>
      <c r="DE121" s="923"/>
      <c r="DF121" s="924"/>
      <c r="DG121" s="900">
        <v>3536388</v>
      </c>
      <c r="DH121" s="901"/>
      <c r="DI121" s="901"/>
      <c r="DJ121" s="901"/>
      <c r="DK121" s="901"/>
      <c r="DL121" s="901">
        <v>3748358</v>
      </c>
      <c r="DM121" s="901"/>
      <c r="DN121" s="901"/>
      <c r="DO121" s="901"/>
      <c r="DP121" s="901"/>
      <c r="DQ121" s="901">
        <v>3461638</v>
      </c>
      <c r="DR121" s="901"/>
      <c r="DS121" s="901"/>
      <c r="DT121" s="901"/>
      <c r="DU121" s="901"/>
      <c r="DV121" s="878">
        <v>55.8</v>
      </c>
      <c r="DW121" s="878"/>
      <c r="DX121" s="878"/>
      <c r="DY121" s="878"/>
      <c r="DZ121" s="879"/>
    </row>
    <row r="122" spans="1:130" s="248" customFormat="1" ht="26.25" customHeight="1" x14ac:dyDescent="0.15">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186</v>
      </c>
      <c r="AB122" s="864"/>
      <c r="AC122" s="864"/>
      <c r="AD122" s="864"/>
      <c r="AE122" s="865"/>
      <c r="AF122" s="866" t="s">
        <v>186</v>
      </c>
      <c r="AG122" s="864"/>
      <c r="AH122" s="864"/>
      <c r="AI122" s="864"/>
      <c r="AJ122" s="865"/>
      <c r="AK122" s="866" t="s">
        <v>186</v>
      </c>
      <c r="AL122" s="864"/>
      <c r="AM122" s="864"/>
      <c r="AN122" s="864"/>
      <c r="AO122" s="865"/>
      <c r="AP122" s="911" t="s">
        <v>186</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15435315</v>
      </c>
      <c r="BR122" s="932"/>
      <c r="BS122" s="932"/>
      <c r="BT122" s="932"/>
      <c r="BU122" s="932"/>
      <c r="BV122" s="932">
        <v>15362555</v>
      </c>
      <c r="BW122" s="932"/>
      <c r="BX122" s="932"/>
      <c r="BY122" s="932"/>
      <c r="BZ122" s="932"/>
      <c r="CA122" s="932">
        <v>15323777</v>
      </c>
      <c r="CB122" s="932"/>
      <c r="CC122" s="932"/>
      <c r="CD122" s="932"/>
      <c r="CE122" s="932"/>
      <c r="CF122" s="933">
        <v>246.8</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v>260543</v>
      </c>
      <c r="DH122" s="901"/>
      <c r="DI122" s="901"/>
      <c r="DJ122" s="901"/>
      <c r="DK122" s="901"/>
      <c r="DL122" s="901">
        <v>265076</v>
      </c>
      <c r="DM122" s="901"/>
      <c r="DN122" s="901"/>
      <c r="DO122" s="901"/>
      <c r="DP122" s="901"/>
      <c r="DQ122" s="901">
        <v>272483</v>
      </c>
      <c r="DR122" s="901"/>
      <c r="DS122" s="901"/>
      <c r="DT122" s="901"/>
      <c r="DU122" s="901"/>
      <c r="DV122" s="878">
        <v>4.4000000000000004</v>
      </c>
      <c r="DW122" s="878"/>
      <c r="DX122" s="878"/>
      <c r="DY122" s="878"/>
      <c r="DZ122" s="879"/>
    </row>
    <row r="123" spans="1:130" s="248" customFormat="1" ht="26.25" customHeight="1" x14ac:dyDescent="0.15">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186</v>
      </c>
      <c r="AB123" s="864"/>
      <c r="AC123" s="864"/>
      <c r="AD123" s="864"/>
      <c r="AE123" s="865"/>
      <c r="AF123" s="866" t="s">
        <v>186</v>
      </c>
      <c r="AG123" s="864"/>
      <c r="AH123" s="864"/>
      <c r="AI123" s="864"/>
      <c r="AJ123" s="865"/>
      <c r="AK123" s="866" t="s">
        <v>186</v>
      </c>
      <c r="AL123" s="864"/>
      <c r="AM123" s="864"/>
      <c r="AN123" s="864"/>
      <c r="AO123" s="865"/>
      <c r="AP123" s="911" t="s">
        <v>186</v>
      </c>
      <c r="AQ123" s="912"/>
      <c r="AR123" s="912"/>
      <c r="AS123" s="912"/>
      <c r="AT123" s="913"/>
      <c r="AU123" s="976"/>
      <c r="AV123" s="977"/>
      <c r="AW123" s="977"/>
      <c r="AX123" s="977"/>
      <c r="AY123" s="977"/>
      <c r="AZ123" s="279" t="s">
        <v>192</v>
      </c>
      <c r="BA123" s="279"/>
      <c r="BB123" s="279"/>
      <c r="BC123" s="279"/>
      <c r="BD123" s="279"/>
      <c r="BE123" s="279"/>
      <c r="BF123" s="279"/>
      <c r="BG123" s="279"/>
      <c r="BH123" s="279"/>
      <c r="BI123" s="279"/>
      <c r="BJ123" s="279"/>
      <c r="BK123" s="279"/>
      <c r="BL123" s="279"/>
      <c r="BM123" s="279"/>
      <c r="BN123" s="279"/>
      <c r="BO123" s="964" t="s">
        <v>480</v>
      </c>
      <c r="BP123" s="965"/>
      <c r="BQ123" s="919">
        <v>20907165</v>
      </c>
      <c r="BR123" s="920"/>
      <c r="BS123" s="920"/>
      <c r="BT123" s="920"/>
      <c r="BU123" s="920"/>
      <c r="BV123" s="920">
        <v>20121539</v>
      </c>
      <c r="BW123" s="920"/>
      <c r="BX123" s="920"/>
      <c r="BY123" s="920"/>
      <c r="BZ123" s="920"/>
      <c r="CA123" s="920">
        <v>20873282</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v>105803</v>
      </c>
      <c r="DH123" s="864"/>
      <c r="DI123" s="864"/>
      <c r="DJ123" s="864"/>
      <c r="DK123" s="865"/>
      <c r="DL123" s="866">
        <v>118230</v>
      </c>
      <c r="DM123" s="864"/>
      <c r="DN123" s="864"/>
      <c r="DO123" s="864"/>
      <c r="DP123" s="865"/>
      <c r="DQ123" s="866">
        <v>119647</v>
      </c>
      <c r="DR123" s="864"/>
      <c r="DS123" s="864"/>
      <c r="DT123" s="864"/>
      <c r="DU123" s="865"/>
      <c r="DV123" s="911">
        <v>1.9</v>
      </c>
      <c r="DW123" s="912"/>
      <c r="DX123" s="912"/>
      <c r="DY123" s="912"/>
      <c r="DZ123" s="913"/>
    </row>
    <row r="124" spans="1:130" s="248" customFormat="1" ht="26.25" customHeight="1" thickBot="1" x14ac:dyDescent="0.2">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186</v>
      </c>
      <c r="AB124" s="864"/>
      <c r="AC124" s="864"/>
      <c r="AD124" s="864"/>
      <c r="AE124" s="865"/>
      <c r="AF124" s="866" t="s">
        <v>186</v>
      </c>
      <c r="AG124" s="864"/>
      <c r="AH124" s="864"/>
      <c r="AI124" s="864"/>
      <c r="AJ124" s="865"/>
      <c r="AK124" s="866" t="s">
        <v>186</v>
      </c>
      <c r="AL124" s="864"/>
      <c r="AM124" s="864"/>
      <c r="AN124" s="864"/>
      <c r="AO124" s="865"/>
      <c r="AP124" s="911" t="s">
        <v>186</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78.400000000000006</v>
      </c>
      <c r="BR124" s="918"/>
      <c r="BS124" s="918"/>
      <c r="BT124" s="918"/>
      <c r="BU124" s="918"/>
      <c r="BV124" s="918">
        <v>74.7</v>
      </c>
      <c r="BW124" s="918"/>
      <c r="BX124" s="918"/>
      <c r="BY124" s="918"/>
      <c r="BZ124" s="918"/>
      <c r="CA124" s="918">
        <v>56.3</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t="s">
        <v>173</v>
      </c>
      <c r="DH124" s="847"/>
      <c r="DI124" s="847"/>
      <c r="DJ124" s="847"/>
      <c r="DK124" s="848"/>
      <c r="DL124" s="849" t="s">
        <v>186</v>
      </c>
      <c r="DM124" s="847"/>
      <c r="DN124" s="847"/>
      <c r="DO124" s="847"/>
      <c r="DP124" s="848"/>
      <c r="DQ124" s="849" t="s">
        <v>484</v>
      </c>
      <c r="DR124" s="847"/>
      <c r="DS124" s="847"/>
      <c r="DT124" s="847"/>
      <c r="DU124" s="848"/>
      <c r="DV124" s="935" t="s">
        <v>173</v>
      </c>
      <c r="DW124" s="936"/>
      <c r="DX124" s="936"/>
      <c r="DY124" s="936"/>
      <c r="DZ124" s="937"/>
    </row>
    <row r="125" spans="1:130" s="248" customFormat="1" ht="26.25" customHeight="1" x14ac:dyDescent="0.15">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173</v>
      </c>
      <c r="AB125" s="864"/>
      <c r="AC125" s="864"/>
      <c r="AD125" s="864"/>
      <c r="AE125" s="865"/>
      <c r="AF125" s="866" t="s">
        <v>186</v>
      </c>
      <c r="AG125" s="864"/>
      <c r="AH125" s="864"/>
      <c r="AI125" s="864"/>
      <c r="AJ125" s="865"/>
      <c r="AK125" s="866" t="s">
        <v>173</v>
      </c>
      <c r="AL125" s="864"/>
      <c r="AM125" s="864"/>
      <c r="AN125" s="864"/>
      <c r="AO125" s="865"/>
      <c r="AP125" s="911" t="s">
        <v>186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186</v>
      </c>
      <c r="DH125" s="929"/>
      <c r="DI125" s="929"/>
      <c r="DJ125" s="929"/>
      <c r="DK125" s="929"/>
      <c r="DL125" s="929" t="s">
        <v>186</v>
      </c>
      <c r="DM125" s="929"/>
      <c r="DN125" s="929"/>
      <c r="DO125" s="929"/>
      <c r="DP125" s="929"/>
      <c r="DQ125" s="929" t="s">
        <v>173</v>
      </c>
      <c r="DR125" s="929"/>
      <c r="DS125" s="929"/>
      <c r="DT125" s="929"/>
      <c r="DU125" s="929"/>
      <c r="DV125" s="930" t="s">
        <v>186</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186</v>
      </c>
      <c r="AB126" s="864"/>
      <c r="AC126" s="864"/>
      <c r="AD126" s="864"/>
      <c r="AE126" s="865"/>
      <c r="AF126" s="866" t="s">
        <v>186</v>
      </c>
      <c r="AG126" s="864"/>
      <c r="AH126" s="864"/>
      <c r="AI126" s="864"/>
      <c r="AJ126" s="865"/>
      <c r="AK126" s="866" t="s">
        <v>487</v>
      </c>
      <c r="AL126" s="864"/>
      <c r="AM126" s="864"/>
      <c r="AN126" s="864"/>
      <c r="AO126" s="865"/>
      <c r="AP126" s="911" t="s">
        <v>186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v>259260</v>
      </c>
      <c r="DH126" s="901"/>
      <c r="DI126" s="901"/>
      <c r="DJ126" s="901"/>
      <c r="DK126" s="901"/>
      <c r="DL126" s="901">
        <v>194186</v>
      </c>
      <c r="DM126" s="901"/>
      <c r="DN126" s="901"/>
      <c r="DO126" s="901"/>
      <c r="DP126" s="901"/>
      <c r="DQ126" s="901">
        <v>144034</v>
      </c>
      <c r="DR126" s="901"/>
      <c r="DS126" s="901"/>
      <c r="DT126" s="901"/>
      <c r="DU126" s="901"/>
      <c r="DV126" s="878">
        <v>2.2999999999999998</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27</v>
      </c>
      <c r="AB127" s="864"/>
      <c r="AC127" s="864"/>
      <c r="AD127" s="864"/>
      <c r="AE127" s="865"/>
      <c r="AF127" s="866">
        <v>24</v>
      </c>
      <c r="AG127" s="864"/>
      <c r="AH127" s="864"/>
      <c r="AI127" s="864"/>
      <c r="AJ127" s="865"/>
      <c r="AK127" s="866">
        <v>20</v>
      </c>
      <c r="AL127" s="864"/>
      <c r="AM127" s="864"/>
      <c r="AN127" s="864"/>
      <c r="AO127" s="865"/>
      <c r="AP127" s="911">
        <v>0</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186</v>
      </c>
      <c r="DH127" s="901"/>
      <c r="DI127" s="901"/>
      <c r="DJ127" s="901"/>
      <c r="DK127" s="901"/>
      <c r="DL127" s="901" t="s">
        <v>484</v>
      </c>
      <c r="DM127" s="901"/>
      <c r="DN127" s="901"/>
      <c r="DO127" s="901"/>
      <c r="DP127" s="901"/>
      <c r="DQ127" s="901" t="s">
        <v>186</v>
      </c>
      <c r="DR127" s="901"/>
      <c r="DS127" s="901"/>
      <c r="DT127" s="901"/>
      <c r="DU127" s="901"/>
      <c r="DV127" s="878" t="s">
        <v>186</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252226</v>
      </c>
      <c r="AB128" s="885"/>
      <c r="AC128" s="885"/>
      <c r="AD128" s="885"/>
      <c r="AE128" s="886"/>
      <c r="AF128" s="887">
        <v>249787</v>
      </c>
      <c r="AG128" s="885"/>
      <c r="AH128" s="885"/>
      <c r="AI128" s="885"/>
      <c r="AJ128" s="886"/>
      <c r="AK128" s="887">
        <v>174221</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186</v>
      </c>
      <c r="BG128" s="871"/>
      <c r="BH128" s="871"/>
      <c r="BI128" s="871"/>
      <c r="BJ128" s="871"/>
      <c r="BK128" s="871"/>
      <c r="BL128" s="894"/>
      <c r="BM128" s="870">
        <v>13.85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173</v>
      </c>
      <c r="DH128" s="875"/>
      <c r="DI128" s="875"/>
      <c r="DJ128" s="875"/>
      <c r="DK128" s="875"/>
      <c r="DL128" s="875" t="s">
        <v>484</v>
      </c>
      <c r="DM128" s="875"/>
      <c r="DN128" s="875"/>
      <c r="DO128" s="875"/>
      <c r="DP128" s="875"/>
      <c r="DQ128" s="875" t="s">
        <v>186</v>
      </c>
      <c r="DR128" s="875"/>
      <c r="DS128" s="875"/>
      <c r="DT128" s="875"/>
      <c r="DU128" s="875"/>
      <c r="DV128" s="876" t="s">
        <v>484</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7490569</v>
      </c>
      <c r="AB129" s="864"/>
      <c r="AC129" s="864"/>
      <c r="AD129" s="864"/>
      <c r="AE129" s="865"/>
      <c r="AF129" s="866">
        <v>7459883</v>
      </c>
      <c r="AG129" s="864"/>
      <c r="AH129" s="864"/>
      <c r="AI129" s="864"/>
      <c r="AJ129" s="865"/>
      <c r="AK129" s="866">
        <v>7622449</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186</v>
      </c>
      <c r="BG129" s="854"/>
      <c r="BH129" s="854"/>
      <c r="BI129" s="854"/>
      <c r="BJ129" s="854"/>
      <c r="BK129" s="854"/>
      <c r="BL129" s="855"/>
      <c r="BM129" s="853">
        <v>18.850000000000001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1438744</v>
      </c>
      <c r="AB130" s="864"/>
      <c r="AC130" s="864"/>
      <c r="AD130" s="864"/>
      <c r="AE130" s="865"/>
      <c r="AF130" s="866">
        <v>1383838</v>
      </c>
      <c r="AG130" s="864"/>
      <c r="AH130" s="864"/>
      <c r="AI130" s="864"/>
      <c r="AJ130" s="865"/>
      <c r="AK130" s="866">
        <v>1413311</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12.5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6051825</v>
      </c>
      <c r="AB131" s="847"/>
      <c r="AC131" s="847"/>
      <c r="AD131" s="847"/>
      <c r="AE131" s="848"/>
      <c r="AF131" s="849">
        <v>6076045</v>
      </c>
      <c r="AG131" s="847"/>
      <c r="AH131" s="847"/>
      <c r="AI131" s="847"/>
      <c r="AJ131" s="848"/>
      <c r="AK131" s="849">
        <v>6209138</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56.3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14.29876112</v>
      </c>
      <c r="AB132" s="827"/>
      <c r="AC132" s="827"/>
      <c r="AD132" s="827"/>
      <c r="AE132" s="828"/>
      <c r="AF132" s="829">
        <v>14.337846409999999</v>
      </c>
      <c r="AG132" s="827"/>
      <c r="AH132" s="827"/>
      <c r="AI132" s="827"/>
      <c r="AJ132" s="828"/>
      <c r="AK132" s="829">
        <v>8.9464914449999995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14</v>
      </c>
      <c r="AB133" s="806"/>
      <c r="AC133" s="806"/>
      <c r="AD133" s="806"/>
      <c r="AE133" s="807"/>
      <c r="AF133" s="805">
        <v>14.3</v>
      </c>
      <c r="AG133" s="806"/>
      <c r="AH133" s="806"/>
      <c r="AI133" s="806"/>
      <c r="AJ133" s="807"/>
      <c r="AK133" s="805">
        <v>12.5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zLQZNeQwTv6T3DPTMTd3rJ3lr3K2VZSe7pTy1hZEdLnqKBm3FgcxxyLJZzUjHEVjmcmGr9HjTlWU4YERYX90w==" saltValue="YQuI5vN9s76fWGBEsVE2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rJ9C7WnccvsjLZTy4IVhX48nGH6t5AzmThVwhgrhomrWv+BrRigyO37cne7/M4VcRdpf86G8MEOtItd/4fSSQ==" saltValue="c8y2B7MEuKac1t8S7P8EVg==" spinCount="100000" sheet="1" objects="1" scenarios="1"/>
  <dataConsolidate/>
  <phoneticPr fontId="2"/>
  <printOptions horizontalCentered="1" verticalCentered="1"/>
  <pageMargins left="0" right="0" top="0" bottom="0" header="0" footer="0"/>
  <pageSetup paperSize="9" scale="31" orientation="portrait" horizontalDpi="4294967294"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oN7N3v7J6jt1lwY5viCHW8ELWShJOkLGtpvaPLXHlAnzonRPbuBnhGcHstMjw+Lb5xv+xT0lJM4kj5RWUSz0g==" saltValue="bJFt8KDBSrx5afo6vNBqp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517</v>
      </c>
      <c r="AL9" s="1229"/>
      <c r="AM9" s="1229"/>
      <c r="AN9" s="1230"/>
      <c r="AO9" s="314">
        <v>1742924</v>
      </c>
      <c r="AP9" s="314">
        <v>86041</v>
      </c>
      <c r="AQ9" s="315">
        <v>93452</v>
      </c>
      <c r="AR9" s="316">
        <v>-7.9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518</v>
      </c>
      <c r="AL10" s="1229"/>
      <c r="AM10" s="1229"/>
      <c r="AN10" s="1230"/>
      <c r="AO10" s="317">
        <v>297134</v>
      </c>
      <c r="AP10" s="317">
        <v>14668</v>
      </c>
      <c r="AQ10" s="318">
        <v>10961</v>
      </c>
      <c r="AR10" s="319">
        <v>33.799999999999997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519</v>
      </c>
      <c r="AL11" s="1229"/>
      <c r="AM11" s="1229"/>
      <c r="AN11" s="1230"/>
      <c r="AO11" s="317">
        <v>311540</v>
      </c>
      <c r="AP11" s="317">
        <v>15379</v>
      </c>
      <c r="AQ11" s="318">
        <v>1243</v>
      </c>
      <c r="AR11" s="319">
        <v>1137.2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520</v>
      </c>
      <c r="AL12" s="1229"/>
      <c r="AM12" s="1229"/>
      <c r="AN12" s="1230"/>
      <c r="AO12" s="317" t="s">
        <v>521</v>
      </c>
      <c r="AP12" s="317" t="s">
        <v>521</v>
      </c>
      <c r="AQ12" s="318">
        <v>0</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522</v>
      </c>
      <c r="AL13" s="1229"/>
      <c r="AM13" s="1229"/>
      <c r="AN13" s="1230"/>
      <c r="AO13" s="317">
        <v>93334</v>
      </c>
      <c r="AP13" s="317">
        <v>4607</v>
      </c>
      <c r="AQ13" s="318">
        <v>3934</v>
      </c>
      <c r="AR13" s="319">
        <v>17.100000000000001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523</v>
      </c>
      <c r="AL14" s="1229"/>
      <c r="AM14" s="1229"/>
      <c r="AN14" s="1230"/>
      <c r="AO14" s="317">
        <v>21945</v>
      </c>
      <c r="AP14" s="317">
        <v>1083</v>
      </c>
      <c r="AQ14" s="318">
        <v>2305</v>
      </c>
      <c r="AR14" s="319">
        <v>-53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524</v>
      </c>
      <c r="AL15" s="1232"/>
      <c r="AM15" s="1232"/>
      <c r="AN15" s="1233"/>
      <c r="AO15" s="317">
        <v>-158736</v>
      </c>
      <c r="AP15" s="317">
        <v>-7836</v>
      </c>
      <c r="AQ15" s="318">
        <v>-6772</v>
      </c>
      <c r="AR15" s="319">
        <v>15.7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192</v>
      </c>
      <c r="AL16" s="1232"/>
      <c r="AM16" s="1232"/>
      <c r="AN16" s="1233"/>
      <c r="AO16" s="317">
        <v>2308141</v>
      </c>
      <c r="AP16" s="317">
        <v>113943</v>
      </c>
      <c r="AQ16" s="318">
        <v>105123</v>
      </c>
      <c r="AR16" s="319">
        <v>8.4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529</v>
      </c>
      <c r="AL21" s="1235"/>
      <c r="AM21" s="1235"/>
      <c r="AN21" s="1236"/>
      <c r="AO21" s="330">
        <v>8.69</v>
      </c>
      <c r="AP21" s="331">
        <v>9.61</v>
      </c>
      <c r="AQ21" s="332">
        <v>-0.92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530</v>
      </c>
      <c r="AL22" s="1235"/>
      <c r="AM22" s="1235"/>
      <c r="AN22" s="1236"/>
      <c r="AO22" s="335">
        <v>95.4</v>
      </c>
      <c r="AP22" s="336">
        <v>97.3</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534</v>
      </c>
      <c r="AL32" s="1218"/>
      <c r="AM32" s="1218"/>
      <c r="AN32" s="1219"/>
      <c r="AO32" s="345">
        <v>1248126</v>
      </c>
      <c r="AP32" s="345">
        <v>61615</v>
      </c>
      <c r="AQ32" s="346">
        <v>59783</v>
      </c>
      <c r="AR32" s="347">
        <v>3.1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535</v>
      </c>
      <c r="AL33" s="1218"/>
      <c r="AM33" s="1218"/>
      <c r="AN33" s="1219"/>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536</v>
      </c>
      <c r="AL34" s="1218"/>
      <c r="AM34" s="1218"/>
      <c r="AN34" s="1219"/>
      <c r="AO34" s="345" t="s">
        <v>521</v>
      </c>
      <c r="AP34" s="345" t="s">
        <v>521</v>
      </c>
      <c r="AQ34" s="346">
        <v>3</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537</v>
      </c>
      <c r="AL35" s="1218"/>
      <c r="AM35" s="1218"/>
      <c r="AN35" s="1219"/>
      <c r="AO35" s="345">
        <v>804248</v>
      </c>
      <c r="AP35" s="345">
        <v>39702</v>
      </c>
      <c r="AQ35" s="346">
        <v>17197</v>
      </c>
      <c r="AR35" s="347">
        <v>130.9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538</v>
      </c>
      <c r="AL36" s="1218"/>
      <c r="AM36" s="1218"/>
      <c r="AN36" s="1219"/>
      <c r="AO36" s="345">
        <v>90638</v>
      </c>
      <c r="AP36" s="345">
        <v>4474</v>
      </c>
      <c r="AQ36" s="346">
        <v>2470</v>
      </c>
      <c r="AR36" s="347">
        <v>81.099999999999994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539</v>
      </c>
      <c r="AL37" s="1218"/>
      <c r="AM37" s="1218"/>
      <c r="AN37" s="1219"/>
      <c r="AO37" s="345">
        <v>20</v>
      </c>
      <c r="AP37" s="345">
        <v>1</v>
      </c>
      <c r="AQ37" s="346">
        <v>386</v>
      </c>
      <c r="AR37" s="347">
        <v>-99.7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540</v>
      </c>
      <c r="AL38" s="1215"/>
      <c r="AM38" s="1215"/>
      <c r="AN38" s="1216"/>
      <c r="AO38" s="348" t="s">
        <v>521</v>
      </c>
      <c r="AP38" s="348" t="s">
        <v>521</v>
      </c>
      <c r="AQ38" s="349">
        <v>2</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541</v>
      </c>
      <c r="AL39" s="1215"/>
      <c r="AM39" s="1215"/>
      <c r="AN39" s="1216"/>
      <c r="AO39" s="345">
        <v>-174221</v>
      </c>
      <c r="AP39" s="345">
        <v>-8601</v>
      </c>
      <c r="AQ39" s="346">
        <v>-5644</v>
      </c>
      <c r="AR39" s="347">
        <v>52.4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542</v>
      </c>
      <c r="AL40" s="1218"/>
      <c r="AM40" s="1218"/>
      <c r="AN40" s="1219"/>
      <c r="AO40" s="345">
        <v>-1413311</v>
      </c>
      <c r="AP40" s="345">
        <v>-69769</v>
      </c>
      <c r="AQ40" s="346">
        <v>-52018</v>
      </c>
      <c r="AR40" s="347">
        <v>34.1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304</v>
      </c>
      <c r="AL41" s="1221"/>
      <c r="AM41" s="1221"/>
      <c r="AN41" s="1222"/>
      <c r="AO41" s="345">
        <v>555500</v>
      </c>
      <c r="AP41" s="345">
        <v>27423</v>
      </c>
      <c r="AQ41" s="346">
        <v>22179</v>
      </c>
      <c r="AR41" s="347">
        <v>23.6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512</v>
      </c>
      <c r="AN49" s="1225" t="s">
        <v>546</v>
      </c>
      <c r="AO49" s="1226"/>
      <c r="AP49" s="1226"/>
      <c r="AQ49" s="1226"/>
      <c r="AR49" s="122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1159669</v>
      </c>
      <c r="AN51" s="367">
        <v>52386</v>
      </c>
      <c r="AO51" s="368">
        <v>19.5</v>
      </c>
      <c r="AP51" s="369">
        <v>66954</v>
      </c>
      <c r="AQ51" s="370">
        <v>5.0999999999999996</v>
      </c>
      <c r="AR51" s="371">
        <v>14.4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725234</v>
      </c>
      <c r="AN52" s="375">
        <v>32761</v>
      </c>
      <c r="AO52" s="376">
        <v>96.1</v>
      </c>
      <c r="AP52" s="377">
        <v>37305</v>
      </c>
      <c r="AQ52" s="378">
        <v>7.9</v>
      </c>
      <c r="AR52" s="379">
        <v>88.2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1099164</v>
      </c>
      <c r="AN53" s="367">
        <v>50520</v>
      </c>
      <c r="AO53" s="368">
        <v>-3.6</v>
      </c>
      <c r="AP53" s="369">
        <v>72656</v>
      </c>
      <c r="AQ53" s="370">
        <v>8.5</v>
      </c>
      <c r="AR53" s="371">
        <v>-12.1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778139</v>
      </c>
      <c r="AN54" s="375">
        <v>35765</v>
      </c>
      <c r="AO54" s="376">
        <v>9.1999999999999993</v>
      </c>
      <c r="AP54" s="377">
        <v>36448</v>
      </c>
      <c r="AQ54" s="378">
        <v>-2.2999999999999998</v>
      </c>
      <c r="AR54" s="379">
        <v>11.5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1068605</v>
      </c>
      <c r="AN55" s="367">
        <v>50146</v>
      </c>
      <c r="AO55" s="368">
        <v>-0.7</v>
      </c>
      <c r="AP55" s="369">
        <v>65080</v>
      </c>
      <c r="AQ55" s="370">
        <v>-10.4</v>
      </c>
      <c r="AR55" s="371">
        <v>9.6999999999999993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765093</v>
      </c>
      <c r="AN56" s="375">
        <v>35903</v>
      </c>
      <c r="AO56" s="376">
        <v>0.4</v>
      </c>
      <c r="AP56" s="377">
        <v>38201</v>
      </c>
      <c r="AQ56" s="378">
        <v>4.8</v>
      </c>
      <c r="AR56" s="379">
        <v>-4.4000000000000004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1044150</v>
      </c>
      <c r="AN57" s="367">
        <v>50406</v>
      </c>
      <c r="AO57" s="368">
        <v>0.5</v>
      </c>
      <c r="AP57" s="369">
        <v>79288</v>
      </c>
      <c r="AQ57" s="370">
        <v>21.8</v>
      </c>
      <c r="AR57" s="371">
        <v>-21.3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538763</v>
      </c>
      <c r="AN58" s="375">
        <v>26008</v>
      </c>
      <c r="AO58" s="376">
        <v>-27.6</v>
      </c>
      <c r="AP58" s="377">
        <v>41870</v>
      </c>
      <c r="AQ58" s="378">
        <v>9.6</v>
      </c>
      <c r="AR58" s="379">
        <v>-37.200000000000003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1653808</v>
      </c>
      <c r="AN59" s="367">
        <v>81641</v>
      </c>
      <c r="AO59" s="368">
        <v>62</v>
      </c>
      <c r="AP59" s="369">
        <v>84962</v>
      </c>
      <c r="AQ59" s="370">
        <v>7.2</v>
      </c>
      <c r="AR59" s="371">
        <v>54.8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936655</v>
      </c>
      <c r="AN60" s="375">
        <v>46239</v>
      </c>
      <c r="AO60" s="376">
        <v>77.8</v>
      </c>
      <c r="AP60" s="377">
        <v>42793</v>
      </c>
      <c r="AQ60" s="378">
        <v>2.2000000000000002</v>
      </c>
      <c r="AR60" s="379">
        <v>75.599999999999994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1205079</v>
      </c>
      <c r="AN61" s="382">
        <v>57020</v>
      </c>
      <c r="AO61" s="383">
        <v>15.5</v>
      </c>
      <c r="AP61" s="384">
        <v>73788</v>
      </c>
      <c r="AQ61" s="385">
        <v>6.4</v>
      </c>
      <c r="AR61" s="371">
        <v>9.1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748777</v>
      </c>
      <c r="AN62" s="375">
        <v>35335</v>
      </c>
      <c r="AO62" s="376">
        <v>31.2</v>
      </c>
      <c r="AP62" s="377">
        <v>39323</v>
      </c>
      <c r="AQ62" s="378">
        <v>4.4000000000000004</v>
      </c>
      <c r="AR62" s="379">
        <v>26.8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HazwqPos6HiwhwGdDU4AlhkYdEhXIJ4doEIUAtFQqWyX1TUGK7zbDmjWZhHb0EKzvpQIEGtZ+KHGqfA5RY8gw==" saltValue="99Zh5RyOSKId46qb9KniH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1" orientation="portrait" horizontalDpi="4294967294"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1" spans="125:125" ht="13.5" hidden="1" customHeight="1" x14ac:dyDescent="0.15">
      <c r="DU121" s="292"/>
    </row>
  </sheetData>
  <sheetProtection algorithmName="SHA-512" hashValue="OjzLA0OeImz++8SvWkfzuFdz8WY/S6uNbLqzNWKBoSgdp1jqcFUQ+l2MRoEj3s8yz7ixnWWd4TZQj7yxXy/LZg==" saltValue="TUZ+KjmAD2IJSZ+eQyzC6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GylltsP82SPblCuMJ9TwzBiNTRF0O4SmL0OwPlVOL4is8BaZjHYWk4VWFDQNEnFqfqRPSeRGskzcbofFs7PYhg==" saltValue="ar75Vc7X/BtsJFy4Yop7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9" t="s">
        <v>3</v>
      </c>
      <c r="D47" s="1239"/>
      <c r="E47" s="1240"/>
      <c r="F47" s="11">
        <v>25.8</v>
      </c>
      <c r="G47" s="12">
        <v>23.31</v>
      </c>
      <c r="H47" s="12">
        <v>17.62</v>
      </c>
      <c r="I47" s="12">
        <v>14.55</v>
      </c>
      <c r="J47" s="13">
        <v>16.149999999999999</v>
      </c>
    </row>
    <row r="48" spans="2:10" ht="57.75" customHeight="1" x14ac:dyDescent="0.15">
      <c r="B48" s="14"/>
      <c r="C48" s="1241" t="s">
        <v>4</v>
      </c>
      <c r="D48" s="1241"/>
      <c r="E48" s="1242"/>
      <c r="F48" s="15">
        <v>3.87</v>
      </c>
      <c r="G48" s="16">
        <v>2.9</v>
      </c>
      <c r="H48" s="16">
        <v>2.88</v>
      </c>
      <c r="I48" s="16">
        <v>3.9</v>
      </c>
      <c r="J48" s="17">
        <v>3.8</v>
      </c>
    </row>
    <row r="49" spans="2:10" ht="57.75" customHeight="1" thickBot="1" x14ac:dyDescent="0.2">
      <c r="B49" s="18"/>
      <c r="C49" s="1243" t="s">
        <v>5</v>
      </c>
      <c r="D49" s="1243"/>
      <c r="E49" s="1244"/>
      <c r="F49" s="19">
        <v>1.57</v>
      </c>
      <c r="G49" s="20" t="s">
        <v>567</v>
      </c>
      <c r="H49" s="20" t="s">
        <v>568</v>
      </c>
      <c r="I49" s="20">
        <v>2.38</v>
      </c>
      <c r="J49" s="21">
        <v>1.89</v>
      </c>
    </row>
    <row r="50" spans="2:10" ht="13.5" customHeight="1" x14ac:dyDescent="0.15"/>
  </sheetData>
  <sheetProtection algorithmName="SHA-512" hashValue="V8IFjOwaCVuNz9DnGhg6JxAs/YUZLf1IZuQLflNoKYRNbBHak0zK6wVgwa+fjTwQuy56qyLqfWsdLFHOjuN8/Q==" saltValue="BTu2WqsylGKWco3ilkVxd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2022-03-22T03:58:21Z</cp:lastPrinted>
  <dcterms:created xsi:type="dcterms:W3CDTF">2022-02-02T03:04:03Z</dcterms:created>
  <dcterms:modified xsi:type="dcterms:W3CDTF">2022-09-22T00:43:20Z</dcterms:modified>
  <cp:category/>
</cp:coreProperties>
</file>