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
    </mc:Choice>
  </mc:AlternateContent>
  <bookViews>
    <workbookView xWindow="0" yWindow="0" windowWidth="28800" windowHeight="118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E35" i="10"/>
  <c r="AM35" i="10"/>
  <c r="U35" i="10"/>
  <c r="C35" i="10"/>
  <c r="BW34" i="10"/>
  <c r="BE34" i="10"/>
  <c r="AM34" i="10"/>
  <c r="U34" i="10"/>
  <c r="C34" i="10"/>
  <c r="BW35" i="10" l="1"/>
  <c r="CO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<sst xmlns="http://schemas.openxmlformats.org/spreadsheetml/2006/main" count="1087" uniqueCount="619">
  <si>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</si>
  <si>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</si>
  <si>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</si>
  <si>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</si>
  <si>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</si>
  <si>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</si>
  <si>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</si>
  <si>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</si>
  <si>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</si>
  <si>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</si>
  <si>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</si>
  <si>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</si>
  <si>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</si>
  <si>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</si>
  <si>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</si>
  <si>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</si>
  <si>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</si>
  <si>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</si>
  <si>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</si>
  <si>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</si>
  <si>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</si>
  <si>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</si>
  <si>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</si>
  <si>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</si>
  <si>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</si>
  <si>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</si>
  <si>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</si>
  <si>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</si>
  <si>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</si>
  <si>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</si>
  <si>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</si>
  <si>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</si>
  <si>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</si>
  <si>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</si>
  <si>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</si>
  <si>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</si>
  <si>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</si>
  <si>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</si>
  <si>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</si>
  <si>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</si>
  <si>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</si>
  <si>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</si>
  <si>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</si>
  <si>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</si>
  <si>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</si>
  <si>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</si>
  <si>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</si>
  <si>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</si>
  <si>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</si>
  <si>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</si>
  <si>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</si>
  <si>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</si>
  <si>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</si>
  <si>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</si>
  <si>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</si>
  <si>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</si>
  <si>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</si>
  <si>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</si>
  <si>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</si>
  <si>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</si>
  <si>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</si>
  <si>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</si>
  <si>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</si>
  <si>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</si>
  <si>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</si>
  <si>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</si>
  <si>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</si>
  <si>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</si>
  <si>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</si>
  <si>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</si>
  <si>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</si>
  <si>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</si>
  <si>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</si>
  <si>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</si>
  <si>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</si>
  <si>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</si>
  <si>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</si>
  <si>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</si>
  <si>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</si>
  <si>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</si>
  <si>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</si>
  <si>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</si>
  <si>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</si>
  <si>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</si>
  <si>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</si>
  <si>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</si>
  <si>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</si>
  <si>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</si>
  <si>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</si>
  <si>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</si>
  <si>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</si>
  <si>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</si>
  <si>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</si>
  <si>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</si>
  <si>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</si>
  <si>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</si>
  <si>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</si>
  <si>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留萌市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</si>
  <si>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</si>
  <si>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</si>
  <si>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</si>
  <si>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</si>
  <si>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</si>
  <si>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</si>
  <si>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</si>
  <si>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</si>
  <si>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</si>
  <si>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</si>
  <si>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</si>
  <si>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</si>
  <si>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</si>
  <si>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</si>
  <si>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</si>
  <si>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</si>
  <si>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</si>
  <si>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</si>
  <si>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</si>
  <si>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</si>
  <si>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</si>
  <si>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</si>
  <si>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</si>
  <si>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</si>
  <si>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</si>
  <si>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</si>
  <si>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</si>
  <si>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</si>
  <si>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</si>
  <si>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</si>
  <si>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</si>
  <si>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</si>
  <si>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</si>
  <si>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</si>
  <si>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</si>
  <si>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</si>
  <si>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</si>
  <si>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</si>
  <si>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</si>
  <si>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</si>
  <si>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</si>
  <si>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</si>
  <si>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</si>
  <si>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</si>
  <si>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</si>
  <si>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</si>
  <si>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</si>
  <si>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</si>
  <si>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</si>
  <si>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5"/>
  </si>
  <si>
    <t>病院事業会計</t>
    <phoneticPr fontId="5"/>
  </si>
  <si>
    <t>うち日本人(％)</t>
    <phoneticPr fontId="5"/>
  </si>
  <si>
    <t>-2.9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</si>
  <si>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</si>
  <si>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</si>
  <si>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</si>
  <si>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</si>
  <si>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</si>
  <si>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</si>
  <si>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</si>
  <si>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</si>
  <si>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</si>
  <si>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</si>
  <si>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</si>
  <si>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</si>
  <si>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</si>
  <si>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</si>
  <si>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</si>
  <si>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</si>
  <si>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</si>
  <si>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</si>
  <si>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</si>
  <si>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</si>
  <si>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</si>
  <si>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</si>
  <si>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</si>
  <si>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</si>
  <si>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</si>
  <si>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</si>
  <si>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</si>
  <si>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</si>
  <si>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</si>
  <si>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</si>
  <si>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</si>
  <si>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</si>
  <si>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</si>
  <si>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</si>
  <si>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</si>
  <si>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</si>
  <si>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</si>
  <si>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</si>
  <si>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</si>
  <si>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</si>
  <si>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</si>
  <si>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</si>
  <si>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</si>
  <si>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</si>
  <si>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</si>
  <si>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</si>
  <si>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</si>
  <si>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</si>
  <si>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</si>
  <si>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</si>
  <si>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</si>
  <si>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</si>
  <si>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</si>
  <si>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</si>
  <si>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</si>
  <si>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</si>
  <si>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</si>
  <si>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</si>
  <si>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</si>
  <si>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北海道留萌市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</si>
  <si>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</si>
  <si>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</si>
  <si>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</si>
  <si>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</si>
  <si>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</si>
  <si>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</si>
  <si>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</si>
  <si>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</si>
  <si>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</si>
  <si>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</si>
  <si>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</si>
  <si>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</si>
  <si>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</si>
  <si>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</si>
  <si>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</si>
  <si>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</si>
  <si>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</si>
  <si>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</si>
  <si>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</si>
  <si>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</si>
  <si>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</si>
  <si>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</si>
  <si>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</si>
  <si>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</si>
  <si>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</si>
  <si>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</si>
  <si>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</si>
  <si>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</si>
  <si>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</si>
  <si>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</si>
  <si>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</si>
  <si>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</si>
  <si>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</si>
  <si>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</si>
  <si>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</si>
  <si>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</si>
  <si>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</si>
  <si>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</si>
  <si>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</si>
  <si>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</si>
  <si>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</si>
  <si>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</si>
  <si>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</si>
  <si>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</si>
  <si>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</si>
  <si>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</si>
  <si>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</si>
  <si>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</si>
  <si>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</si>
  <si>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</si>
  <si>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</si>
  <si>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</si>
  <si>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</si>
  <si>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</si>
  <si>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</si>
  <si>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</si>
  <si>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</si>
  <si>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</si>
  <si>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</si>
  <si>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</si>
  <si>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</si>
  <si>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</si>
  <si>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</si>
  <si>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</si>
  <si>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</si>
  <si>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</si>
  <si>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</si>
  <si>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</si>
  <si>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</si>
  <si>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</si>
  <si>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</si>
  <si>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</si>
  <si>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</si>
  <si>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</si>
  <si>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</si>
  <si>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</si>
  <si>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</si>
  <si>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</si>
  <si>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</si>
  <si>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</si>
  <si>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</si>
  <si>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</si>
  <si>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</si>
  <si>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</si>
  <si>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</si>
  <si>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</si>
  <si>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</si>
  <si>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</si>
  <si>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</si>
  <si>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</si>
  <si>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</si>
  <si>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</si>
  <si>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</si>
  <si>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</si>
  <si>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</si>
  <si>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</si>
  <si>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</si>
  <si>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</si>
  <si>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</si>
  <si>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</si>
  <si>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</si>
  <si>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</si>
  <si>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</si>
  <si>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</si>
  <si>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</si>
  <si>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</si>
  <si>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</si>
  <si>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</si>
  <si>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</si>
  <si>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</si>
  <si>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</si>
  <si>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</si>
  <si>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</si>
  <si>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</si>
  <si>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</si>
  <si>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</si>
  <si>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</si>
  <si>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</si>
  <si>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</si>
  <si>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</si>
  <si>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</si>
  <si>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</si>
  <si>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</si>
  <si>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</si>
  <si>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</si>
  <si>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</si>
  <si>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</si>
  <si>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</si>
  <si>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港湾整備</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</si>
  <si>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</si>
  <si>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</si>
  <si>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</si>
  <si>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</si>
  <si>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</si>
  <si>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</si>
  <si>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</si>
  <si>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</si>
  <si>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</si>
  <si>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</si>
  <si>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</si>
  <si>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</si>
  <si>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</si>
  <si>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</si>
  <si>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</si>
  <si>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</si>
  <si>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</si>
  <si>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</si>
  <si>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</si>
  <si>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</si>
  <si>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</si>
  <si>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</si>
  <si>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</si>
  <si>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北海道留萌市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</si>
  <si>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</si>
  <si>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</si>
  <si>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</si>
  <si>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</si>
  <si>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</si>
  <si>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</si>
  <si>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</si>
  <si>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</si>
  <si>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</si>
  <si>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</si>
  <si>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</si>
  <si>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</si>
  <si>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</si>
  <si>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</si>
  <si>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</si>
  <si>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</si>
  <si>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</si>
  <si>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</si>
  <si>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</si>
  <si>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</si>
  <si>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</si>
  <si>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</si>
  <si>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</si>
  <si>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</si>
  <si>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</si>
  <si>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</si>
  <si>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</si>
  <si>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</si>
  <si>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</si>
  <si>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</si>
  <si>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</si>
  <si>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</si>
  <si>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</si>
  <si>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</si>
  <si>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</si>
  <si>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</si>
  <si>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</si>
  <si>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水道事業会計</t>
    <phoneticPr fontId="5"/>
  </si>
  <si>
    <t>法適用企業</t>
    <phoneticPr fontId="5"/>
  </si>
  <si>
    <t>病院事業会計</t>
    <phoneticPr fontId="5"/>
  </si>
  <si>
    <t>法適用企業</t>
    <phoneticPr fontId="5"/>
  </si>
  <si>
    <t>下水道事業特別会計</t>
    <phoneticPr fontId="5"/>
  </si>
  <si>
    <t>法非適用企業</t>
    <phoneticPr fontId="5"/>
  </si>
  <si>
    <t>港湾事業特別会計(臨海除く)</t>
    <phoneticPr fontId="5"/>
  </si>
  <si>
    <t>-</t>
    <phoneticPr fontId="5"/>
  </si>
  <si>
    <t>法非適用企業</t>
    <phoneticPr fontId="5"/>
  </si>
  <si>
    <t>港湾事業特別会計(臨海)</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</si>
  <si>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</si>
  <si>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</si>
  <si>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</si>
  <si>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</si>
  <si>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</si>
  <si>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</si>
  <si>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</si>
  <si>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</si>
  <si>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</si>
  <si>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</si>
  <si>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</si>
  <si>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</si>
  <si>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</si>
  <si>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</si>
  <si>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</si>
  <si>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</si>
  <si>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</si>
  <si>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</si>
  <si>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</si>
  <si>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</si>
  <si>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</si>
  <si>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</si>
  <si>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</si>
  <si>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</si>
  <si>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</si>
  <si>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</si>
  <si>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</si>
  <si>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</si>
  <si>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</si>
  <si>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</si>
  <si>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</si>
  <si>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</si>
  <si>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</si>
  <si>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</si>
  <si>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</si>
  <si>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</si>
  <si>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</si>
  <si>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</si>
  <si>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</si>
  <si>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</si>
  <si>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</si>
  <si>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</si>
  <si>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</si>
  <si>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</si>
  <si>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</si>
  <si>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</si>
  <si>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</si>
  <si>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</si>
  <si>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</si>
  <si>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</si>
  <si>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</si>
  <si>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</si>
  <si>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</si>
  <si>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</si>
  <si>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</si>
  <si>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</si>
  <si>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</si>
  <si>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</si>
  <si>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</si>
  <si>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</si>
  <si>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</si>
  <si>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</si>
  <si>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</si>
  <si>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港湾事業特別会計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</si>
  <si>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</si>
  <si>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</si>
  <si>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</si>
  <si>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</si>
  <si>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</si>
  <si>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</si>
  <si>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</si>
  <si>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</si>
  <si>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</si>
  <si>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</si>
  <si>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</si>
  <si>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</si>
  <si>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</si>
  <si>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</si>
  <si>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</si>
  <si>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</si>
  <si>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</si>
  <si>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</si>
  <si>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</si>
  <si>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</si>
  <si>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</si>
  <si>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</si>
  <si>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</si>
  <si>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</si>
  <si>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</si>
  <si>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</si>
  <si>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</si>
  <si>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</si>
  <si>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</si>
  <si>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</si>
  <si>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</si>
  <si>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</si>
  <si>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</si>
  <si>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</si>
  <si>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</si>
  <si>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</si>
  <si>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</si>
  <si>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</si>
  <si>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</si>
  <si>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</si>
  <si>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</si>
  <si>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</si>
  <si>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</si>
  <si>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</si>
  <si>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</si>
  <si>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</si>
  <si>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</si>
  <si>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</si>
  <si>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</si>
  <si>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</si>
  <si>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</si>
  <si>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</si>
  <si>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</si>
  <si>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</si>
  <si>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</si>
  <si>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</si>
  <si>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</si>
  <si>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</si>
  <si>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</si>
  <si>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</si>
  <si>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</si>
  <si>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</si>
  <si>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</si>
  <si>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</si>
  <si>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</si>
  <si>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</si>
  <si>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</si>
  <si>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</si>
  <si>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</si>
  <si>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</si>
  <si>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</si>
  <si>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</si>
  <si>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</si>
  <si>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</si>
  <si>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</si>
  <si>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</si>
  <si>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</si>
  <si>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</si>
  <si>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</si>
  <si>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</si>
  <si>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</si>
  <si>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</si>
  <si>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</si>
  <si>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</si>
  <si>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</si>
  <si>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4.36</t>
  </si>
  <si>
    <t>▲ 5.90</t>
  </si>
  <si>
    <t>病院事業会計</t>
  </si>
  <si>
    <t>▲ 1.90</t>
  </si>
  <si>
    <t>▲ 5.55</t>
  </si>
  <si>
    <t>▲ 4.70</t>
  </si>
  <si>
    <t>▲ 5.91</t>
  </si>
  <si>
    <t>一般会計</t>
  </si>
  <si>
    <t>水道事業会計</t>
  </si>
  <si>
    <t>介護保険事業特別会計</t>
  </si>
  <si>
    <t>国民健康保険事業特別会計</t>
  </si>
  <si>
    <t>後期高齢者医療事業特別会計</t>
  </si>
  <si>
    <t>下水道事業特別会計</t>
  </si>
  <si>
    <t>港湾事業特別会計(臨海除く)</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</si>
  <si>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</si>
  <si>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</si>
  <si>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</si>
  <si>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</si>
  <si>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</si>
  <si>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</si>
  <si>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</si>
  <si>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</si>
  <si>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</si>
  <si>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</si>
  <si>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留萌市土地開発公社</t>
    <rPh sb="0" eb="3">
      <t>ルモイシ</t>
    </rPh>
    <rPh sb="3" eb="5">
      <t>トチ</t>
    </rPh>
    <rPh sb="5" eb="7">
      <t>カイハツ</t>
    </rPh>
    <rPh sb="7" eb="9">
      <t>コウシャ</t>
    </rPh>
    <phoneticPr fontId="2"/>
  </si>
  <si>
    <t>-</t>
    <phoneticPr fontId="2"/>
  </si>
  <si>
    <t>-</t>
    <phoneticPr fontId="2"/>
  </si>
  <si>
    <t>-</t>
    <phoneticPr fontId="2"/>
  </si>
  <si>
    <t>-</t>
    <phoneticPr fontId="2"/>
  </si>
  <si>
    <t>-</t>
    <phoneticPr fontId="2"/>
  </si>
  <si>
    <t>-</t>
    <phoneticPr fontId="2"/>
  </si>
  <si>
    <t>留萌南部衛生組合</t>
    <rPh sb="0" eb="2">
      <t>ルモイ</t>
    </rPh>
    <rPh sb="2" eb="4">
      <t>ナンブ</t>
    </rPh>
    <rPh sb="4" eb="6">
      <t>エイセイ</t>
    </rPh>
    <rPh sb="6" eb="8">
      <t>クミアイ</t>
    </rPh>
    <phoneticPr fontId="19"/>
  </si>
  <si>
    <t>留萌消防組合</t>
    <rPh sb="0" eb="2">
      <t>ルモイ</t>
    </rPh>
    <rPh sb="2" eb="4">
      <t>ショウボウ</t>
    </rPh>
    <rPh sb="4" eb="6">
      <t>クミアイ</t>
    </rPh>
    <phoneticPr fontId="19"/>
  </si>
  <si>
    <t>-</t>
    <phoneticPr fontId="2"/>
  </si>
  <si>
    <t>-</t>
    <phoneticPr fontId="2"/>
  </si>
  <si>
    <t>-</t>
    <phoneticPr fontId="2"/>
  </si>
  <si>
    <t>公共施設整備基金</t>
    <rPh sb="0" eb="2">
      <t>コウキョウ</t>
    </rPh>
    <rPh sb="2" eb="4">
      <t>シセツ</t>
    </rPh>
    <rPh sb="4" eb="6">
      <t>セイビ</t>
    </rPh>
    <rPh sb="6" eb="8">
      <t>キキン</t>
    </rPh>
    <phoneticPr fontId="19"/>
  </si>
  <si>
    <t>社会福祉振興基金</t>
    <rPh sb="0" eb="2">
      <t>シャカイ</t>
    </rPh>
    <rPh sb="2" eb="4">
      <t>フクシ</t>
    </rPh>
    <rPh sb="4" eb="6">
      <t>シンコウ</t>
    </rPh>
    <rPh sb="6" eb="8">
      <t>キキン</t>
    </rPh>
    <phoneticPr fontId="19"/>
  </si>
  <si>
    <t>留萌市応援基金</t>
    <rPh sb="0" eb="3">
      <t>ルモイシ</t>
    </rPh>
    <rPh sb="3" eb="5">
      <t>オウエン</t>
    </rPh>
    <rPh sb="5" eb="7">
      <t>キキン</t>
    </rPh>
    <phoneticPr fontId="19"/>
  </si>
  <si>
    <t>芸術文化振興基金</t>
    <phoneticPr fontId="2"/>
  </si>
  <si>
    <t>スポーツ振興基金</t>
    <rPh sb="4" eb="6">
      <t>シンコウ</t>
    </rPh>
    <rPh sb="6" eb="8">
      <t>キキン</t>
    </rPh>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</si>
  <si>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</si>
  <si>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</si>
  <si>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</si>
  <si>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</si>
  <si>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</si>
  <si>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</si>
  <si>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</si>
  <si>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</si>
  <si>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</si>
  <si>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</si>
  <si>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</si>
  <si>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</si>
  <si>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</si>
  <si>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</si>
  <si>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</si>
  <si>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</si>
  <si>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市債発行の抑制や繰上償還によって順調に減少しているが、類似団体内平均値と比較して依然高い状態である。
　老朽化する施設の改修や管理方法について、将来の負担を多く残さないよう見直しを進めていく必要がある。</t>
    <rPh sb="1" eb="3">
      <t>シサイ</t>
    </rPh>
    <rPh sb="3" eb="5">
      <t>ハッコウ</t>
    </rPh>
    <rPh sb="6" eb="8">
      <t>ヨクセイ</t>
    </rPh>
    <rPh sb="9" eb="13">
      <t>クリアゲショウカン</t>
    </rPh>
    <rPh sb="17" eb="19">
      <t>ジュンチョウ</t>
    </rPh>
    <rPh sb="20" eb="22">
      <t>ゲンショウ</t>
    </rPh>
    <rPh sb="28" eb="32">
      <t>ルイジダンタイ</t>
    </rPh>
    <rPh sb="32" eb="33">
      <t>ナイ</t>
    </rPh>
    <rPh sb="33" eb="36">
      <t>ヘイキンチ</t>
    </rPh>
    <rPh sb="37" eb="39">
      <t>ヒカク</t>
    </rPh>
    <rPh sb="41" eb="43">
      <t>イゼン</t>
    </rPh>
    <rPh sb="43" eb="44">
      <t>タカ</t>
    </rPh>
    <rPh sb="45" eb="47">
      <t>ジョウタイ</t>
    </rPh>
    <rPh sb="53" eb="56">
      <t>ロウキュウカ</t>
    </rPh>
    <rPh sb="58" eb="60">
      <t>シセツ</t>
    </rPh>
    <rPh sb="61" eb="63">
      <t>カイシュウ</t>
    </rPh>
    <rPh sb="64" eb="68">
      <t>カンリホウホウ</t>
    </rPh>
    <rPh sb="73" eb="75">
      <t>ショウライ</t>
    </rPh>
    <rPh sb="76" eb="78">
      <t>フタン</t>
    </rPh>
    <rPh sb="79" eb="80">
      <t>オオ</t>
    </rPh>
    <rPh sb="81" eb="82">
      <t>ノコ</t>
    </rPh>
    <rPh sb="87" eb="89">
      <t>ミナオ</t>
    </rPh>
    <rPh sb="91" eb="92">
      <t>スス</t>
    </rPh>
    <rPh sb="96" eb="98">
      <t>ヒツヨウ</t>
    </rPh>
    <phoneticPr fontId="5"/>
  </si>
  <si>
    <t>　市債発行の抑制や繰上償還によって順調に減少しているが、類似団体内平均値と比較して依然高い状態である。
　当市は市税等の自主財源が乏しく、建設事業やインフラ整備の地方債への依存度が高いことが要因である。</t>
    <rPh sb="1" eb="3">
      <t>シサイ</t>
    </rPh>
    <rPh sb="3" eb="5">
      <t>ハッコウ</t>
    </rPh>
    <rPh sb="6" eb="8">
      <t>ヨクセイ</t>
    </rPh>
    <rPh sb="9" eb="13">
      <t>クリアゲショウカン</t>
    </rPh>
    <rPh sb="17" eb="19">
      <t>ジュンチョウ</t>
    </rPh>
    <rPh sb="20" eb="22">
      <t>ゲンショウ</t>
    </rPh>
    <rPh sb="28" eb="32">
      <t>ルイジダンタイ</t>
    </rPh>
    <rPh sb="32" eb="33">
      <t>ナイ</t>
    </rPh>
    <rPh sb="33" eb="36">
      <t>ヘイキンチ</t>
    </rPh>
    <rPh sb="37" eb="39">
      <t>ヒカク</t>
    </rPh>
    <rPh sb="41" eb="43">
      <t>イゼン</t>
    </rPh>
    <rPh sb="43" eb="44">
      <t>タカ</t>
    </rPh>
    <rPh sb="45" eb="47">
      <t>ジョウタイ</t>
    </rPh>
    <rPh sb="53" eb="55">
      <t>トウシ</t>
    </rPh>
    <rPh sb="56" eb="59">
      <t>シゼイトウ</t>
    </rPh>
    <rPh sb="60" eb="64">
      <t>ジシュザイゲン</t>
    </rPh>
    <rPh sb="65" eb="66">
      <t>トボ</t>
    </rPh>
    <rPh sb="69" eb="73">
      <t>ケンセツジギョウ</t>
    </rPh>
    <rPh sb="78" eb="80">
      <t>セイビ</t>
    </rPh>
    <rPh sb="81" eb="84">
      <t>チホウサイ</t>
    </rPh>
    <rPh sb="86" eb="88">
      <t>イゾン</t>
    </rPh>
    <rPh sb="88" eb="89">
      <t>ド</t>
    </rPh>
    <rPh sb="90" eb="91">
      <t>タカ</t>
    </rPh>
    <rPh sb="95" eb="97">
      <t>ヨウイン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</si>
</sst>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63727</c:v>
                </c:pt>
                <c:pt idx="1">
                  <c:v>66954</c:v>
                </c:pt>
                <c:pt idx="2">
                  <c:v>72656</c:v>
                </c:pt>
                <c:pt idx="3">
                  <c:v>65080</c:v>
                </c:pt>
                <c:pt idx="4">
                  <c:v>79288</c:v>
                </c:pt>
              </c:numCache>
            </c:numRef>
          </c:val>
          <c:smooth val="0"/>
          <c:extLst>
            <c:ext xmlns:c16="http://schemas.microsoft.com/office/drawing/2014/chart" uri="{C3380CC4-5D6E-409C-BE32-E72D297353CC}">
              <c16:uniqueId val="{00000000-00C4-4A2B-BC5D-3B6021E5747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43843</c:v>
                </c:pt>
                <c:pt idx="1">
                  <c:v>52386</c:v>
                </c:pt>
                <c:pt idx="2">
                  <c:v>50520</c:v>
                </c:pt>
                <c:pt idx="3">
                  <c:v>50146</c:v>
                </c:pt>
                <c:pt idx="4">
                  <c:v>50406</c:v>
                </c:pt>
              </c:numCache>
            </c:numRef>
          </c:val>
          <c:smooth val="0"/>
          <c:extLst>
            <c:ext xmlns:c16="http://schemas.microsoft.com/office/drawing/2014/chart" uri="{C3380CC4-5D6E-409C-BE32-E72D297353CC}">
              <c16:uniqueId val="{00000001-00C4-4A2B-BC5D-3B6021E5747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4.54</c:v>
                </c:pt>
                <c:pt idx="1">
                  <c:v>3.87</c:v>
                </c:pt>
                <c:pt idx="2">
                  <c:v>2.9</c:v>
                </c:pt>
                <c:pt idx="3">
                  <c:v>2.88</c:v>
                </c:pt>
                <c:pt idx="4">
                  <c:v>3.9</c:v>
                </c:pt>
              </c:numCache>
            </c:numRef>
          </c:val>
          <c:extLst>
            <c:ext xmlns:c16="http://schemas.microsoft.com/office/drawing/2014/chart" uri="{C3380CC4-5D6E-409C-BE32-E72D297353CC}">
              <c16:uniqueId val="{00000000-310C-49D9-AE01-ECDEBBF31E5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23.18</c:v>
                </c:pt>
                <c:pt idx="1">
                  <c:v>25.8</c:v>
                </c:pt>
                <c:pt idx="2">
                  <c:v>23.31</c:v>
                </c:pt>
                <c:pt idx="3">
                  <c:v>17.62</c:v>
                </c:pt>
                <c:pt idx="4">
                  <c:v>14.55</c:v>
                </c:pt>
              </c:numCache>
            </c:numRef>
          </c:val>
          <c:extLst>
            <c:ext xmlns:c16="http://schemas.microsoft.com/office/drawing/2014/chart" uri="{C3380CC4-5D6E-409C-BE32-E72D297353CC}">
              <c16:uniqueId val="{00000001-310C-49D9-AE01-ECDEBBF31E5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3.8</c:v>
                </c:pt>
                <c:pt idx="1">
                  <c:v>1.57</c:v>
                </c:pt>
                <c:pt idx="2">
                  <c:v>-4.3600000000000003</c:v>
                </c:pt>
                <c:pt idx="3">
                  <c:v>-5.9</c:v>
                </c:pt>
                <c:pt idx="4">
                  <c:v>2.38</c:v>
                </c:pt>
              </c:numCache>
            </c:numRef>
          </c:val>
          <c:smooth val="0"/>
          <c:extLst>
            <c:ext xmlns:c16="http://schemas.microsoft.com/office/drawing/2014/chart" uri="{C3380CC4-5D6E-409C-BE32-E72D297353CC}">
              <c16:uniqueId val="{00000002-310C-49D9-AE01-ECDEBBF31E5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25A6-4C32-A258-8A65FB315F9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5A6-4C32-A258-8A65FB315F91}"/>
            </c:ext>
          </c:extLst>
        </c:ser>
        <c:ser>
          <c:idx val="2"/>
          <c:order val="2"/>
          <c:tx>
            <c:strRef>
              <c:f>データシート!$A$29</c:f>
              <c:strCache>
                <c:ptCount val="1"/>
                <c:pt idx="0">
                  <c:v>港湾事業特別会計(臨海除く)</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25A6-4C32-A258-8A65FB315F91}"/>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25A6-4C32-A258-8A65FB315F91}"/>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4-25A6-4C32-A258-8A65FB315F91}"/>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0.54</c:v>
                </c:pt>
                <c:pt idx="2">
                  <c:v>#N/A</c:v>
                </c:pt>
                <c:pt idx="3">
                  <c:v>0.97</c:v>
                </c:pt>
                <c:pt idx="4">
                  <c:v>#N/A</c:v>
                </c:pt>
                <c:pt idx="5">
                  <c:v>0.99</c:v>
                </c:pt>
                <c:pt idx="6">
                  <c:v>#N/A</c:v>
                </c:pt>
                <c:pt idx="7">
                  <c:v>0.42</c:v>
                </c:pt>
                <c:pt idx="8">
                  <c:v>#N/A</c:v>
                </c:pt>
                <c:pt idx="9">
                  <c:v>0.4</c:v>
                </c:pt>
              </c:numCache>
            </c:numRef>
          </c:val>
          <c:extLst>
            <c:ext xmlns:c16="http://schemas.microsoft.com/office/drawing/2014/chart" uri="{C3380CC4-5D6E-409C-BE32-E72D297353CC}">
              <c16:uniqueId val="{00000005-25A6-4C32-A258-8A65FB315F91}"/>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0.28999999999999998</c:v>
                </c:pt>
                <c:pt idx="2">
                  <c:v>#N/A</c:v>
                </c:pt>
                <c:pt idx="3">
                  <c:v>0.05</c:v>
                </c:pt>
                <c:pt idx="4">
                  <c:v>#N/A</c:v>
                </c:pt>
                <c:pt idx="5">
                  <c:v>0.18</c:v>
                </c:pt>
                <c:pt idx="6">
                  <c:v>#N/A</c:v>
                </c:pt>
                <c:pt idx="7">
                  <c:v>0.71</c:v>
                </c:pt>
                <c:pt idx="8">
                  <c:v>#N/A</c:v>
                </c:pt>
                <c:pt idx="9">
                  <c:v>0.94</c:v>
                </c:pt>
              </c:numCache>
            </c:numRef>
          </c:val>
          <c:extLst>
            <c:ext xmlns:c16="http://schemas.microsoft.com/office/drawing/2014/chart" uri="{C3380CC4-5D6E-409C-BE32-E72D297353CC}">
              <c16:uniqueId val="{00000006-25A6-4C32-A258-8A65FB315F91}"/>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4.22</c:v>
                </c:pt>
                <c:pt idx="2">
                  <c:v>#N/A</c:v>
                </c:pt>
                <c:pt idx="3">
                  <c:v>4.1399999999999997</c:v>
                </c:pt>
                <c:pt idx="4">
                  <c:v>#N/A</c:v>
                </c:pt>
                <c:pt idx="5">
                  <c:v>3.87</c:v>
                </c:pt>
                <c:pt idx="6">
                  <c:v>#N/A</c:v>
                </c:pt>
                <c:pt idx="7">
                  <c:v>3.78</c:v>
                </c:pt>
                <c:pt idx="8">
                  <c:v>#N/A</c:v>
                </c:pt>
                <c:pt idx="9">
                  <c:v>3.61</c:v>
                </c:pt>
              </c:numCache>
            </c:numRef>
          </c:val>
          <c:extLst>
            <c:ext xmlns:c16="http://schemas.microsoft.com/office/drawing/2014/chart" uri="{C3380CC4-5D6E-409C-BE32-E72D297353CC}">
              <c16:uniqueId val="{00000007-25A6-4C32-A258-8A65FB315F9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4.53</c:v>
                </c:pt>
                <c:pt idx="2">
                  <c:v>#N/A</c:v>
                </c:pt>
                <c:pt idx="3">
                  <c:v>3.87</c:v>
                </c:pt>
                <c:pt idx="4">
                  <c:v>#N/A</c:v>
                </c:pt>
                <c:pt idx="5">
                  <c:v>2.89</c:v>
                </c:pt>
                <c:pt idx="6">
                  <c:v>#N/A</c:v>
                </c:pt>
                <c:pt idx="7">
                  <c:v>2.88</c:v>
                </c:pt>
                <c:pt idx="8">
                  <c:v>#N/A</c:v>
                </c:pt>
                <c:pt idx="9">
                  <c:v>3.9</c:v>
                </c:pt>
              </c:numCache>
            </c:numRef>
          </c:val>
          <c:extLst>
            <c:ext xmlns:c16="http://schemas.microsoft.com/office/drawing/2014/chart" uri="{C3380CC4-5D6E-409C-BE32-E72D297353CC}">
              <c16:uniqueId val="{00000008-25A6-4C32-A258-8A65FB315F91}"/>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2.99</c:v>
                </c:pt>
                <c:pt idx="2">
                  <c:v>1.9</c:v>
                </c:pt>
                <c:pt idx="3">
                  <c:v>#N/A</c:v>
                </c:pt>
                <c:pt idx="4">
                  <c:v>5.55</c:v>
                </c:pt>
                <c:pt idx="5">
                  <c:v>#N/A</c:v>
                </c:pt>
                <c:pt idx="6">
                  <c:v>4.7</c:v>
                </c:pt>
                <c:pt idx="7">
                  <c:v>#N/A</c:v>
                </c:pt>
                <c:pt idx="8">
                  <c:v>5.91</c:v>
                </c:pt>
                <c:pt idx="9">
                  <c:v>#N/A</c:v>
                </c:pt>
              </c:numCache>
            </c:numRef>
          </c:val>
          <c:extLst>
            <c:ext xmlns:c16="http://schemas.microsoft.com/office/drawing/2014/chart" uri="{C3380CC4-5D6E-409C-BE32-E72D297353CC}">
              <c16:uniqueId val="{00000009-25A6-4C32-A258-8A65FB315F9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1870</c:v>
                </c:pt>
                <c:pt idx="5">
                  <c:v>1870</c:v>
                </c:pt>
                <c:pt idx="8">
                  <c:v>1750</c:v>
                </c:pt>
                <c:pt idx="11">
                  <c:v>1690</c:v>
                </c:pt>
                <c:pt idx="14">
                  <c:v>1633</c:v>
                </c:pt>
              </c:numCache>
            </c:numRef>
          </c:val>
          <c:extLst>
            <c:ext xmlns:c16="http://schemas.microsoft.com/office/drawing/2014/chart" uri="{C3380CC4-5D6E-409C-BE32-E72D297353CC}">
              <c16:uniqueId val="{00000000-CE56-4FA5-9C1B-258DB3BA9F0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E56-4FA5-9C1B-258DB3BA9F0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E56-4FA5-9C1B-258DB3BA9F0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55</c:v>
                </c:pt>
                <c:pt idx="3">
                  <c:v>56</c:v>
                </c:pt>
                <c:pt idx="6">
                  <c:v>115</c:v>
                </c:pt>
                <c:pt idx="9">
                  <c:v>110</c:v>
                </c:pt>
                <c:pt idx="12">
                  <c:v>92</c:v>
                </c:pt>
              </c:numCache>
            </c:numRef>
          </c:val>
          <c:extLst>
            <c:ext xmlns:c16="http://schemas.microsoft.com/office/drawing/2014/chart" uri="{C3380CC4-5D6E-409C-BE32-E72D297353CC}">
              <c16:uniqueId val="{00000003-CE56-4FA5-9C1B-258DB3BA9F0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1059</c:v>
                </c:pt>
                <c:pt idx="3">
                  <c:v>792</c:v>
                </c:pt>
                <c:pt idx="6">
                  <c:v>797</c:v>
                </c:pt>
                <c:pt idx="9">
                  <c:v>800</c:v>
                </c:pt>
                <c:pt idx="12">
                  <c:v>813</c:v>
                </c:pt>
              </c:numCache>
            </c:numRef>
          </c:val>
          <c:extLst>
            <c:ext xmlns:c16="http://schemas.microsoft.com/office/drawing/2014/chart" uri="{C3380CC4-5D6E-409C-BE32-E72D297353CC}">
              <c16:uniqueId val="{00000004-CE56-4FA5-9C1B-258DB3BA9F0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E56-4FA5-9C1B-258DB3BA9F0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E56-4FA5-9C1B-258DB3BA9F0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1877</c:v>
                </c:pt>
                <c:pt idx="3">
                  <c:v>1851</c:v>
                </c:pt>
                <c:pt idx="6">
                  <c:v>1716</c:v>
                </c:pt>
                <c:pt idx="9">
                  <c:v>1646</c:v>
                </c:pt>
                <c:pt idx="12">
                  <c:v>1599</c:v>
                </c:pt>
              </c:numCache>
            </c:numRef>
          </c:val>
          <c:extLst>
            <c:ext xmlns:c16="http://schemas.microsoft.com/office/drawing/2014/chart" uri="{C3380CC4-5D6E-409C-BE32-E72D297353CC}">
              <c16:uniqueId val="{00000007-CE56-4FA5-9C1B-258DB3BA9F0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1121</c:v>
                </c:pt>
                <c:pt idx="2">
                  <c:v>#N/A</c:v>
                </c:pt>
                <c:pt idx="3">
                  <c:v>#N/A</c:v>
                </c:pt>
                <c:pt idx="4">
                  <c:v>829</c:v>
                </c:pt>
                <c:pt idx="5">
                  <c:v>#N/A</c:v>
                </c:pt>
                <c:pt idx="6">
                  <c:v>#N/A</c:v>
                </c:pt>
                <c:pt idx="7">
                  <c:v>878</c:v>
                </c:pt>
                <c:pt idx="8">
                  <c:v>#N/A</c:v>
                </c:pt>
                <c:pt idx="9">
                  <c:v>#N/A</c:v>
                </c:pt>
                <c:pt idx="10">
                  <c:v>866</c:v>
                </c:pt>
                <c:pt idx="11">
                  <c:v>#N/A</c:v>
                </c:pt>
                <c:pt idx="12">
                  <c:v>#N/A</c:v>
                </c:pt>
                <c:pt idx="13">
                  <c:v>871</c:v>
                </c:pt>
                <c:pt idx="14">
                  <c:v>#N/A</c:v>
                </c:pt>
              </c:numCache>
            </c:numRef>
          </c:val>
          <c:smooth val="0"/>
          <c:extLst>
            <c:ext xmlns:c16="http://schemas.microsoft.com/office/drawing/2014/chart" uri="{C3380CC4-5D6E-409C-BE32-E72D297353CC}">
              <c16:uniqueId val="{00000008-CE56-4FA5-9C1B-258DB3BA9F0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16516</c:v>
                </c:pt>
                <c:pt idx="5">
                  <c:v>16108</c:v>
                </c:pt>
                <c:pt idx="8">
                  <c:v>15824</c:v>
                </c:pt>
                <c:pt idx="11">
                  <c:v>15435</c:v>
                </c:pt>
                <c:pt idx="14">
                  <c:v>15363</c:v>
                </c:pt>
              </c:numCache>
            </c:numRef>
          </c:val>
          <c:extLst>
            <c:ext xmlns:c16="http://schemas.microsoft.com/office/drawing/2014/chart" uri="{C3380CC4-5D6E-409C-BE32-E72D297353CC}">
              <c16:uniqueId val="{00000000-69BF-4CB3-90D1-703BA779F8B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2760</c:v>
                </c:pt>
                <c:pt idx="5">
                  <c:v>2543</c:v>
                </c:pt>
                <c:pt idx="8">
                  <c:v>2461</c:v>
                </c:pt>
                <c:pt idx="11">
                  <c:v>2330</c:v>
                </c:pt>
                <c:pt idx="14">
                  <c:v>2090</c:v>
                </c:pt>
              </c:numCache>
            </c:numRef>
          </c:val>
          <c:extLst>
            <c:ext xmlns:c16="http://schemas.microsoft.com/office/drawing/2014/chart" uri="{C3380CC4-5D6E-409C-BE32-E72D297353CC}">
              <c16:uniqueId val="{00000001-69BF-4CB3-90D1-703BA779F8B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3637</c:v>
                </c:pt>
                <c:pt idx="5">
                  <c:v>3978</c:v>
                </c:pt>
                <c:pt idx="8">
                  <c:v>3617</c:v>
                </c:pt>
                <c:pt idx="11">
                  <c:v>3142</c:v>
                </c:pt>
                <c:pt idx="14">
                  <c:v>2669</c:v>
                </c:pt>
              </c:numCache>
            </c:numRef>
          </c:val>
          <c:extLst>
            <c:ext xmlns:c16="http://schemas.microsoft.com/office/drawing/2014/chart" uri="{C3380CC4-5D6E-409C-BE32-E72D297353CC}">
              <c16:uniqueId val="{00000002-69BF-4CB3-90D1-703BA779F8B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9BF-4CB3-90D1-703BA779F8B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9BF-4CB3-90D1-703BA779F8B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386</c:v>
                </c:pt>
                <c:pt idx="3">
                  <c:v>388</c:v>
                </c:pt>
                <c:pt idx="6">
                  <c:v>313</c:v>
                </c:pt>
                <c:pt idx="9">
                  <c:v>259</c:v>
                </c:pt>
                <c:pt idx="12">
                  <c:v>194</c:v>
                </c:pt>
              </c:numCache>
            </c:numRef>
          </c:val>
          <c:extLst>
            <c:ext xmlns:c16="http://schemas.microsoft.com/office/drawing/2014/chart" uri="{C3380CC4-5D6E-409C-BE32-E72D297353CC}">
              <c16:uniqueId val="{00000005-69BF-4CB3-90D1-703BA779F8B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2155</c:v>
                </c:pt>
                <c:pt idx="3">
                  <c:v>2049</c:v>
                </c:pt>
                <c:pt idx="6">
                  <c:v>1878</c:v>
                </c:pt>
                <c:pt idx="9">
                  <c:v>1882</c:v>
                </c:pt>
                <c:pt idx="12">
                  <c:v>1784</c:v>
                </c:pt>
              </c:numCache>
            </c:numRef>
          </c:val>
          <c:extLst>
            <c:ext xmlns:c16="http://schemas.microsoft.com/office/drawing/2014/chart" uri="{C3380CC4-5D6E-409C-BE32-E72D297353CC}">
              <c16:uniqueId val="{00000006-69BF-4CB3-90D1-703BA779F8B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1123</c:v>
                </c:pt>
                <c:pt idx="3">
                  <c:v>1070</c:v>
                </c:pt>
                <c:pt idx="6">
                  <c:v>958</c:v>
                </c:pt>
                <c:pt idx="9">
                  <c:v>849</c:v>
                </c:pt>
                <c:pt idx="12">
                  <c:v>757</c:v>
                </c:pt>
              </c:numCache>
            </c:numRef>
          </c:val>
          <c:extLst>
            <c:ext xmlns:c16="http://schemas.microsoft.com/office/drawing/2014/chart" uri="{C3380CC4-5D6E-409C-BE32-E72D297353CC}">
              <c16:uniqueId val="{00000007-69BF-4CB3-90D1-703BA779F8B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11026</c:v>
                </c:pt>
                <c:pt idx="3">
                  <c:v>10671</c:v>
                </c:pt>
                <c:pt idx="6">
                  <c:v>10239</c:v>
                </c:pt>
                <c:pt idx="9">
                  <c:v>9682</c:v>
                </c:pt>
                <c:pt idx="12">
                  <c:v>9848</c:v>
                </c:pt>
              </c:numCache>
            </c:numRef>
          </c:val>
          <c:extLst>
            <c:ext xmlns:c16="http://schemas.microsoft.com/office/drawing/2014/chart" uri="{C3380CC4-5D6E-409C-BE32-E72D297353CC}">
              <c16:uniqueId val="{00000008-69BF-4CB3-90D1-703BA779F8B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9BF-4CB3-90D1-703BA779F8B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14260</c:v>
                </c:pt>
                <c:pt idx="3">
                  <c:v>13767</c:v>
                </c:pt>
                <c:pt idx="6">
                  <c:v>13357</c:v>
                </c:pt>
                <c:pt idx="9">
                  <c:v>12984</c:v>
                </c:pt>
                <c:pt idx="12">
                  <c:v>12080</c:v>
                </c:pt>
              </c:numCache>
            </c:numRef>
          </c:val>
          <c:extLst>
            <c:ext xmlns:c16="http://schemas.microsoft.com/office/drawing/2014/chart" uri="{C3380CC4-5D6E-409C-BE32-E72D297353CC}">
              <c16:uniqueId val="{0000000A-69BF-4CB3-90D1-703BA779F8B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6038</c:v>
                </c:pt>
                <c:pt idx="2">
                  <c:v>#N/A</c:v>
                </c:pt>
                <c:pt idx="3">
                  <c:v>#N/A</c:v>
                </c:pt>
                <c:pt idx="4">
                  <c:v>5317</c:v>
                </c:pt>
                <c:pt idx="5">
                  <c:v>#N/A</c:v>
                </c:pt>
                <c:pt idx="6">
                  <c:v>#N/A</c:v>
                </c:pt>
                <c:pt idx="7">
                  <c:v>4842</c:v>
                </c:pt>
                <c:pt idx="8">
                  <c:v>#N/A</c:v>
                </c:pt>
                <c:pt idx="9">
                  <c:v>#N/A</c:v>
                </c:pt>
                <c:pt idx="10">
                  <c:v>4749</c:v>
                </c:pt>
                <c:pt idx="11">
                  <c:v>#N/A</c:v>
                </c:pt>
                <c:pt idx="12">
                  <c:v>#N/A</c:v>
                </c:pt>
                <c:pt idx="13">
                  <c:v>4542</c:v>
                </c:pt>
                <c:pt idx="14">
                  <c:v>#N/A</c:v>
                </c:pt>
              </c:numCache>
            </c:numRef>
          </c:val>
          <c:smooth val="0"/>
          <c:extLst>
            <c:ext xmlns:c16="http://schemas.microsoft.com/office/drawing/2014/chart" uri="{C3380CC4-5D6E-409C-BE32-E72D297353CC}">
              <c16:uniqueId val="{0000000B-69BF-4CB3-90D1-703BA779F8B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1760</c:v>
                </c:pt>
                <c:pt idx="1">
                  <c:v>1320</c:v>
                </c:pt>
                <c:pt idx="2">
                  <c:v>1086</c:v>
                </c:pt>
              </c:numCache>
            </c:numRef>
          </c:val>
          <c:extLst>
            <c:ext xmlns:c16="http://schemas.microsoft.com/office/drawing/2014/chart" uri="{C3380CC4-5D6E-409C-BE32-E72D297353CC}">
              <c16:uniqueId val="{00000000-80FD-408F-AEDD-CEF86308864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371</c:v>
                </c:pt>
                <c:pt idx="1">
                  <c:v>371</c:v>
                </c:pt>
                <c:pt idx="2">
                  <c:v>34</c:v>
                </c:pt>
              </c:numCache>
            </c:numRef>
          </c:val>
          <c:extLst>
            <c:ext xmlns:c16="http://schemas.microsoft.com/office/drawing/2014/chart" uri="{C3380CC4-5D6E-409C-BE32-E72D297353CC}">
              <c16:uniqueId val="{00000001-80FD-408F-AEDD-CEF86308864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1285</c:v>
                </c:pt>
                <c:pt idx="1">
                  <c:v>1218</c:v>
                </c:pt>
                <c:pt idx="2">
                  <c:v>1287</c:v>
                </c:pt>
              </c:numCache>
            </c:numRef>
          </c:val>
          <c:extLst>
            <c:ext xmlns:c16="http://schemas.microsoft.com/office/drawing/2014/chart" uri="{C3380CC4-5D6E-409C-BE32-E72D297353CC}">
              <c16:uniqueId val="{00000002-80FD-408F-AEDD-CEF86308864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{AE7BB7BE-C68E-4577-B446-D0D97D14CBFD}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418B-4FBE-A2ED-4E0F4E0A5E0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{3C801E03-BABC-4800-B70F-A149A2CBBCDE}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18B-4FBE-A2ED-4E0F4E0A5E0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{77D8BAAA-B22C-4C8C-91F6-A5ECE2B522C2}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18B-4FBE-A2ED-4E0F4E0A5E0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{D81C9479-3569-4096-BBDA-B7FC4BEDBBF4}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18B-4FBE-A2ED-4E0F4E0A5E0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{229B0A0D-6119-40B9-8ADB-C31F3247035D}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18B-4FBE-A2ED-4E0F4E0A5E0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{AECC9980-9E2E-4ED3-8B60-6993A745EC4C}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418B-4FBE-A2ED-4E0F4E0A5E0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{36A1E0E3-8FFE-43A1-8CFD-AA2B5886BEE1}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418B-4FBE-A2ED-4E0F4E0A5E0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{A9ACCB1E-5199-4AC8-9003-170E457AD70D}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418B-4FBE-A2ED-4E0F4E0A5E0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{5C5CD62E-D7DA-4F0B-B6FB-044B8E7AB23A}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418B-4FBE-A2ED-4E0F4E0A5E0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66.2</c:v>
                </c:pt>
                <c:pt idx="8">
                  <c:v>60.1</c:v>
                </c:pt>
                <c:pt idx="16">
                  <c:v>60.9</c:v>
                </c:pt>
                <c:pt idx="24">
                  <c:v>62</c:v>
                </c:pt>
                <c:pt idx="32">
                  <c:v>63.5</c:v>
                </c:pt>
              </c:numCache>
            </c:numRef>
          </c:xVal>
          <c:yVal>
            <c:numRef>
              <c:f>公会計指標分析・財政指標組合せ分析表!$BP$51:$DC$51</c:f>
              <c:numCache>
                <c:formatCode>#,##0.0;"▲ "#,##0.0</c:formatCode>
                <c:ptCount val="40"/>
                <c:pt idx="0">
                  <c:v>96.2</c:v>
                </c:pt>
                <c:pt idx="8">
                  <c:v>86.3</c:v>
                </c:pt>
                <c:pt idx="16">
                  <c:v>79.900000000000006</c:v>
                </c:pt>
                <c:pt idx="24">
                  <c:v>78.400000000000006</c:v>
                </c:pt>
                <c:pt idx="32">
                  <c:v>74.7</c:v>
                </c:pt>
              </c:numCache>
            </c:numRef>
          </c:yVal>
          <c:smooth val="0"/>
          <c:extLst>
            <c:ext xmlns:c16="http://schemas.microsoft.com/office/drawing/2014/chart" uri="{C3380CC4-5D6E-409C-BE32-E72D297353CC}">
              <c16:uniqueId val="{00000009-418B-4FBE-A2ED-4E0F4E0A5E0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{8A082687-E9A1-4E3B-9DE2-172ADACD07DB}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418B-4FBE-A2ED-4E0F4E0A5E0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{6484C916-B4BF-4726-8849-B45AE91E4378}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18B-4FBE-A2ED-4E0F4E0A5E0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{10EAF06B-BC91-4528-B23F-0CCDF5DDF1B5}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18B-4FBE-A2ED-4E0F4E0A5E0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{0B6585E0-A9CC-44CD-AE96-AD864B725546}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18B-4FBE-A2ED-4E0F4E0A5E0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{E2A4A077-9616-4D21-AD49-355C33597528}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18B-4FBE-A2ED-4E0F4E0A5E0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{4765A71E-869B-4D31-A63C-ECB1AC84D622}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418B-4FBE-A2ED-4E0F4E0A5E0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{69B6D1F3-A244-4757-80F4-77763B0982E8}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418B-4FBE-A2ED-4E0F4E0A5E0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{A178549C-336F-4CC0-8EED-CABFD9DC8D5B}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418B-4FBE-A2ED-4E0F4E0A5E0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{1919CF23-A415-4626-9595-A06DC4955FFA}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418B-4FBE-A2ED-4E0F4E0A5E0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56.4</c:v>
                </c:pt>
                <c:pt idx="8">
                  <c:v>58.8</c:v>
                </c:pt>
                <c:pt idx="16">
                  <c:v>59.4</c:v>
                </c:pt>
                <c:pt idx="24">
                  <c:v>60.7</c:v>
                </c:pt>
                <c:pt idx="32">
                  <c:v>66.599999999999994</c:v>
                </c:pt>
              </c:numCache>
            </c:numRef>
          </c:xVal>
          <c:yVal>
            <c:numRef>
              <c:f>公会計指標分析・財政指標組合せ分析表!$BP$55:$DC$55</c:f>
              <c:numCache>
                <c:formatCode>#,##0.0;"▲ "#,##0.0</c:formatCode>
                <c:ptCount val="40"/>
                <c:pt idx="0">
                  <c:v>41.5</c:v>
                </c:pt>
                <c:pt idx="8">
                  <c:v>36.6</c:v>
                </c:pt>
                <c:pt idx="16">
                  <c:v>37.700000000000003</c:v>
                </c:pt>
                <c:pt idx="24">
                  <c:v>37.9</c:v>
                </c:pt>
                <c:pt idx="32">
                  <c:v>38.700000000000003</c:v>
                </c:pt>
              </c:numCache>
            </c:numRef>
          </c:yVal>
          <c:smooth val="0"/>
          <c:extLst>
            <c:ext xmlns:c16="http://schemas.microsoft.com/office/drawing/2014/chart" uri="{C3380CC4-5D6E-409C-BE32-E72D297353CC}">
              <c16:uniqueId val="{00000013-418B-4FBE-A2ED-4E0F4E0A5E0F}"/>
            </c:ext>
          </c:extLst>
        </c:ser>
        <c:dLbls>
          <c:showLegendKey val="0"/>
          <c:showVal val="1"/>
          <c:showCatName val="0"/>
          <c:showSerName val="0"/>
          <c:showPercent val="0"/>
          <c:showBubbleSize val="0"/>
        </c:dLbls>
        <c:axId val="46179840"/>
        <c:axId val="46181760"/>
      </c:scatterChart>
      <c:valAx>
        <c:axId val="46179840"/>
        <c:scaling>
          <c:orientation val="minMax"/>
          <c:max val="68"/>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7"/>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{E816CB49-9F53-42AA-BD80-1AA966E0EC37}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A4B6-4BF8-BD73-4BF29B106E5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{82638825-85E6-45A8-9284-68661330B1B8}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4B6-4BF8-BD73-4BF29B106E5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{9E1DB0A1-D43A-4305-84AB-2B6F8D5B333D}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4B6-4BF8-BD73-4BF29B106E5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{7D1F5F8C-BBB3-423F-917F-FCEAD90CA8CC}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4B6-4BF8-BD73-4BF29B106E5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{17FFFB27-9985-47D7-9717-EB3CA129BB08}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4B6-4BF8-BD73-4BF29B106E54}"/>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{950797CE-CD6F-4A08-A641-C5087D7B6CED}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A4B6-4BF8-BD73-4BF29B106E54}"/>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{20410B3A-B668-44B5-A88F-D0C7BE132506}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A4B6-4BF8-BD73-4BF29B106E54}"/>
                </c:ext>
              </c:extLst>
            </c:dLbl>
            <c:dLbl>
              <c:idx val="24"/>
              <c:layout>
                <c:manualLayout>
                  <c:x val="-3.2753787252226177E-2"/>
                  <c:y val="-6.2857942320983462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{E3A21479-5796-47C7-B0C7-B3631A9888E3}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A4B6-4BF8-BD73-4BF29B106E54}"/>
                </c:ext>
              </c:extLst>
            </c:dLbl>
            <c:dLbl>
              <c:idx val="32"/>
              <c:layout>
                <c:manualLayout>
                  <c:x val="-3.0514547091960043E-2"/>
                  <c:y val="-6.1975351854604434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{D024309E-CDDF-4E0D-8788-E569CA0BC04B}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A4B6-4BF8-BD73-4BF29B106E5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17.600000000000001</c:v>
                </c:pt>
                <c:pt idx="8">
                  <c:v>16.5</c:v>
                </c:pt>
                <c:pt idx="16">
                  <c:v>15.2</c:v>
                </c:pt>
                <c:pt idx="24">
                  <c:v>14</c:v>
                </c:pt>
                <c:pt idx="32">
                  <c:v>14.3</c:v>
                </c:pt>
              </c:numCache>
            </c:numRef>
          </c:xVal>
          <c:yVal>
            <c:numRef>
              <c:f>公会計指標分析・財政指標組合せ分析表!$BP$73:$DC$73</c:f>
              <c:numCache>
                <c:formatCode>#,##0.0;"▲ "#,##0.0</c:formatCode>
                <c:ptCount val="40"/>
                <c:pt idx="0">
                  <c:v>96.2</c:v>
                </c:pt>
                <c:pt idx="8">
                  <c:v>86.3</c:v>
                </c:pt>
                <c:pt idx="16">
                  <c:v>79.900000000000006</c:v>
                </c:pt>
                <c:pt idx="24">
                  <c:v>78.400000000000006</c:v>
                </c:pt>
                <c:pt idx="32">
                  <c:v>74.7</c:v>
                </c:pt>
              </c:numCache>
            </c:numRef>
          </c:yVal>
          <c:smooth val="0"/>
          <c:extLst>
            <c:ext xmlns:c16="http://schemas.microsoft.com/office/drawing/2014/chart" uri="{C3380CC4-5D6E-409C-BE32-E72D297353CC}">
              <c16:uniqueId val="{00000009-A4B6-4BF8-BD73-4BF29B106E5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{A8BFD0A1-C9B8-4AB2-9826-8D0CF42EE667}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A4B6-4BF8-BD73-4BF29B106E5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{7546DCA0-16A5-4785-AA67-41711554C681}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4B6-4BF8-BD73-4BF29B106E5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{ED3B23A1-7ED9-4C4E-B3A6-972D36F853C8}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4B6-4BF8-BD73-4BF29B106E5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{036D64D9-CE5B-4CBB-9CAF-EC31B44FCF0C}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4B6-4BF8-BD73-4BF29B106E5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{9BAC0F64-5C4B-4F78-834F-A127EFBFDF40}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4B6-4BF8-BD73-4BF29B106E54}"/>
                </c:ext>
              </c:extLst>
            </c:dLbl>
            <c:dLbl>
              <c:idx val="8"/>
              <c:layout>
                <c:manualLayout>
                  <c:x val="-3.0578371538977602E-2"/>
                  <c:y val="-4.8989764416500506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{B485F48F-C4AF-41DB-B536-660D7C4C30C1}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A4B6-4BF8-BD73-4BF29B106E54}"/>
                </c:ext>
              </c:extLst>
            </c:dLbl>
            <c:dLbl>
              <c:idx val="16"/>
              <c:layout>
                <c:manualLayout>
                  <c:x val="-3.2817611699243701E-2"/>
                  <c:y val="-0.10858705383288114"/>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{1F81558A-424D-4E73-9028-5F878C950A1E}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A4B6-4BF8-BD73-4BF29B106E54}"/>
                </c:ext>
              </c:extLst>
            </c:dLbl>
            <c:dLbl>
              <c:idx val="24"/>
              <c:layout>
                <c:manualLayout>
                  <c:x val="-3.1697991619110633E-2"/>
                  <c:y val="-3.11192767758495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{607CB0AB-BEEC-4BDC-9EC3-B5FF1ADB385E}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A4B6-4BF8-BD73-4BF29B106E54}"/>
                </c:ext>
              </c:extLst>
            </c:dLbl>
            <c:dLbl>
              <c:idx val="32"/>
              <c:layout>
                <c:manualLayout>
                  <c:x val="-3.1570342725075584E-2"/>
                  <c:y val="-6.0969465863236656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{DA9B15C1-6AAF-4D9F-9128-8683E96A2E56}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A4B6-4BF8-BD73-4BF29B106E5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9.1999999999999993</c:v>
                </c:pt>
                <c:pt idx="16">
                  <c:v>8.9</c:v>
                </c:pt>
                <c:pt idx="24">
                  <c:v>8.6999999999999993</c:v>
                </c:pt>
                <c:pt idx="32">
                  <c:v>8.8000000000000007</c:v>
                </c:pt>
              </c:numCache>
            </c:numRef>
          </c:xVal>
          <c:yVal>
            <c:numRef>
              <c:f>公会計指標分析・財政指標組合せ分析表!$BP$77:$DC$77</c:f>
              <c:numCache>
                <c:formatCode>#,##0.0;"▲ "#,##0.0</c:formatCode>
                <c:ptCount val="40"/>
                <c:pt idx="0">
                  <c:v>41.5</c:v>
                </c:pt>
                <c:pt idx="8">
                  <c:v>36.6</c:v>
                </c:pt>
                <c:pt idx="16">
                  <c:v>37.700000000000003</c:v>
                </c:pt>
                <c:pt idx="24">
                  <c:v>37.9</c:v>
                </c:pt>
                <c:pt idx="32">
                  <c:v>38.700000000000003</c:v>
                </c:pt>
              </c:numCache>
            </c:numRef>
          </c:yVal>
          <c:smooth val="0"/>
          <c:extLst>
            <c:ext xmlns:c16="http://schemas.microsoft.com/office/drawing/2014/chart" uri="{C3380CC4-5D6E-409C-BE32-E72D297353CC}">
              <c16:uniqueId val="{00000013-A4B6-4BF8-BD73-4BF29B106E54}"/>
            </c:ext>
          </c:extLst>
        </c:ser>
        <c:dLbls>
          <c:showLegendKey val="0"/>
          <c:showVal val="1"/>
          <c:showCatName val="0"/>
          <c:showSerName val="0"/>
          <c:showPercent val="0"/>
          <c:showBubbleSize val="0"/>
        </c:dLbls>
        <c:axId val="84219776"/>
        <c:axId val="84234240"/>
      </c:scatterChart>
      <c:valAx>
        <c:axId val="84219776"/>
        <c:scaling>
          <c:orientation val="minMax"/>
          <c:max val="18.400000000000002"/>
          <c:min val="8.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7"/>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北海道留萌市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年度に借り換えを実施した地方債の元金償還が平成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年度から始まったことで増加していたが、地方債発行の抑制や繰上償還の実施により徐々に減少している。</a:t>
          </a:r>
          <a:endParaRPr lang="ja-JP" altLang="ja-JP" sz="1400">
            <a:effectLst/>
          </a:endParaRPr>
        </a:p>
        <a:p>
          <a:r>
            <a:rPr kumimoji="1" lang="ja-JP" altLang="en-US" sz="1100">
              <a:solidFill>
                <a:schemeClr val="dk1"/>
              </a:solidFill>
              <a:effectLst/>
              <a:latin typeface="+mn-lt"/>
              <a:ea typeface="+mn-ea"/>
              <a:cs typeface="+mn-cs"/>
            </a:rPr>
            <a:t>令和元年度は、</a:t>
          </a:r>
          <a:r>
            <a:rPr kumimoji="1" lang="ja-JP" altLang="ja-JP" sz="1100">
              <a:solidFill>
                <a:schemeClr val="dk1"/>
              </a:solidFill>
              <a:effectLst/>
              <a:latin typeface="+mn-lt"/>
              <a:ea typeface="+mn-ea"/>
              <a:cs typeface="+mn-cs"/>
            </a:rPr>
            <a:t>留萌市中期財政計画に基づく地方債発行の規律を守り</a:t>
          </a:r>
          <a:r>
            <a:rPr kumimoji="1" lang="ja-JP" altLang="en-US" sz="1100">
              <a:solidFill>
                <a:schemeClr val="dk1"/>
              </a:solidFill>
              <a:effectLst/>
              <a:latin typeface="+mn-lt"/>
              <a:ea typeface="+mn-ea"/>
              <a:cs typeface="+mn-cs"/>
            </a:rPr>
            <a:t>つつも算入公債費等の減少が大きく、分子の構造としては平成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年度と比較して</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百万円増加している。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満期一括償還地方債はなし。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北海道留萌市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充当可能財源等のうち、特定歳入及び基準財政需要額算入見込額は年々減少しており、基金についても、</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年連続で</a:t>
          </a:r>
          <a:r>
            <a:rPr kumimoji="1" lang="ja-JP" altLang="ja-JP" sz="1100">
              <a:solidFill>
                <a:schemeClr val="dk1"/>
              </a:solidFill>
              <a:effectLst/>
              <a:latin typeface="+mn-lt"/>
              <a:ea typeface="+mn-ea"/>
              <a:cs typeface="+mn-cs"/>
            </a:rPr>
            <a:t>財政調整基金</a:t>
          </a:r>
          <a:r>
            <a:rPr kumimoji="1" lang="ja-JP" altLang="en-US" sz="1100">
              <a:solidFill>
                <a:schemeClr val="dk1"/>
              </a:solidFill>
              <a:effectLst/>
              <a:latin typeface="+mn-lt"/>
              <a:ea typeface="+mn-ea"/>
              <a:cs typeface="+mn-cs"/>
            </a:rPr>
            <a:t>からの</a:t>
          </a:r>
          <a:r>
            <a:rPr kumimoji="1" lang="ja-JP" altLang="ja-JP" sz="1100">
              <a:solidFill>
                <a:schemeClr val="dk1"/>
              </a:solidFill>
              <a:effectLst/>
              <a:latin typeface="+mn-lt"/>
              <a:ea typeface="+mn-ea"/>
              <a:cs typeface="+mn-cs"/>
            </a:rPr>
            <a:t>取崩し</a:t>
          </a:r>
          <a:r>
            <a:rPr kumimoji="1" lang="ja-JP" altLang="en-US" sz="1100">
              <a:solidFill>
                <a:schemeClr val="dk1"/>
              </a:solidFill>
              <a:effectLst/>
              <a:latin typeface="+mn-lt"/>
              <a:ea typeface="+mn-ea"/>
              <a:cs typeface="+mn-cs"/>
            </a:rPr>
            <a:t>を実施し残高が</a:t>
          </a:r>
          <a:r>
            <a:rPr kumimoji="1" lang="ja-JP" altLang="ja-JP" sz="1100">
              <a:solidFill>
                <a:schemeClr val="dk1"/>
              </a:solidFill>
              <a:effectLst/>
              <a:latin typeface="+mn-lt"/>
              <a:ea typeface="+mn-ea"/>
              <a:cs typeface="+mn-cs"/>
            </a:rPr>
            <a:t>減少している一方で、一般会計等に係る地方債の現在高は新発債の抑制や繰上償還の効果により順調に減少</a:t>
          </a:r>
          <a:r>
            <a:rPr kumimoji="1" lang="ja-JP" altLang="en-US" sz="1100">
              <a:solidFill>
                <a:schemeClr val="dk1"/>
              </a:solidFill>
              <a:effectLst/>
              <a:latin typeface="+mn-lt"/>
              <a:ea typeface="+mn-ea"/>
              <a:cs typeface="+mn-cs"/>
            </a:rPr>
            <a:t>していることなどから</a:t>
          </a:r>
          <a:r>
            <a:rPr kumimoji="1" lang="ja-JP" altLang="ja-JP" sz="1100">
              <a:solidFill>
                <a:schemeClr val="dk1"/>
              </a:solidFill>
              <a:effectLst/>
              <a:latin typeface="+mn-lt"/>
              <a:ea typeface="+mn-ea"/>
              <a:cs typeface="+mn-cs"/>
            </a:rPr>
            <a:t>、将来負担比率の分子は減少している。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北海道留萌市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主に財政調整基金及び公共施設整備基金で積立て額よりも繰入れ額が上回ったことから、</a:t>
          </a:r>
          <a:r>
            <a:rPr kumimoji="1" lang="en-US" altLang="ja-JP" sz="1100">
              <a:solidFill>
                <a:schemeClr val="dk1"/>
              </a:solidFill>
              <a:effectLst/>
              <a:latin typeface="+mn-lt"/>
              <a:ea typeface="+mn-ea"/>
              <a:cs typeface="+mn-cs"/>
            </a:rPr>
            <a:t>503</a:t>
          </a:r>
          <a:r>
            <a:rPr kumimoji="1" lang="ja-JP" altLang="ja-JP" sz="1100">
              <a:solidFill>
                <a:schemeClr val="dk1"/>
              </a:solidFill>
              <a:effectLst/>
              <a:latin typeface="+mn-lt"/>
              <a:ea typeface="+mn-ea"/>
              <a:cs typeface="+mn-cs"/>
            </a:rPr>
            <a:t>百万円減少している。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財政調整基金については、前年度実質収支</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分の法定積立てを実施しながら、当該年度の財政状況により必要に応じて繰入れを実施し、</a:t>
          </a:r>
          <a:endParaRPr lang="ja-JP" altLang="ja-JP" sz="1400">
            <a:effectLst/>
          </a:endParaRPr>
        </a:p>
        <a:p>
          <a:r>
            <a:rPr kumimoji="1" lang="ja-JP" altLang="ja-JP" sz="1100">
              <a:solidFill>
                <a:schemeClr val="dk1"/>
              </a:solidFill>
              <a:effectLst/>
              <a:latin typeface="+mn-lt"/>
              <a:ea typeface="+mn-ea"/>
              <a:cs typeface="+mn-cs"/>
            </a:rPr>
            <a:t>　　公共施設整備基金については、老朽化が進む公共施設等の更新等事業に対して、必要に応じて繰入れを実施する。</a:t>
          </a:r>
          <a:endParaRPr lang="ja-JP" altLang="ja-JP" sz="14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主に公共施設等の整備、社会福祉関連事業、留萌市応援寄附金の各種関連事業への繰入れを実施している。</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令和元年</a:t>
          </a:r>
          <a:r>
            <a:rPr kumimoji="1" lang="ja-JP" altLang="ja-JP" sz="1100">
              <a:solidFill>
                <a:schemeClr val="dk1"/>
              </a:solidFill>
              <a:effectLst/>
              <a:latin typeface="+mn-lt"/>
              <a:ea typeface="+mn-ea"/>
              <a:cs typeface="+mn-cs"/>
            </a:rPr>
            <a:t>度については、主に公共施設等の整備による繰入れに伴い</a:t>
          </a:r>
          <a:r>
            <a:rPr kumimoji="1" lang="en-US" altLang="ja-JP" sz="1100">
              <a:solidFill>
                <a:schemeClr val="dk1"/>
              </a:solidFill>
              <a:effectLst/>
              <a:latin typeface="+mn-lt"/>
              <a:ea typeface="+mn-ea"/>
              <a:cs typeface="+mn-cs"/>
            </a:rPr>
            <a:t>44</a:t>
          </a:r>
          <a:r>
            <a:rPr kumimoji="1" lang="ja-JP" altLang="ja-JP" sz="1100">
              <a:solidFill>
                <a:schemeClr val="dk1"/>
              </a:solidFill>
              <a:effectLst/>
              <a:latin typeface="+mn-lt"/>
              <a:ea typeface="+mn-ea"/>
              <a:cs typeface="+mn-cs"/>
            </a:rPr>
            <a:t>百万円の減、社会福祉関連事業への繰入れに伴い</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百万円の減、</a:t>
          </a:r>
          <a:endParaRPr lang="ja-JP" altLang="ja-JP" sz="1400">
            <a:effectLst/>
          </a:endParaRPr>
        </a:p>
        <a:p>
          <a:r>
            <a:rPr kumimoji="1" lang="ja-JP" altLang="ja-JP" sz="1100">
              <a:solidFill>
                <a:schemeClr val="dk1"/>
              </a:solidFill>
              <a:effectLst/>
              <a:latin typeface="+mn-lt"/>
              <a:ea typeface="+mn-ea"/>
              <a:cs typeface="+mn-cs"/>
            </a:rPr>
            <a:t>　　留萌市応援寄附金の増による積立ての実施に伴い</a:t>
          </a:r>
          <a:r>
            <a:rPr kumimoji="1" lang="en-US" altLang="ja-JP" sz="1100">
              <a:solidFill>
                <a:schemeClr val="dk1"/>
              </a:solidFill>
              <a:effectLst/>
              <a:latin typeface="+mn-lt"/>
              <a:ea typeface="+mn-ea"/>
              <a:cs typeface="+mn-cs"/>
            </a:rPr>
            <a:t>130</a:t>
          </a:r>
          <a:r>
            <a:rPr kumimoji="1" lang="ja-JP" altLang="ja-JP" sz="1100">
              <a:solidFill>
                <a:schemeClr val="dk1"/>
              </a:solidFill>
              <a:effectLst/>
              <a:latin typeface="+mn-lt"/>
              <a:ea typeface="+mn-ea"/>
              <a:cs typeface="+mn-cs"/>
            </a:rPr>
            <a:t>百万円の増となっている。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留萌市応援寄附金は増加傾向であり積立ての増加が見込まれるが、他の基金については具体的な積立ての予定がないことから、</a:t>
          </a:r>
          <a:endParaRPr lang="ja-JP" altLang="ja-JP" sz="1400">
            <a:effectLst/>
          </a:endParaRPr>
        </a:p>
        <a:p>
          <a:r>
            <a:rPr kumimoji="1" lang="ja-JP" altLang="ja-JP" sz="1100">
              <a:solidFill>
                <a:schemeClr val="dk1"/>
              </a:solidFill>
              <a:effectLst/>
              <a:latin typeface="+mn-lt"/>
              <a:ea typeface="+mn-ea"/>
              <a:cs typeface="+mn-cs"/>
            </a:rPr>
            <a:t>　　残高の状況によっては積み増しも検討しながら管理していく。</a:t>
          </a:r>
          <a:endParaRPr lang="ja-JP" altLang="ja-JP" sz="1400">
            <a:effectLst/>
          </a:endParaRPr>
        </a:p>
        <a:p>
          <a:r>
            <a:rPr kumimoji="1" lang="ja-JP" altLang="ja-JP" sz="1100">
              <a:solidFill>
                <a:schemeClr val="dk1"/>
              </a:solidFill>
              <a:effectLst/>
              <a:latin typeface="+mn-lt"/>
              <a:ea typeface="+mn-ea"/>
              <a:cs typeface="+mn-cs"/>
            </a:rPr>
            <a:t>　　繰入れについては、それぞれの基金残高を考慮しながら、当該年度の実施事業に対して必要に応じて繰入れを実施する。</a:t>
          </a:r>
          <a:endParaRPr lang="ja-JP" altLang="ja-JP" sz="14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については、個人市民が減少するなど市税全体が減少したほか、社会保障経費の増加に加え、公債費が依然として高い水準もあること</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病院事業会計での常勤医師の不足や患者数の減少による収入減などへの経営支援に伴い、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年連続繰入を実施したことで基金残高が</a:t>
          </a:r>
          <a:r>
            <a:rPr kumimoji="1" lang="en-US" altLang="ja-JP" sz="1100">
              <a:solidFill>
                <a:schemeClr val="dk1"/>
              </a:solidFill>
              <a:effectLst/>
              <a:latin typeface="+mn-lt"/>
              <a:ea typeface="+mn-ea"/>
              <a:cs typeface="+mn-cs"/>
            </a:rPr>
            <a:t>234</a:t>
          </a:r>
          <a:r>
            <a:rPr kumimoji="1" lang="ja-JP" altLang="ja-JP" sz="1100">
              <a:solidFill>
                <a:schemeClr val="dk1"/>
              </a:solidFill>
              <a:effectLst/>
              <a:latin typeface="+mn-lt"/>
              <a:ea typeface="+mn-ea"/>
              <a:cs typeface="+mn-cs"/>
            </a:rPr>
            <a:t>百万円減少している。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前年度実質収支</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分の法定積立てを実施しながら、当該年度の財政状況により必要に応じて繰入れを実施する。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年度の公的資金借換債の最終償還年分を令和元年度</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繰上償還した</a:t>
          </a:r>
          <a:r>
            <a:rPr kumimoji="1" lang="ja-JP" altLang="en-US" sz="1100">
              <a:solidFill>
                <a:schemeClr val="dk1"/>
              </a:solidFill>
              <a:effectLst/>
              <a:latin typeface="+mn-lt"/>
              <a:ea typeface="+mn-ea"/>
              <a:cs typeface="+mn-cs"/>
            </a:rPr>
            <a:t>際に減債基金を活用したことから、</a:t>
          </a:r>
          <a:r>
            <a:rPr kumimoji="1" lang="ja-JP" altLang="ja-JP" sz="1100">
              <a:solidFill>
                <a:schemeClr val="dk1"/>
              </a:solidFill>
              <a:effectLst/>
              <a:latin typeface="+mn-lt"/>
              <a:ea typeface="+mn-ea"/>
              <a:cs typeface="+mn-cs"/>
            </a:rPr>
            <a:t>残高</a:t>
          </a:r>
          <a:r>
            <a:rPr kumimoji="1" lang="ja-JP" altLang="en-US"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337</a:t>
          </a:r>
          <a:r>
            <a:rPr kumimoji="1" lang="ja-JP" altLang="en-US" sz="1100">
              <a:solidFill>
                <a:schemeClr val="dk1"/>
              </a:solidFill>
              <a:effectLst/>
              <a:latin typeface="+mn-lt"/>
              <a:ea typeface="+mn-ea"/>
              <a:cs typeface="+mn-cs"/>
            </a:rPr>
            <a:t>百万円減少している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具体的な積立て</a:t>
          </a:r>
          <a:r>
            <a:rPr kumimoji="1" lang="ja-JP" altLang="en-US" sz="1100">
              <a:solidFill>
                <a:schemeClr val="dk1"/>
              </a:solidFill>
              <a:effectLst/>
              <a:latin typeface="+mn-lt"/>
              <a:ea typeface="+mn-ea"/>
              <a:cs typeface="+mn-cs"/>
            </a:rPr>
            <a:t>や繰入れの</a:t>
          </a:r>
          <a:r>
            <a:rPr kumimoji="1" lang="ja-JP" altLang="ja-JP" sz="1100">
              <a:solidFill>
                <a:schemeClr val="dk1"/>
              </a:solidFill>
              <a:effectLst/>
              <a:latin typeface="+mn-lt"/>
              <a:ea typeface="+mn-ea"/>
              <a:cs typeface="+mn-cs"/>
            </a:rPr>
            <a:t>予定はない。</a:t>
          </a:r>
          <a:endParaRPr lang="ja-JP" altLang="ja-JP" sz="1400">
            <a:effectLst/>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北海道留萌市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20,715
20,569
297.84
13,704,541
13,412,428
291,071
7,459,883
12,080,052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類似団体内平均値を若干下回るものの、公共施設やインフラ施設の老朽化が進んでいるため、今後は統廃合等も含め計画的な維持管理をしていく必要がある。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88477</xdr:rowOff>
    </xdr:from>
    <xdr:to>
      <xdr:col>23</xdr:col>
      <xdr:colOff>85090</xdr:colOff>
      <xdr:row>34</xdr:row>
      <xdr:rowOff>82973</xdr:rowOff>
    </xdr:to>
    <xdr:cxnSp macro="">
      <xdr:nvCxnSpPr>
        <xdr:cNvPr id="65" name="直線コネクタ 64"/>
        <xdr:cNvCxnSpPr/>
      </xdr:nvCxnSpPr>
      <xdr:spPr>
        <a:xfrm flipV="1">
          <a:off x="4760595" y="5489152"/>
          <a:ext cx="1270" cy="1194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66" name="有形固定資産減価償却率最小値テキスト"/>
        <xdr:cNvSpPr txBox="1"/>
      </xdr:nvSpPr>
      <xdr:spPr>
        <a:xfrm>
          <a:off x="4813300" y="6687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67" name="直線コネクタ 66"/>
        <xdr:cNvCxnSpPr/>
      </xdr:nvCxnSpPr>
      <xdr:spPr>
        <a:xfrm>
          <a:off x="4673600" y="668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35154</xdr:rowOff>
    </xdr:from>
    <xdr:ext cx="405111" cy="259045"/>
    <xdr:sp macro="" textlink="">
      <xdr:nvSpPr>
        <xdr:cNvPr id="68" name="有形固定資産減価償却率最大値テキスト"/>
        <xdr:cNvSpPr txBox="1"/>
      </xdr:nvSpPr>
      <xdr:spPr>
        <a:xfrm>
          <a:off x="4813300" y="5264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88477</xdr:rowOff>
    </xdr:from>
    <xdr:to>
      <xdr:col>23</xdr:col>
      <xdr:colOff>174625</xdr:colOff>
      <xdr:row>27</xdr:row>
      <xdr:rowOff>88477</xdr:rowOff>
    </xdr:to>
    <xdr:cxnSp macro="">
      <xdr:nvCxnSpPr>
        <xdr:cNvPr id="69" name="直線コネクタ 68"/>
        <xdr:cNvCxnSpPr/>
      </xdr:nvCxnSpPr>
      <xdr:spPr>
        <a:xfrm>
          <a:off x="4673600" y="5489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111142</xdr:rowOff>
    </xdr:from>
    <xdr:ext cx="405111" cy="259045"/>
    <xdr:sp macro="" textlink="">
      <xdr:nvSpPr>
        <xdr:cNvPr id="70" name="有形固定資産減価償却率平均値テキスト"/>
        <xdr:cNvSpPr txBox="1"/>
      </xdr:nvSpPr>
      <xdr:spPr>
        <a:xfrm>
          <a:off x="4813300" y="6197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132715</xdr:rowOff>
    </xdr:from>
    <xdr:to>
      <xdr:col>23</xdr:col>
      <xdr:colOff>136525</xdr:colOff>
      <xdr:row>32</xdr:row>
      <xdr:rowOff>62865</xdr:rowOff>
    </xdr:to>
    <xdr:sp macro="" textlink="">
      <xdr:nvSpPr>
        <xdr:cNvPr id="71" name="フローチャート: 判断 70"/>
        <xdr:cNvSpPr/>
      </xdr:nvSpPr>
      <xdr:spPr>
        <a:xfrm>
          <a:off x="471170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2" name="フローチャート: 判断 71"/>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45085</xdr:rowOff>
    </xdr:from>
    <xdr:to>
      <xdr:col>15</xdr:col>
      <xdr:colOff>187325</xdr:colOff>
      <xdr:row>30</xdr:row>
      <xdr:rowOff>146685</xdr:rowOff>
    </xdr:to>
    <xdr:sp macro="" textlink="">
      <xdr:nvSpPr>
        <xdr:cNvPr id="73" name="フローチャート: 判断 72"/>
        <xdr:cNvSpPr/>
      </xdr:nvSpPr>
      <xdr:spPr>
        <a:xfrm>
          <a:off x="3238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23495</xdr:rowOff>
    </xdr:from>
    <xdr:to>
      <xdr:col>11</xdr:col>
      <xdr:colOff>187325</xdr:colOff>
      <xdr:row>30</xdr:row>
      <xdr:rowOff>125095</xdr:rowOff>
    </xdr:to>
    <xdr:sp macro="" textlink="">
      <xdr:nvSpPr>
        <xdr:cNvPr id="74" name="フローチャート: 判断 73"/>
        <xdr:cNvSpPr/>
      </xdr:nvSpPr>
      <xdr:spPr>
        <a:xfrm>
          <a:off x="2476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108585</xdr:rowOff>
    </xdr:from>
    <xdr:to>
      <xdr:col>7</xdr:col>
      <xdr:colOff>187325</xdr:colOff>
      <xdr:row>30</xdr:row>
      <xdr:rowOff>38735</xdr:rowOff>
    </xdr:to>
    <xdr:sp macro="" textlink="">
      <xdr:nvSpPr>
        <xdr:cNvPr id="75" name="フローチャート: 判断 74"/>
        <xdr:cNvSpPr/>
      </xdr:nvSpPr>
      <xdr:spPr>
        <a:xfrm>
          <a:off x="17145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21167</xdr:rowOff>
    </xdr:from>
    <xdr:to>
      <xdr:col>23</xdr:col>
      <xdr:colOff>136525</xdr:colOff>
      <xdr:row>31</xdr:row>
      <xdr:rowOff>122767</xdr:rowOff>
    </xdr:to>
    <xdr:sp macro="" textlink="">
      <xdr:nvSpPr>
        <xdr:cNvPr id="81" name="楕円 80"/>
        <xdr:cNvSpPr/>
      </xdr:nvSpPr>
      <xdr:spPr>
        <a:xfrm>
          <a:off x="4711700" y="610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44044</xdr:rowOff>
    </xdr:from>
    <xdr:ext cx="405111" cy="259045"/>
    <xdr:sp macro="" textlink="">
      <xdr:nvSpPr>
        <xdr:cNvPr id="82" name="有形固定資産減価償却率該当値テキスト"/>
        <xdr:cNvSpPr txBox="1"/>
      </xdr:nvSpPr>
      <xdr:spPr>
        <a:xfrm>
          <a:off x="4813300" y="5959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138642</xdr:rowOff>
    </xdr:from>
    <xdr:to>
      <xdr:col>19</xdr:col>
      <xdr:colOff>187325</xdr:colOff>
      <xdr:row>31</xdr:row>
      <xdr:rowOff>68792</xdr:rowOff>
    </xdr:to>
    <xdr:sp macro="" textlink="">
      <xdr:nvSpPr>
        <xdr:cNvPr id="83" name="楕円 82"/>
        <xdr:cNvSpPr/>
      </xdr:nvSpPr>
      <xdr:spPr>
        <a:xfrm>
          <a:off x="4000500" y="605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17992</xdr:rowOff>
    </xdr:from>
    <xdr:to>
      <xdr:col>23</xdr:col>
      <xdr:colOff>85725</xdr:colOff>
      <xdr:row>31</xdr:row>
      <xdr:rowOff>71967</xdr:rowOff>
    </xdr:to>
    <xdr:cxnSp macro="">
      <xdr:nvCxnSpPr>
        <xdr:cNvPr id="84" name="直線コネクタ 83"/>
        <xdr:cNvCxnSpPr/>
      </xdr:nvCxnSpPr>
      <xdr:spPr>
        <a:xfrm>
          <a:off x="4051300" y="6104467"/>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99060</xdr:rowOff>
    </xdr:from>
    <xdr:to>
      <xdr:col>15</xdr:col>
      <xdr:colOff>187325</xdr:colOff>
      <xdr:row>31</xdr:row>
      <xdr:rowOff>29210</xdr:rowOff>
    </xdr:to>
    <xdr:sp macro="" textlink="">
      <xdr:nvSpPr>
        <xdr:cNvPr id="85" name="楕円 84"/>
        <xdr:cNvSpPr/>
      </xdr:nvSpPr>
      <xdr:spPr>
        <a:xfrm>
          <a:off x="3238500" y="601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149860</xdr:rowOff>
    </xdr:from>
    <xdr:to>
      <xdr:col>19</xdr:col>
      <xdr:colOff>136525</xdr:colOff>
      <xdr:row>31</xdr:row>
      <xdr:rowOff>17992</xdr:rowOff>
    </xdr:to>
    <xdr:cxnSp macro="">
      <xdr:nvCxnSpPr>
        <xdr:cNvPr id="86" name="直線コネクタ 85"/>
        <xdr:cNvCxnSpPr/>
      </xdr:nvCxnSpPr>
      <xdr:spPr>
        <a:xfrm>
          <a:off x="3289300" y="6064885"/>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70273</xdr:rowOff>
    </xdr:from>
    <xdr:to>
      <xdr:col>11</xdr:col>
      <xdr:colOff>187325</xdr:colOff>
      <xdr:row>31</xdr:row>
      <xdr:rowOff>423</xdr:rowOff>
    </xdr:to>
    <xdr:sp macro="" textlink="">
      <xdr:nvSpPr>
        <xdr:cNvPr id="87" name="楕円 86"/>
        <xdr:cNvSpPr/>
      </xdr:nvSpPr>
      <xdr:spPr>
        <a:xfrm>
          <a:off x="2476500" y="598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121073</xdr:rowOff>
    </xdr:from>
    <xdr:to>
      <xdr:col>15</xdr:col>
      <xdr:colOff>136525</xdr:colOff>
      <xdr:row>30</xdr:row>
      <xdr:rowOff>149860</xdr:rowOff>
    </xdr:to>
    <xdr:cxnSp macro="">
      <xdr:nvCxnSpPr>
        <xdr:cNvPr id="88" name="直線コネクタ 87"/>
        <xdr:cNvCxnSpPr/>
      </xdr:nvCxnSpPr>
      <xdr:spPr>
        <a:xfrm>
          <a:off x="2527300" y="6036098"/>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118322</xdr:rowOff>
    </xdr:from>
    <xdr:to>
      <xdr:col>7</xdr:col>
      <xdr:colOff>187325</xdr:colOff>
      <xdr:row>32</xdr:row>
      <xdr:rowOff>48472</xdr:rowOff>
    </xdr:to>
    <xdr:sp macro="" textlink="">
      <xdr:nvSpPr>
        <xdr:cNvPr id="89" name="楕円 88"/>
        <xdr:cNvSpPr/>
      </xdr:nvSpPr>
      <xdr:spPr>
        <a:xfrm>
          <a:off x="1714500" y="620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121073</xdr:rowOff>
    </xdr:from>
    <xdr:to>
      <xdr:col>11</xdr:col>
      <xdr:colOff>136525</xdr:colOff>
      <xdr:row>31</xdr:row>
      <xdr:rowOff>169122</xdr:rowOff>
    </xdr:to>
    <xdr:cxnSp macro="">
      <xdr:nvCxnSpPr>
        <xdr:cNvPr id="90" name="直線コネクタ 89"/>
        <xdr:cNvCxnSpPr/>
      </xdr:nvCxnSpPr>
      <xdr:spPr>
        <a:xfrm flipV="1">
          <a:off x="1765300" y="6036098"/>
          <a:ext cx="762000" cy="21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38540</xdr:rowOff>
    </xdr:from>
    <xdr:ext cx="405111" cy="259045"/>
    <xdr:sp macro="" textlink="">
      <xdr:nvSpPr>
        <xdr:cNvPr id="91" name="n_1aveValue有形固定資産減価償却率"/>
        <xdr:cNvSpPr txBox="1"/>
      </xdr:nvSpPr>
      <xdr:spPr>
        <a:xfrm>
          <a:off x="38360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163212</xdr:rowOff>
    </xdr:from>
    <xdr:ext cx="405111" cy="259045"/>
    <xdr:sp macro="" textlink="">
      <xdr:nvSpPr>
        <xdr:cNvPr id="92" name="n_2aveValue有形固定資産減価償却率"/>
        <xdr:cNvSpPr txBox="1"/>
      </xdr:nvSpPr>
      <xdr:spPr>
        <a:xfrm>
          <a:off x="30867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141622</xdr:rowOff>
    </xdr:from>
    <xdr:ext cx="405111" cy="259045"/>
    <xdr:sp macro="" textlink="">
      <xdr:nvSpPr>
        <xdr:cNvPr id="93" name="n_3aveValue有形固定資産減価償却率"/>
        <xdr:cNvSpPr txBox="1"/>
      </xdr:nvSpPr>
      <xdr:spPr>
        <a:xfrm>
          <a:off x="2324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55262</xdr:rowOff>
    </xdr:from>
    <xdr:ext cx="405111" cy="259045"/>
    <xdr:sp macro="" textlink="">
      <xdr:nvSpPr>
        <xdr:cNvPr id="94" name="n_4aveValue有形固定資産減価償却率"/>
        <xdr:cNvSpPr txBox="1"/>
      </xdr:nvSpPr>
      <xdr:spPr>
        <a:xfrm>
          <a:off x="1562744"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59919</xdr:rowOff>
    </xdr:from>
    <xdr:ext cx="405111" cy="259045"/>
    <xdr:sp macro="" textlink="">
      <xdr:nvSpPr>
        <xdr:cNvPr id="95" name="n_1mainValue有形固定資産減価償却率"/>
        <xdr:cNvSpPr txBox="1"/>
      </xdr:nvSpPr>
      <xdr:spPr>
        <a:xfrm>
          <a:off x="3836044" y="6146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20337</xdr:rowOff>
    </xdr:from>
    <xdr:ext cx="405111" cy="259045"/>
    <xdr:sp macro="" textlink="">
      <xdr:nvSpPr>
        <xdr:cNvPr id="96" name="n_2mainValue有形固定資産減価償却率"/>
        <xdr:cNvSpPr txBox="1"/>
      </xdr:nvSpPr>
      <xdr:spPr>
        <a:xfrm>
          <a:off x="3086744" y="6106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163000</xdr:rowOff>
    </xdr:from>
    <xdr:ext cx="405111" cy="259045"/>
    <xdr:sp macro="" textlink="">
      <xdr:nvSpPr>
        <xdr:cNvPr id="97" name="n_3mainValue有形固定資産減価償却率"/>
        <xdr:cNvSpPr txBox="1"/>
      </xdr:nvSpPr>
      <xdr:spPr>
        <a:xfrm>
          <a:off x="2324744" y="6078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39599</xdr:rowOff>
    </xdr:from>
    <xdr:ext cx="405111" cy="259045"/>
    <xdr:sp macro="" textlink="">
      <xdr:nvSpPr>
        <xdr:cNvPr id="98" name="n_4mainValue有形固定資産減価償却率"/>
        <xdr:cNvSpPr txBox="1"/>
      </xdr:nvSpPr>
      <xdr:spPr>
        <a:xfrm>
          <a:off x="1562744" y="6297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類似団体内平均値を若干上回るものの、概ね平均的である。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今後も留萌市中期財政計画で定める市債発行基準を守り、事務事業の見直しを進めることで、償還財源に見合った債務の負担となるよう努める。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8" name="テキスト ボックス 117"/>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6" name="テキスト ボックス 125"/>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8" name="テキスト ボックス 127"/>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119452</xdr:rowOff>
    </xdr:from>
    <xdr:to>
      <xdr:col>76</xdr:col>
      <xdr:colOff>21589</xdr:colOff>
      <xdr:row>33</xdr:row>
      <xdr:rowOff>161535</xdr:rowOff>
    </xdr:to>
    <xdr:cxnSp macro="">
      <xdr:nvCxnSpPr>
        <xdr:cNvPr id="130" name="直線コネクタ 129"/>
        <xdr:cNvCxnSpPr/>
      </xdr:nvCxnSpPr>
      <xdr:spPr>
        <a:xfrm flipV="1">
          <a:off x="14793595" y="5177227"/>
          <a:ext cx="1269" cy="1413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165362</xdr:rowOff>
    </xdr:from>
    <xdr:ext cx="560923" cy="259045"/>
    <xdr:sp macro="" textlink="">
      <xdr:nvSpPr>
        <xdr:cNvPr id="131" name="債務償還比率最小値テキスト"/>
        <xdr:cNvSpPr txBox="1"/>
      </xdr:nvSpPr>
      <xdr:spPr>
        <a:xfrm>
          <a:off x="14846300" y="659473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161535</xdr:rowOff>
    </xdr:from>
    <xdr:to>
      <xdr:col>76</xdr:col>
      <xdr:colOff>111125</xdr:colOff>
      <xdr:row>33</xdr:row>
      <xdr:rowOff>161535</xdr:rowOff>
    </xdr:to>
    <xdr:cxnSp macro="">
      <xdr:nvCxnSpPr>
        <xdr:cNvPr id="132" name="直線コネクタ 131"/>
        <xdr:cNvCxnSpPr/>
      </xdr:nvCxnSpPr>
      <xdr:spPr>
        <a:xfrm>
          <a:off x="14706600" y="659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66129</xdr:rowOff>
    </xdr:from>
    <xdr:ext cx="469744" cy="259045"/>
    <xdr:sp macro="" textlink="">
      <xdr:nvSpPr>
        <xdr:cNvPr id="133" name="債務償還比率最大値テキスト"/>
        <xdr:cNvSpPr txBox="1"/>
      </xdr:nvSpPr>
      <xdr:spPr>
        <a:xfrm>
          <a:off x="14846300" y="4952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119452</xdr:rowOff>
    </xdr:from>
    <xdr:to>
      <xdr:col>76</xdr:col>
      <xdr:colOff>111125</xdr:colOff>
      <xdr:row>25</xdr:row>
      <xdr:rowOff>119452</xdr:rowOff>
    </xdr:to>
    <xdr:cxnSp macro="">
      <xdr:nvCxnSpPr>
        <xdr:cNvPr id="134" name="直線コネクタ 133"/>
        <xdr:cNvCxnSpPr/>
      </xdr:nvCxnSpPr>
      <xdr:spPr>
        <a:xfrm>
          <a:off x="14706600" y="517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106670</xdr:rowOff>
    </xdr:from>
    <xdr:ext cx="469744" cy="259045"/>
    <xdr:sp macro="" textlink="">
      <xdr:nvSpPr>
        <xdr:cNvPr id="135" name="債務償還比率平均値テキスト"/>
        <xdr:cNvSpPr txBox="1"/>
      </xdr:nvSpPr>
      <xdr:spPr>
        <a:xfrm>
          <a:off x="14846300" y="5850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83793</xdr:rowOff>
    </xdr:from>
    <xdr:to>
      <xdr:col>76</xdr:col>
      <xdr:colOff>73025</xdr:colOff>
      <xdr:row>31</xdr:row>
      <xdr:rowOff>13943</xdr:rowOff>
    </xdr:to>
    <xdr:sp macro="" textlink="">
      <xdr:nvSpPr>
        <xdr:cNvPr id="136" name="フローチャート: 判断 135"/>
        <xdr:cNvSpPr/>
      </xdr:nvSpPr>
      <xdr:spPr>
        <a:xfrm>
          <a:off x="14744700" y="599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50945</xdr:rowOff>
    </xdr:from>
    <xdr:to>
      <xdr:col>72</xdr:col>
      <xdr:colOff>123825</xdr:colOff>
      <xdr:row>30</xdr:row>
      <xdr:rowOff>152545</xdr:rowOff>
    </xdr:to>
    <xdr:sp macro="" textlink="">
      <xdr:nvSpPr>
        <xdr:cNvPr id="137" name="フローチャート: 判断 136"/>
        <xdr:cNvSpPr/>
      </xdr:nvSpPr>
      <xdr:spPr>
        <a:xfrm>
          <a:off x="14033500" y="5965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13779</xdr:rowOff>
    </xdr:from>
    <xdr:to>
      <xdr:col>68</xdr:col>
      <xdr:colOff>123825</xdr:colOff>
      <xdr:row>30</xdr:row>
      <xdr:rowOff>115379</xdr:rowOff>
    </xdr:to>
    <xdr:sp macro="" textlink="">
      <xdr:nvSpPr>
        <xdr:cNvPr id="138" name="フローチャート: 判断 137"/>
        <xdr:cNvSpPr/>
      </xdr:nvSpPr>
      <xdr:spPr>
        <a:xfrm>
          <a:off x="13271500" y="592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167032</xdr:rowOff>
    </xdr:from>
    <xdr:to>
      <xdr:col>64</xdr:col>
      <xdr:colOff>123825</xdr:colOff>
      <xdr:row>30</xdr:row>
      <xdr:rowOff>97182</xdr:rowOff>
    </xdr:to>
    <xdr:sp macro="" textlink="">
      <xdr:nvSpPr>
        <xdr:cNvPr id="139" name="フローチャート: 判断 138"/>
        <xdr:cNvSpPr/>
      </xdr:nvSpPr>
      <xdr:spPr>
        <a:xfrm>
          <a:off x="12509500" y="591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127553</xdr:rowOff>
    </xdr:from>
    <xdr:to>
      <xdr:col>60</xdr:col>
      <xdr:colOff>123825</xdr:colOff>
      <xdr:row>30</xdr:row>
      <xdr:rowOff>57703</xdr:rowOff>
    </xdr:to>
    <xdr:sp macro="" textlink="">
      <xdr:nvSpPr>
        <xdr:cNvPr id="140" name="フローチャート: 判断 139"/>
        <xdr:cNvSpPr/>
      </xdr:nvSpPr>
      <xdr:spPr>
        <a:xfrm>
          <a:off x="11747500" y="58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2558</xdr:rowOff>
    </xdr:from>
    <xdr:to>
      <xdr:col>76</xdr:col>
      <xdr:colOff>73025</xdr:colOff>
      <xdr:row>31</xdr:row>
      <xdr:rowOff>104158</xdr:rowOff>
    </xdr:to>
    <xdr:sp macro="" textlink="">
      <xdr:nvSpPr>
        <xdr:cNvPr id="146" name="楕円 145"/>
        <xdr:cNvSpPr/>
      </xdr:nvSpPr>
      <xdr:spPr>
        <a:xfrm>
          <a:off x="14744700" y="608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152435</xdr:rowOff>
    </xdr:from>
    <xdr:ext cx="469744" cy="259045"/>
    <xdr:sp macro="" textlink="">
      <xdr:nvSpPr>
        <xdr:cNvPr id="147" name="債務償還比率該当値テキスト"/>
        <xdr:cNvSpPr txBox="1"/>
      </xdr:nvSpPr>
      <xdr:spPr>
        <a:xfrm>
          <a:off x="14846300" y="606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86260</xdr:rowOff>
    </xdr:from>
    <xdr:to>
      <xdr:col>72</xdr:col>
      <xdr:colOff>123825</xdr:colOff>
      <xdr:row>31</xdr:row>
      <xdr:rowOff>16410</xdr:rowOff>
    </xdr:to>
    <xdr:sp macro="" textlink="">
      <xdr:nvSpPr>
        <xdr:cNvPr id="148" name="楕円 147"/>
        <xdr:cNvSpPr/>
      </xdr:nvSpPr>
      <xdr:spPr>
        <a:xfrm>
          <a:off x="14033500" y="600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137060</xdr:rowOff>
    </xdr:from>
    <xdr:to>
      <xdr:col>76</xdr:col>
      <xdr:colOff>22225</xdr:colOff>
      <xdr:row>31</xdr:row>
      <xdr:rowOff>53358</xdr:rowOff>
    </xdr:to>
    <xdr:cxnSp macro="">
      <xdr:nvCxnSpPr>
        <xdr:cNvPr id="149" name="直線コネクタ 148"/>
        <xdr:cNvCxnSpPr/>
      </xdr:nvCxnSpPr>
      <xdr:spPr>
        <a:xfrm>
          <a:off x="14084300" y="6052085"/>
          <a:ext cx="711200" cy="8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86414</xdr:rowOff>
    </xdr:from>
    <xdr:to>
      <xdr:col>68</xdr:col>
      <xdr:colOff>123825</xdr:colOff>
      <xdr:row>31</xdr:row>
      <xdr:rowOff>16564</xdr:rowOff>
    </xdr:to>
    <xdr:sp macro="" textlink="">
      <xdr:nvSpPr>
        <xdr:cNvPr id="150" name="楕円 149"/>
        <xdr:cNvSpPr/>
      </xdr:nvSpPr>
      <xdr:spPr>
        <a:xfrm>
          <a:off x="13271500" y="600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137060</xdr:rowOff>
    </xdr:from>
    <xdr:to>
      <xdr:col>72</xdr:col>
      <xdr:colOff>73025</xdr:colOff>
      <xdr:row>30</xdr:row>
      <xdr:rowOff>137214</xdr:rowOff>
    </xdr:to>
    <xdr:cxnSp macro="">
      <xdr:nvCxnSpPr>
        <xdr:cNvPr id="151" name="直線コネクタ 150"/>
        <xdr:cNvCxnSpPr/>
      </xdr:nvCxnSpPr>
      <xdr:spPr>
        <a:xfrm flipV="1">
          <a:off x="13322300" y="6052085"/>
          <a:ext cx="762000" cy="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58810</xdr:rowOff>
    </xdr:from>
    <xdr:to>
      <xdr:col>64</xdr:col>
      <xdr:colOff>123825</xdr:colOff>
      <xdr:row>30</xdr:row>
      <xdr:rowOff>160410</xdr:rowOff>
    </xdr:to>
    <xdr:sp macro="" textlink="">
      <xdr:nvSpPr>
        <xdr:cNvPr id="152" name="楕円 151"/>
        <xdr:cNvSpPr/>
      </xdr:nvSpPr>
      <xdr:spPr>
        <a:xfrm>
          <a:off x="12509500" y="597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109610</xdr:rowOff>
    </xdr:from>
    <xdr:to>
      <xdr:col>68</xdr:col>
      <xdr:colOff>73025</xdr:colOff>
      <xdr:row>30</xdr:row>
      <xdr:rowOff>137214</xdr:rowOff>
    </xdr:to>
    <xdr:cxnSp macro="">
      <xdr:nvCxnSpPr>
        <xdr:cNvPr id="153" name="直線コネクタ 152"/>
        <xdr:cNvCxnSpPr/>
      </xdr:nvCxnSpPr>
      <xdr:spPr>
        <a:xfrm>
          <a:off x="12560300" y="6024635"/>
          <a:ext cx="762000" cy="2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138194</xdr:rowOff>
    </xdr:from>
    <xdr:to>
      <xdr:col>60</xdr:col>
      <xdr:colOff>123825</xdr:colOff>
      <xdr:row>30</xdr:row>
      <xdr:rowOff>68344</xdr:rowOff>
    </xdr:to>
    <xdr:sp macro="" textlink="">
      <xdr:nvSpPr>
        <xdr:cNvPr id="154" name="楕円 153"/>
        <xdr:cNvSpPr/>
      </xdr:nvSpPr>
      <xdr:spPr>
        <a:xfrm>
          <a:off x="11747500" y="588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17544</xdr:rowOff>
    </xdr:from>
    <xdr:to>
      <xdr:col>64</xdr:col>
      <xdr:colOff>73025</xdr:colOff>
      <xdr:row>30</xdr:row>
      <xdr:rowOff>109610</xdr:rowOff>
    </xdr:to>
    <xdr:cxnSp macro="">
      <xdr:nvCxnSpPr>
        <xdr:cNvPr id="155" name="直線コネクタ 154"/>
        <xdr:cNvCxnSpPr/>
      </xdr:nvCxnSpPr>
      <xdr:spPr>
        <a:xfrm>
          <a:off x="11798300" y="5932569"/>
          <a:ext cx="762000" cy="9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169072</xdr:rowOff>
    </xdr:from>
    <xdr:ext cx="469744" cy="259045"/>
    <xdr:sp macro="" textlink="">
      <xdr:nvSpPr>
        <xdr:cNvPr id="156" name="n_1aveValue債務償還比率"/>
        <xdr:cNvSpPr txBox="1"/>
      </xdr:nvSpPr>
      <xdr:spPr>
        <a:xfrm>
          <a:off x="13836727" y="57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131906</xdr:rowOff>
    </xdr:from>
    <xdr:ext cx="469744" cy="259045"/>
    <xdr:sp macro="" textlink="">
      <xdr:nvSpPr>
        <xdr:cNvPr id="157" name="n_2aveValue債務償還比率"/>
        <xdr:cNvSpPr txBox="1"/>
      </xdr:nvSpPr>
      <xdr:spPr>
        <a:xfrm>
          <a:off x="13087427" y="570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113709</xdr:rowOff>
    </xdr:from>
    <xdr:ext cx="469744" cy="259045"/>
    <xdr:sp macro="" textlink="">
      <xdr:nvSpPr>
        <xdr:cNvPr id="158" name="n_3aveValue債務償還比率"/>
        <xdr:cNvSpPr txBox="1"/>
      </xdr:nvSpPr>
      <xdr:spPr>
        <a:xfrm>
          <a:off x="12325427" y="568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74230</xdr:rowOff>
    </xdr:from>
    <xdr:ext cx="469744" cy="259045"/>
    <xdr:sp macro="" textlink="">
      <xdr:nvSpPr>
        <xdr:cNvPr id="159" name="n_4aveValue債務償還比率"/>
        <xdr:cNvSpPr txBox="1"/>
      </xdr:nvSpPr>
      <xdr:spPr>
        <a:xfrm>
          <a:off x="11563427" y="564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7537</xdr:rowOff>
    </xdr:from>
    <xdr:ext cx="469744" cy="259045"/>
    <xdr:sp macro="" textlink="">
      <xdr:nvSpPr>
        <xdr:cNvPr id="160" name="n_1mainValue債務償還比率"/>
        <xdr:cNvSpPr txBox="1"/>
      </xdr:nvSpPr>
      <xdr:spPr>
        <a:xfrm>
          <a:off x="13836727" y="609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7691</xdr:rowOff>
    </xdr:from>
    <xdr:ext cx="469744" cy="259045"/>
    <xdr:sp macro="" textlink="">
      <xdr:nvSpPr>
        <xdr:cNvPr id="161" name="n_2mainValue債務償還比率"/>
        <xdr:cNvSpPr txBox="1"/>
      </xdr:nvSpPr>
      <xdr:spPr>
        <a:xfrm>
          <a:off x="13087427" y="609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151537</xdr:rowOff>
    </xdr:from>
    <xdr:ext cx="469744" cy="259045"/>
    <xdr:sp macro="" textlink="">
      <xdr:nvSpPr>
        <xdr:cNvPr id="162" name="n_3mainValue債務償還比率"/>
        <xdr:cNvSpPr txBox="1"/>
      </xdr:nvSpPr>
      <xdr:spPr>
        <a:xfrm>
          <a:off x="12325427" y="606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59471</xdr:rowOff>
    </xdr:from>
    <xdr:ext cx="469744" cy="259045"/>
    <xdr:sp macro="" textlink="">
      <xdr:nvSpPr>
        <xdr:cNvPr id="163" name="n_4mainValue債務償還比率"/>
        <xdr:cNvSpPr txBox="1"/>
      </xdr:nvSpPr>
      <xdr:spPr>
        <a:xfrm>
          <a:off x="11563427" y="597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北海道留萌市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20,715
20,569
297.84
13,704,541
13,412,428
291,071
7,459,883
12,080,052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28575</xdr:rowOff>
    </xdr:from>
    <xdr:to>
      <xdr:col>24</xdr:col>
      <xdr:colOff>62865</xdr:colOff>
      <xdr:row>42</xdr:row>
      <xdr:rowOff>7620</xdr:rowOff>
    </xdr:to>
    <xdr:cxnSp macro="">
      <xdr:nvCxnSpPr>
        <xdr:cNvPr id="57" name="直線コネクタ 56"/>
        <xdr:cNvCxnSpPr/>
      </xdr:nvCxnSpPr>
      <xdr:spPr>
        <a:xfrm flipV="1">
          <a:off x="4634865" y="5857875"/>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146702</xdr:rowOff>
    </xdr:from>
    <xdr:ext cx="405111" cy="259045"/>
    <xdr:sp macro="" textlink="">
      <xdr:nvSpPr>
        <xdr:cNvPr id="60" name="【道路】&#10;有形固定資産減価償却率最大値テキスト"/>
        <xdr:cNvSpPr txBox="1"/>
      </xdr:nvSpPr>
      <xdr:spPr>
        <a:xfrm>
          <a:off x="4673600" y="563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28575</xdr:rowOff>
    </xdr:from>
    <xdr:to>
      <xdr:col>24</xdr:col>
      <xdr:colOff>152400</xdr:colOff>
      <xdr:row>34</xdr:row>
      <xdr:rowOff>28575</xdr:rowOff>
    </xdr:to>
    <xdr:cxnSp macro="">
      <xdr:nvCxnSpPr>
        <xdr:cNvPr id="61" name="直線コネクタ 60"/>
        <xdr:cNvCxnSpPr/>
      </xdr:nvCxnSpPr>
      <xdr:spPr>
        <a:xfrm>
          <a:off x="4546600" y="585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30497</xdr:rowOff>
    </xdr:from>
    <xdr:ext cx="405111" cy="259045"/>
    <xdr:sp macro="" textlink="">
      <xdr:nvSpPr>
        <xdr:cNvPr id="62" name="【道路】&#10;有形固定資産減価償却率平均値テキスト"/>
        <xdr:cNvSpPr txBox="1"/>
      </xdr:nvSpPr>
      <xdr:spPr>
        <a:xfrm>
          <a:off x="4673600" y="637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63" name="フローチャート: 判断 62"/>
        <xdr:cNvSpPr/>
      </xdr:nvSpPr>
      <xdr:spPr>
        <a:xfrm>
          <a:off x="45847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36830</xdr:rowOff>
    </xdr:from>
    <xdr:to>
      <xdr:col>20</xdr:col>
      <xdr:colOff>38100</xdr:colOff>
      <xdr:row>37</xdr:row>
      <xdr:rowOff>138430</xdr:rowOff>
    </xdr:to>
    <xdr:sp macro="" textlink="">
      <xdr:nvSpPr>
        <xdr:cNvPr id="64" name="フローチャート: 判断 63"/>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xdr:rowOff>
    </xdr:from>
    <xdr:to>
      <xdr:col>15</xdr:col>
      <xdr:colOff>101600</xdr:colOff>
      <xdr:row>37</xdr:row>
      <xdr:rowOff>102235</xdr:rowOff>
    </xdr:to>
    <xdr:sp macro="" textlink="">
      <xdr:nvSpPr>
        <xdr:cNvPr id="65" name="フローチャート: 判断 64"/>
        <xdr:cNvSpPr/>
      </xdr:nvSpPr>
      <xdr:spPr>
        <a:xfrm>
          <a:off x="2857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156845</xdr:rowOff>
    </xdr:from>
    <xdr:to>
      <xdr:col>10</xdr:col>
      <xdr:colOff>165100</xdr:colOff>
      <xdr:row>37</xdr:row>
      <xdr:rowOff>86995</xdr:rowOff>
    </xdr:to>
    <xdr:sp macro="" textlink="">
      <xdr:nvSpPr>
        <xdr:cNvPr id="66" name="フローチャート: 判断 65"/>
        <xdr:cNvSpPr/>
      </xdr:nvSpPr>
      <xdr:spPr>
        <a:xfrm>
          <a:off x="1968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143510</xdr:rowOff>
    </xdr:from>
    <xdr:to>
      <xdr:col>6</xdr:col>
      <xdr:colOff>38100</xdr:colOff>
      <xdr:row>37</xdr:row>
      <xdr:rowOff>73660</xdr:rowOff>
    </xdr:to>
    <xdr:sp macro="" textlink="">
      <xdr:nvSpPr>
        <xdr:cNvPr id="67" name="フローチャート: 判断 66"/>
        <xdr:cNvSpPr/>
      </xdr:nvSpPr>
      <xdr:spPr>
        <a:xfrm>
          <a:off x="1079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21590</xdr:rowOff>
    </xdr:from>
    <xdr:to>
      <xdr:col>24</xdr:col>
      <xdr:colOff>114300</xdr:colOff>
      <xdr:row>37</xdr:row>
      <xdr:rowOff>123190</xdr:rowOff>
    </xdr:to>
    <xdr:sp macro="" textlink="">
      <xdr:nvSpPr>
        <xdr:cNvPr id="73" name="楕円 72"/>
        <xdr:cNvSpPr/>
      </xdr:nvSpPr>
      <xdr:spPr>
        <a:xfrm>
          <a:off x="45847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44467</xdr:rowOff>
    </xdr:from>
    <xdr:ext cx="405111" cy="259045"/>
    <xdr:sp macro="" textlink="">
      <xdr:nvSpPr>
        <xdr:cNvPr id="74" name="【道路】&#10;有形固定資産減価償却率該当値テキスト"/>
        <xdr:cNvSpPr txBox="1"/>
      </xdr:nvSpPr>
      <xdr:spPr>
        <a:xfrm>
          <a:off x="4673600"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158750</xdr:rowOff>
    </xdr:from>
    <xdr:to>
      <xdr:col>20</xdr:col>
      <xdr:colOff>38100</xdr:colOff>
      <xdr:row>37</xdr:row>
      <xdr:rowOff>88900</xdr:rowOff>
    </xdr:to>
    <xdr:sp macro="" textlink="">
      <xdr:nvSpPr>
        <xdr:cNvPr id="75" name="楕円 74"/>
        <xdr:cNvSpPr/>
      </xdr:nvSpPr>
      <xdr:spPr>
        <a:xfrm>
          <a:off x="37465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38100</xdr:rowOff>
    </xdr:from>
    <xdr:to>
      <xdr:col>24</xdr:col>
      <xdr:colOff>63500</xdr:colOff>
      <xdr:row>37</xdr:row>
      <xdr:rowOff>72390</xdr:rowOff>
    </xdr:to>
    <xdr:cxnSp macro="">
      <xdr:nvCxnSpPr>
        <xdr:cNvPr id="76" name="直線コネクタ 75"/>
        <xdr:cNvCxnSpPr/>
      </xdr:nvCxnSpPr>
      <xdr:spPr>
        <a:xfrm>
          <a:off x="3797300" y="638175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124460</xdr:rowOff>
    </xdr:from>
    <xdr:to>
      <xdr:col>15</xdr:col>
      <xdr:colOff>101600</xdr:colOff>
      <xdr:row>37</xdr:row>
      <xdr:rowOff>54610</xdr:rowOff>
    </xdr:to>
    <xdr:sp macro="" textlink="">
      <xdr:nvSpPr>
        <xdr:cNvPr id="77" name="楕円 76"/>
        <xdr:cNvSpPr/>
      </xdr:nvSpPr>
      <xdr:spPr>
        <a:xfrm>
          <a:off x="28575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3810</xdr:rowOff>
    </xdr:from>
    <xdr:to>
      <xdr:col>19</xdr:col>
      <xdr:colOff>177800</xdr:colOff>
      <xdr:row>37</xdr:row>
      <xdr:rowOff>38100</xdr:rowOff>
    </xdr:to>
    <xdr:cxnSp macro="">
      <xdr:nvCxnSpPr>
        <xdr:cNvPr id="78" name="直線コネクタ 77"/>
        <xdr:cNvCxnSpPr/>
      </xdr:nvCxnSpPr>
      <xdr:spPr>
        <a:xfrm>
          <a:off x="2908300" y="63474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93980</xdr:rowOff>
    </xdr:from>
    <xdr:to>
      <xdr:col>10</xdr:col>
      <xdr:colOff>165100</xdr:colOff>
      <xdr:row>37</xdr:row>
      <xdr:rowOff>24130</xdr:rowOff>
    </xdr:to>
    <xdr:sp macro="" textlink="">
      <xdr:nvSpPr>
        <xdr:cNvPr id="79" name="楕円 78"/>
        <xdr:cNvSpPr/>
      </xdr:nvSpPr>
      <xdr:spPr>
        <a:xfrm>
          <a:off x="1968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144780</xdr:rowOff>
    </xdr:from>
    <xdr:to>
      <xdr:col>15</xdr:col>
      <xdr:colOff>50800</xdr:colOff>
      <xdr:row>37</xdr:row>
      <xdr:rowOff>3810</xdr:rowOff>
    </xdr:to>
    <xdr:cxnSp macro="">
      <xdr:nvCxnSpPr>
        <xdr:cNvPr id="80" name="直線コネクタ 79"/>
        <xdr:cNvCxnSpPr/>
      </xdr:nvCxnSpPr>
      <xdr:spPr>
        <a:xfrm>
          <a:off x="2019300" y="63169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48260</xdr:rowOff>
    </xdr:from>
    <xdr:to>
      <xdr:col>6</xdr:col>
      <xdr:colOff>38100</xdr:colOff>
      <xdr:row>36</xdr:row>
      <xdr:rowOff>149860</xdr:rowOff>
    </xdr:to>
    <xdr:sp macro="" textlink="">
      <xdr:nvSpPr>
        <xdr:cNvPr id="81" name="楕円 80"/>
        <xdr:cNvSpPr/>
      </xdr:nvSpPr>
      <xdr:spPr>
        <a:xfrm>
          <a:off x="1079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99060</xdr:rowOff>
    </xdr:from>
    <xdr:to>
      <xdr:col>10</xdr:col>
      <xdr:colOff>114300</xdr:colOff>
      <xdr:row>36</xdr:row>
      <xdr:rowOff>144780</xdr:rowOff>
    </xdr:to>
    <xdr:cxnSp macro="">
      <xdr:nvCxnSpPr>
        <xdr:cNvPr id="82" name="直線コネクタ 81"/>
        <xdr:cNvCxnSpPr/>
      </xdr:nvCxnSpPr>
      <xdr:spPr>
        <a:xfrm>
          <a:off x="1130300" y="6271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129557</xdr:rowOff>
    </xdr:from>
    <xdr:ext cx="405111" cy="259045"/>
    <xdr:sp macro="" textlink="">
      <xdr:nvSpPr>
        <xdr:cNvPr id="83" name="n_1aveValue【道路】&#10;有形固定資産減価償却率"/>
        <xdr:cNvSpPr txBox="1"/>
      </xdr:nvSpPr>
      <xdr:spPr>
        <a:xfrm>
          <a:off x="35820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93362</xdr:rowOff>
    </xdr:from>
    <xdr:ext cx="405111" cy="259045"/>
    <xdr:sp macro="" textlink="">
      <xdr:nvSpPr>
        <xdr:cNvPr id="84" name="n_2aveValue【道路】&#10;有形固定資産減価償却率"/>
        <xdr:cNvSpPr txBox="1"/>
      </xdr:nvSpPr>
      <xdr:spPr>
        <a:xfrm>
          <a:off x="27057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78122</xdr:rowOff>
    </xdr:from>
    <xdr:ext cx="405111" cy="259045"/>
    <xdr:sp macro="" textlink="">
      <xdr:nvSpPr>
        <xdr:cNvPr id="85" name="n_3aveValue【道路】&#10;有形固定資産減価償却率"/>
        <xdr:cNvSpPr txBox="1"/>
      </xdr:nvSpPr>
      <xdr:spPr>
        <a:xfrm>
          <a:off x="1816744"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64787</xdr:rowOff>
    </xdr:from>
    <xdr:ext cx="405111" cy="259045"/>
    <xdr:sp macro="" textlink="">
      <xdr:nvSpPr>
        <xdr:cNvPr id="86" name="n_4aveValue【道路】&#10;有形固定資産減価償却率"/>
        <xdr:cNvSpPr txBox="1"/>
      </xdr:nvSpPr>
      <xdr:spPr>
        <a:xfrm>
          <a:off x="9277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105427</xdr:rowOff>
    </xdr:from>
    <xdr:ext cx="405111" cy="259045"/>
    <xdr:sp macro="" textlink="">
      <xdr:nvSpPr>
        <xdr:cNvPr id="87" name="n_1mainValue【道路】&#10;有形固定資産減価償却率"/>
        <xdr:cNvSpPr txBox="1"/>
      </xdr:nvSpPr>
      <xdr:spPr>
        <a:xfrm>
          <a:off x="35820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71137</xdr:rowOff>
    </xdr:from>
    <xdr:ext cx="405111" cy="259045"/>
    <xdr:sp macro="" textlink="">
      <xdr:nvSpPr>
        <xdr:cNvPr id="88" name="n_2mainValue【道路】&#10;有形固定資産減価償却率"/>
        <xdr:cNvSpPr txBox="1"/>
      </xdr:nvSpPr>
      <xdr:spPr>
        <a:xfrm>
          <a:off x="2705744"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40657</xdr:rowOff>
    </xdr:from>
    <xdr:ext cx="405111" cy="259045"/>
    <xdr:sp macro="" textlink="">
      <xdr:nvSpPr>
        <xdr:cNvPr id="89" name="n_3mainValue【道路】&#10;有形固定資産減価償却率"/>
        <xdr:cNvSpPr txBox="1"/>
      </xdr:nvSpPr>
      <xdr:spPr>
        <a:xfrm>
          <a:off x="18167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166387</xdr:rowOff>
    </xdr:from>
    <xdr:ext cx="405111" cy="259045"/>
    <xdr:sp macro="" textlink="">
      <xdr:nvSpPr>
        <xdr:cNvPr id="90" name="n_4mainValue【道路】&#10;有形固定資産減価償却率"/>
        <xdr:cNvSpPr txBox="1"/>
      </xdr:nvSpPr>
      <xdr:spPr>
        <a:xfrm>
          <a:off x="9277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1" name="直線コネクタ 100"/>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2" name="テキスト ボックス 101"/>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3" name="直線コネクタ 102"/>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104" name="テキスト ボックス 103"/>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5" name="直線コネクタ 104"/>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105427</xdr:rowOff>
    </xdr:from>
    <xdr:ext cx="531299" cy="259045"/>
    <xdr:sp macro="" textlink="">
      <xdr:nvSpPr>
        <xdr:cNvPr id="106" name="テキスト ボックス 105"/>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7" name="直線コネクタ 10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8" name="テキスト ボックス 10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09" name="直線コネクタ 108"/>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48277</xdr:rowOff>
    </xdr:from>
    <xdr:ext cx="531299" cy="259045"/>
    <xdr:sp macro="" textlink="">
      <xdr:nvSpPr>
        <xdr:cNvPr id="110" name="テキスト ボックス 109"/>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1" name="直線コネクタ 110"/>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112" name="テキスト ボックス 111"/>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3" name="直線コネクタ 112"/>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162577</xdr:rowOff>
    </xdr:from>
    <xdr:ext cx="531299" cy="259045"/>
    <xdr:sp macro="" textlink="">
      <xdr:nvSpPr>
        <xdr:cNvPr id="114" name="テキスト ボックス 113"/>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6" name="テキスト ボックス 11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83344</xdr:rowOff>
    </xdr:from>
    <xdr:to>
      <xdr:col>54</xdr:col>
      <xdr:colOff>189865</xdr:colOff>
      <xdr:row>41</xdr:row>
      <xdr:rowOff>127178</xdr:rowOff>
    </xdr:to>
    <xdr:cxnSp macro="">
      <xdr:nvCxnSpPr>
        <xdr:cNvPr id="118" name="直線コネクタ 117"/>
        <xdr:cNvCxnSpPr/>
      </xdr:nvCxnSpPr>
      <xdr:spPr>
        <a:xfrm flipV="1">
          <a:off x="10476865" y="5741194"/>
          <a:ext cx="0" cy="1415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131005</xdr:rowOff>
    </xdr:from>
    <xdr:ext cx="469744" cy="259045"/>
    <xdr:sp macro="" textlink="">
      <xdr:nvSpPr>
        <xdr:cNvPr id="119" name="【道路】&#10;一人当たり延長最小値テキスト"/>
        <xdr:cNvSpPr txBox="1"/>
      </xdr:nvSpPr>
      <xdr:spPr>
        <a:xfrm>
          <a:off x="10515600" y="716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127178</xdr:rowOff>
    </xdr:from>
    <xdr:to>
      <xdr:col>55</xdr:col>
      <xdr:colOff>88900</xdr:colOff>
      <xdr:row>41</xdr:row>
      <xdr:rowOff>127178</xdr:rowOff>
    </xdr:to>
    <xdr:cxnSp macro="">
      <xdr:nvCxnSpPr>
        <xdr:cNvPr id="120" name="直線コネクタ 119"/>
        <xdr:cNvCxnSpPr/>
      </xdr:nvCxnSpPr>
      <xdr:spPr>
        <a:xfrm>
          <a:off x="10388600" y="715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30021</xdr:rowOff>
    </xdr:from>
    <xdr:ext cx="534377" cy="259045"/>
    <xdr:sp macro="" textlink="">
      <xdr:nvSpPr>
        <xdr:cNvPr id="121" name="【道路】&#10;一人当たり延長最大値テキスト"/>
        <xdr:cNvSpPr txBox="1"/>
      </xdr:nvSpPr>
      <xdr:spPr>
        <a:xfrm>
          <a:off x="10515600" y="551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83344</xdr:rowOff>
    </xdr:from>
    <xdr:to>
      <xdr:col>55</xdr:col>
      <xdr:colOff>88900</xdr:colOff>
      <xdr:row>33</xdr:row>
      <xdr:rowOff>83344</xdr:rowOff>
    </xdr:to>
    <xdr:cxnSp macro="">
      <xdr:nvCxnSpPr>
        <xdr:cNvPr id="122" name="直線コネクタ 121"/>
        <xdr:cNvCxnSpPr/>
      </xdr:nvCxnSpPr>
      <xdr:spPr>
        <a:xfrm>
          <a:off x="10388600" y="574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8929</xdr:rowOff>
    </xdr:from>
    <xdr:ext cx="534377" cy="259045"/>
    <xdr:sp macro="" textlink="">
      <xdr:nvSpPr>
        <xdr:cNvPr id="123" name="【道路】&#10;一人当たり延長平均値テキスト"/>
        <xdr:cNvSpPr txBox="1"/>
      </xdr:nvSpPr>
      <xdr:spPr>
        <a:xfrm>
          <a:off x="10515600" y="669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157502</xdr:rowOff>
    </xdr:from>
    <xdr:to>
      <xdr:col>55</xdr:col>
      <xdr:colOff>50800</xdr:colOff>
      <xdr:row>40</xdr:row>
      <xdr:rowOff>87652</xdr:rowOff>
    </xdr:to>
    <xdr:sp macro="" textlink="">
      <xdr:nvSpPr>
        <xdr:cNvPr id="124" name="フローチャート: 判断 123"/>
        <xdr:cNvSpPr/>
      </xdr:nvSpPr>
      <xdr:spPr>
        <a:xfrm>
          <a:off x="10426700" y="684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139157</xdr:rowOff>
    </xdr:from>
    <xdr:to>
      <xdr:col>50</xdr:col>
      <xdr:colOff>165100</xdr:colOff>
      <xdr:row>40</xdr:row>
      <xdr:rowOff>69307</xdr:rowOff>
    </xdr:to>
    <xdr:sp macro="" textlink="">
      <xdr:nvSpPr>
        <xdr:cNvPr id="125" name="フローチャート: 判断 124"/>
        <xdr:cNvSpPr/>
      </xdr:nvSpPr>
      <xdr:spPr>
        <a:xfrm>
          <a:off x="9588500" y="682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145900</xdr:rowOff>
    </xdr:from>
    <xdr:to>
      <xdr:col>46</xdr:col>
      <xdr:colOff>38100</xdr:colOff>
      <xdr:row>40</xdr:row>
      <xdr:rowOff>76050</xdr:rowOff>
    </xdr:to>
    <xdr:sp macro="" textlink="">
      <xdr:nvSpPr>
        <xdr:cNvPr id="126" name="フローチャート: 判断 125"/>
        <xdr:cNvSpPr/>
      </xdr:nvSpPr>
      <xdr:spPr>
        <a:xfrm>
          <a:off x="8699500" y="683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153044</xdr:rowOff>
    </xdr:from>
    <xdr:to>
      <xdr:col>41</xdr:col>
      <xdr:colOff>101600</xdr:colOff>
      <xdr:row>40</xdr:row>
      <xdr:rowOff>83194</xdr:rowOff>
    </xdr:to>
    <xdr:sp macro="" textlink="">
      <xdr:nvSpPr>
        <xdr:cNvPr id="127" name="フローチャート: 判断 126"/>
        <xdr:cNvSpPr/>
      </xdr:nvSpPr>
      <xdr:spPr>
        <a:xfrm>
          <a:off x="7810500" y="683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40973</xdr:rowOff>
    </xdr:from>
    <xdr:to>
      <xdr:col>36</xdr:col>
      <xdr:colOff>165100</xdr:colOff>
      <xdr:row>40</xdr:row>
      <xdr:rowOff>142573</xdr:rowOff>
    </xdr:to>
    <xdr:sp macro="" textlink="">
      <xdr:nvSpPr>
        <xdr:cNvPr id="128" name="フローチャート: 判断 127"/>
        <xdr:cNvSpPr/>
      </xdr:nvSpPr>
      <xdr:spPr>
        <a:xfrm>
          <a:off x="6921500" y="689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9" name="テキスト ボックス 12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130728</xdr:rowOff>
    </xdr:from>
    <xdr:to>
      <xdr:col>55</xdr:col>
      <xdr:colOff>50800</xdr:colOff>
      <xdr:row>41</xdr:row>
      <xdr:rowOff>60878</xdr:rowOff>
    </xdr:to>
    <xdr:sp macro="" textlink="">
      <xdr:nvSpPr>
        <xdr:cNvPr id="134" name="楕円 133"/>
        <xdr:cNvSpPr/>
      </xdr:nvSpPr>
      <xdr:spPr>
        <a:xfrm>
          <a:off x="10426700" y="698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45655</xdr:rowOff>
    </xdr:from>
    <xdr:ext cx="534377" cy="259045"/>
    <xdr:sp macro="" textlink="">
      <xdr:nvSpPr>
        <xdr:cNvPr id="135" name="【道路】&#10;一人当たり延長該当値テキスト"/>
        <xdr:cNvSpPr txBox="1"/>
      </xdr:nvSpPr>
      <xdr:spPr>
        <a:xfrm>
          <a:off x="10515600" y="690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138957</xdr:rowOff>
    </xdr:from>
    <xdr:to>
      <xdr:col>50</xdr:col>
      <xdr:colOff>165100</xdr:colOff>
      <xdr:row>41</xdr:row>
      <xdr:rowOff>69107</xdr:rowOff>
    </xdr:to>
    <xdr:sp macro="" textlink="">
      <xdr:nvSpPr>
        <xdr:cNvPr id="136" name="楕円 135"/>
        <xdr:cNvSpPr/>
      </xdr:nvSpPr>
      <xdr:spPr>
        <a:xfrm>
          <a:off x="9588500" y="699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10078</xdr:rowOff>
    </xdr:from>
    <xdr:to>
      <xdr:col>55</xdr:col>
      <xdr:colOff>0</xdr:colOff>
      <xdr:row>41</xdr:row>
      <xdr:rowOff>18307</xdr:rowOff>
    </xdr:to>
    <xdr:cxnSp macro="">
      <xdr:nvCxnSpPr>
        <xdr:cNvPr id="137" name="直線コネクタ 136"/>
        <xdr:cNvCxnSpPr/>
      </xdr:nvCxnSpPr>
      <xdr:spPr>
        <a:xfrm flipV="1">
          <a:off x="9639300" y="7039528"/>
          <a:ext cx="8382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144844</xdr:rowOff>
    </xdr:from>
    <xdr:to>
      <xdr:col>46</xdr:col>
      <xdr:colOff>38100</xdr:colOff>
      <xdr:row>41</xdr:row>
      <xdr:rowOff>74994</xdr:rowOff>
    </xdr:to>
    <xdr:sp macro="" textlink="">
      <xdr:nvSpPr>
        <xdr:cNvPr id="138" name="楕円 137"/>
        <xdr:cNvSpPr/>
      </xdr:nvSpPr>
      <xdr:spPr>
        <a:xfrm>
          <a:off x="8699500" y="700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18307</xdr:rowOff>
    </xdr:from>
    <xdr:to>
      <xdr:col>50</xdr:col>
      <xdr:colOff>114300</xdr:colOff>
      <xdr:row>41</xdr:row>
      <xdr:rowOff>24194</xdr:rowOff>
    </xdr:to>
    <xdr:cxnSp macro="">
      <xdr:nvCxnSpPr>
        <xdr:cNvPr id="139" name="直線コネクタ 138"/>
        <xdr:cNvCxnSpPr/>
      </xdr:nvCxnSpPr>
      <xdr:spPr>
        <a:xfrm flipV="1">
          <a:off x="8750300" y="7047757"/>
          <a:ext cx="889000" cy="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149644</xdr:rowOff>
    </xdr:from>
    <xdr:to>
      <xdr:col>41</xdr:col>
      <xdr:colOff>101600</xdr:colOff>
      <xdr:row>41</xdr:row>
      <xdr:rowOff>79794</xdr:rowOff>
    </xdr:to>
    <xdr:sp macro="" textlink="">
      <xdr:nvSpPr>
        <xdr:cNvPr id="140" name="楕円 139"/>
        <xdr:cNvSpPr/>
      </xdr:nvSpPr>
      <xdr:spPr>
        <a:xfrm>
          <a:off x="7810500" y="700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24194</xdr:rowOff>
    </xdr:from>
    <xdr:to>
      <xdr:col>45</xdr:col>
      <xdr:colOff>177800</xdr:colOff>
      <xdr:row>41</xdr:row>
      <xdr:rowOff>28994</xdr:rowOff>
    </xdr:to>
    <xdr:cxnSp macro="">
      <xdr:nvCxnSpPr>
        <xdr:cNvPr id="141" name="直線コネクタ 140"/>
        <xdr:cNvCxnSpPr/>
      </xdr:nvCxnSpPr>
      <xdr:spPr>
        <a:xfrm flipV="1">
          <a:off x="7861300" y="7053644"/>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149216</xdr:rowOff>
    </xdr:from>
    <xdr:to>
      <xdr:col>36</xdr:col>
      <xdr:colOff>165100</xdr:colOff>
      <xdr:row>41</xdr:row>
      <xdr:rowOff>79366</xdr:rowOff>
    </xdr:to>
    <xdr:sp macro="" textlink="">
      <xdr:nvSpPr>
        <xdr:cNvPr id="142" name="楕円 141"/>
        <xdr:cNvSpPr/>
      </xdr:nvSpPr>
      <xdr:spPr>
        <a:xfrm>
          <a:off x="6921500" y="700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28566</xdr:rowOff>
    </xdr:from>
    <xdr:to>
      <xdr:col>41</xdr:col>
      <xdr:colOff>50800</xdr:colOff>
      <xdr:row>41</xdr:row>
      <xdr:rowOff>28994</xdr:rowOff>
    </xdr:to>
    <xdr:cxnSp macro="">
      <xdr:nvCxnSpPr>
        <xdr:cNvPr id="143" name="直線コネクタ 142"/>
        <xdr:cNvCxnSpPr/>
      </xdr:nvCxnSpPr>
      <xdr:spPr>
        <a:xfrm>
          <a:off x="6972300" y="7058016"/>
          <a:ext cx="889000" cy="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85834</xdr:rowOff>
    </xdr:from>
    <xdr:ext cx="534377" cy="259045"/>
    <xdr:sp macro="" textlink="">
      <xdr:nvSpPr>
        <xdr:cNvPr id="144" name="n_1aveValue【道路】&#10;一人当たり延長"/>
        <xdr:cNvSpPr txBox="1"/>
      </xdr:nvSpPr>
      <xdr:spPr>
        <a:xfrm>
          <a:off x="9359411" y="660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92577</xdr:rowOff>
    </xdr:from>
    <xdr:ext cx="534377" cy="259045"/>
    <xdr:sp macro="" textlink="">
      <xdr:nvSpPr>
        <xdr:cNvPr id="145" name="n_2aveValue【道路】&#10;一人当たり延長"/>
        <xdr:cNvSpPr txBox="1"/>
      </xdr:nvSpPr>
      <xdr:spPr>
        <a:xfrm>
          <a:off x="8483111" y="660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99721</xdr:rowOff>
    </xdr:from>
    <xdr:ext cx="534377" cy="259045"/>
    <xdr:sp macro="" textlink="">
      <xdr:nvSpPr>
        <xdr:cNvPr id="146" name="n_3aveValue【道路】&#10;一人当たり延長"/>
        <xdr:cNvSpPr txBox="1"/>
      </xdr:nvSpPr>
      <xdr:spPr>
        <a:xfrm>
          <a:off x="7594111" y="661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159100</xdr:rowOff>
    </xdr:from>
    <xdr:ext cx="534377" cy="259045"/>
    <xdr:sp macro="" textlink="">
      <xdr:nvSpPr>
        <xdr:cNvPr id="147" name="n_4aveValue【道路】&#10;一人当たり延長"/>
        <xdr:cNvSpPr txBox="1"/>
      </xdr:nvSpPr>
      <xdr:spPr>
        <a:xfrm>
          <a:off x="6705111" y="667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60234</xdr:rowOff>
    </xdr:from>
    <xdr:ext cx="534377" cy="259045"/>
    <xdr:sp macro="" textlink="">
      <xdr:nvSpPr>
        <xdr:cNvPr id="148" name="n_1mainValue【道路】&#10;一人当たり延長"/>
        <xdr:cNvSpPr txBox="1"/>
      </xdr:nvSpPr>
      <xdr:spPr>
        <a:xfrm>
          <a:off x="9359411" y="708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66121</xdr:rowOff>
    </xdr:from>
    <xdr:ext cx="469744" cy="259045"/>
    <xdr:sp macro="" textlink="">
      <xdr:nvSpPr>
        <xdr:cNvPr id="149" name="n_2mainValue【道路】&#10;一人当たり延長"/>
        <xdr:cNvSpPr txBox="1"/>
      </xdr:nvSpPr>
      <xdr:spPr>
        <a:xfrm>
          <a:off x="8515427" y="70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70921</xdr:rowOff>
    </xdr:from>
    <xdr:ext cx="469744" cy="259045"/>
    <xdr:sp macro="" textlink="">
      <xdr:nvSpPr>
        <xdr:cNvPr id="150" name="n_3mainValue【道路】&#10;一人当たり延長"/>
        <xdr:cNvSpPr txBox="1"/>
      </xdr:nvSpPr>
      <xdr:spPr>
        <a:xfrm>
          <a:off x="7626427" y="710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70493</xdr:rowOff>
    </xdr:from>
    <xdr:ext cx="469744" cy="259045"/>
    <xdr:sp macro="" textlink="">
      <xdr:nvSpPr>
        <xdr:cNvPr id="151" name="n_4mainValue【道路】&#10;一人当たり延長"/>
        <xdr:cNvSpPr txBox="1"/>
      </xdr:nvSpPr>
      <xdr:spPr>
        <a:xfrm>
          <a:off x="6737427" y="709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0" name="テキスト ボックス 15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2" name="テキスト ボックス 16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3" name="直線コネクタ 16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4" name="テキスト ボックス 16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5" name="直線コネクタ 16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6" name="テキスト ボックス 16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7" name="直線コネクタ 16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8" name="テキスト ボックス 16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9" name="直線コネクタ 16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0" name="テキスト ボックス 16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1" name="直線コネクタ 17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2" name="テキスト ボックス 171"/>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127635</xdr:rowOff>
    </xdr:from>
    <xdr:to>
      <xdr:col>24</xdr:col>
      <xdr:colOff>62865</xdr:colOff>
      <xdr:row>64</xdr:row>
      <xdr:rowOff>135255</xdr:rowOff>
    </xdr:to>
    <xdr:cxnSp macro="">
      <xdr:nvCxnSpPr>
        <xdr:cNvPr id="175" name="直線コネクタ 174"/>
        <xdr:cNvCxnSpPr/>
      </xdr:nvCxnSpPr>
      <xdr:spPr>
        <a:xfrm flipV="1">
          <a:off x="4634865" y="9557385"/>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139082</xdr:rowOff>
    </xdr:from>
    <xdr:ext cx="405111" cy="259045"/>
    <xdr:sp macro="" textlink="">
      <xdr:nvSpPr>
        <xdr:cNvPr id="176" name="【橋りょう・トンネル】&#10;有形固定資産減価償却率最小値テキスト"/>
        <xdr:cNvSpPr txBox="1"/>
      </xdr:nvSpPr>
      <xdr:spPr>
        <a:xfrm>
          <a:off x="4673600" y="1111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135255</xdr:rowOff>
    </xdr:from>
    <xdr:to>
      <xdr:col>24</xdr:col>
      <xdr:colOff>152400</xdr:colOff>
      <xdr:row>64</xdr:row>
      <xdr:rowOff>135255</xdr:rowOff>
    </xdr:to>
    <xdr:cxnSp macro="">
      <xdr:nvCxnSpPr>
        <xdr:cNvPr id="177" name="直線コネクタ 176"/>
        <xdr:cNvCxnSpPr/>
      </xdr:nvCxnSpPr>
      <xdr:spPr>
        <a:xfrm>
          <a:off x="4546600" y="11108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74312</xdr:rowOff>
    </xdr:from>
    <xdr:ext cx="340478" cy="259045"/>
    <xdr:sp macro="" textlink="">
      <xdr:nvSpPr>
        <xdr:cNvPr id="178" name="【橋りょう・トンネル】&#10;有形固定資産減価償却率最大値テキスト"/>
        <xdr:cNvSpPr txBox="1"/>
      </xdr:nvSpPr>
      <xdr:spPr>
        <a:xfrm>
          <a:off x="4673600" y="93326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127635</xdr:rowOff>
    </xdr:from>
    <xdr:to>
      <xdr:col>24</xdr:col>
      <xdr:colOff>152400</xdr:colOff>
      <xdr:row>55</xdr:row>
      <xdr:rowOff>127635</xdr:rowOff>
    </xdr:to>
    <xdr:cxnSp macro="">
      <xdr:nvCxnSpPr>
        <xdr:cNvPr id="179" name="直線コネクタ 178"/>
        <xdr:cNvCxnSpPr/>
      </xdr:nvCxnSpPr>
      <xdr:spPr>
        <a:xfrm>
          <a:off x="4546600" y="955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110507</xdr:rowOff>
    </xdr:from>
    <xdr:ext cx="405111" cy="259045"/>
    <xdr:sp macro="" textlink="">
      <xdr:nvSpPr>
        <xdr:cNvPr id="180" name="【橋りょう・トンネル】&#10;有形固定資産減価償却率平均値テキスト"/>
        <xdr:cNvSpPr txBox="1"/>
      </xdr:nvSpPr>
      <xdr:spPr>
        <a:xfrm>
          <a:off x="4673600" y="10568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132080</xdr:rowOff>
    </xdr:from>
    <xdr:to>
      <xdr:col>24</xdr:col>
      <xdr:colOff>114300</xdr:colOff>
      <xdr:row>62</xdr:row>
      <xdr:rowOff>62230</xdr:rowOff>
    </xdr:to>
    <xdr:sp macro="" textlink="">
      <xdr:nvSpPr>
        <xdr:cNvPr id="181" name="フローチャート: 判断 180"/>
        <xdr:cNvSpPr/>
      </xdr:nvSpPr>
      <xdr:spPr>
        <a:xfrm>
          <a:off x="4584700" y="1059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116840</xdr:rowOff>
    </xdr:from>
    <xdr:to>
      <xdr:col>20</xdr:col>
      <xdr:colOff>38100</xdr:colOff>
      <xdr:row>62</xdr:row>
      <xdr:rowOff>46990</xdr:rowOff>
    </xdr:to>
    <xdr:sp macro="" textlink="">
      <xdr:nvSpPr>
        <xdr:cNvPr id="182" name="フローチャート: 判断 181"/>
        <xdr:cNvSpPr/>
      </xdr:nvSpPr>
      <xdr:spPr>
        <a:xfrm>
          <a:off x="37465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92075</xdr:rowOff>
    </xdr:from>
    <xdr:to>
      <xdr:col>15</xdr:col>
      <xdr:colOff>101600</xdr:colOff>
      <xdr:row>62</xdr:row>
      <xdr:rowOff>22225</xdr:rowOff>
    </xdr:to>
    <xdr:sp macro="" textlink="">
      <xdr:nvSpPr>
        <xdr:cNvPr id="183" name="フローチャート: 判断 182"/>
        <xdr:cNvSpPr/>
      </xdr:nvSpPr>
      <xdr:spPr>
        <a:xfrm>
          <a:off x="2857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84" name="フローチャート: 判断 183"/>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42545</xdr:rowOff>
    </xdr:from>
    <xdr:to>
      <xdr:col>6</xdr:col>
      <xdr:colOff>38100</xdr:colOff>
      <xdr:row>61</xdr:row>
      <xdr:rowOff>144145</xdr:rowOff>
    </xdr:to>
    <xdr:sp macro="" textlink="">
      <xdr:nvSpPr>
        <xdr:cNvPr id="185" name="フローチャート: 判断 184"/>
        <xdr:cNvSpPr/>
      </xdr:nvSpPr>
      <xdr:spPr>
        <a:xfrm>
          <a:off x="1079500" y="105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78740</xdr:rowOff>
    </xdr:from>
    <xdr:to>
      <xdr:col>24</xdr:col>
      <xdr:colOff>114300</xdr:colOff>
      <xdr:row>61</xdr:row>
      <xdr:rowOff>8890</xdr:rowOff>
    </xdr:to>
    <xdr:sp macro="" textlink="">
      <xdr:nvSpPr>
        <xdr:cNvPr id="191" name="楕円 190"/>
        <xdr:cNvSpPr/>
      </xdr:nvSpPr>
      <xdr:spPr>
        <a:xfrm>
          <a:off x="45847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101617</xdr:rowOff>
    </xdr:from>
    <xdr:ext cx="405111" cy="259045"/>
    <xdr:sp macro="" textlink="">
      <xdr:nvSpPr>
        <xdr:cNvPr id="192" name="【橋りょう・トンネル】&#10;有形固定資産減価償却率該当値テキスト"/>
        <xdr:cNvSpPr txBox="1"/>
      </xdr:nvSpPr>
      <xdr:spPr>
        <a:xfrm>
          <a:off x="4673600"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59690</xdr:rowOff>
    </xdr:from>
    <xdr:to>
      <xdr:col>20</xdr:col>
      <xdr:colOff>38100</xdr:colOff>
      <xdr:row>60</xdr:row>
      <xdr:rowOff>161290</xdr:rowOff>
    </xdr:to>
    <xdr:sp macro="" textlink="">
      <xdr:nvSpPr>
        <xdr:cNvPr id="193" name="楕円 192"/>
        <xdr:cNvSpPr/>
      </xdr:nvSpPr>
      <xdr:spPr>
        <a:xfrm>
          <a:off x="3746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110490</xdr:rowOff>
    </xdr:from>
    <xdr:to>
      <xdr:col>24</xdr:col>
      <xdr:colOff>63500</xdr:colOff>
      <xdr:row>60</xdr:row>
      <xdr:rowOff>129540</xdr:rowOff>
    </xdr:to>
    <xdr:cxnSp macro="">
      <xdr:nvCxnSpPr>
        <xdr:cNvPr id="194" name="直線コネクタ 193"/>
        <xdr:cNvCxnSpPr/>
      </xdr:nvCxnSpPr>
      <xdr:spPr>
        <a:xfrm>
          <a:off x="3797300" y="1039749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36830</xdr:rowOff>
    </xdr:from>
    <xdr:to>
      <xdr:col>15</xdr:col>
      <xdr:colOff>101600</xdr:colOff>
      <xdr:row>60</xdr:row>
      <xdr:rowOff>138430</xdr:rowOff>
    </xdr:to>
    <xdr:sp macro="" textlink="">
      <xdr:nvSpPr>
        <xdr:cNvPr id="195" name="楕円 194"/>
        <xdr:cNvSpPr/>
      </xdr:nvSpPr>
      <xdr:spPr>
        <a:xfrm>
          <a:off x="28575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87630</xdr:rowOff>
    </xdr:from>
    <xdr:to>
      <xdr:col>19</xdr:col>
      <xdr:colOff>177800</xdr:colOff>
      <xdr:row>60</xdr:row>
      <xdr:rowOff>110490</xdr:rowOff>
    </xdr:to>
    <xdr:cxnSp macro="">
      <xdr:nvCxnSpPr>
        <xdr:cNvPr id="196" name="直線コネクタ 195"/>
        <xdr:cNvCxnSpPr/>
      </xdr:nvCxnSpPr>
      <xdr:spPr>
        <a:xfrm>
          <a:off x="2908300" y="103746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15875</xdr:rowOff>
    </xdr:from>
    <xdr:to>
      <xdr:col>10</xdr:col>
      <xdr:colOff>165100</xdr:colOff>
      <xdr:row>60</xdr:row>
      <xdr:rowOff>117475</xdr:rowOff>
    </xdr:to>
    <xdr:sp macro="" textlink="">
      <xdr:nvSpPr>
        <xdr:cNvPr id="197" name="楕円 196"/>
        <xdr:cNvSpPr/>
      </xdr:nvSpPr>
      <xdr:spPr>
        <a:xfrm>
          <a:off x="19685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66675</xdr:rowOff>
    </xdr:from>
    <xdr:to>
      <xdr:col>15</xdr:col>
      <xdr:colOff>50800</xdr:colOff>
      <xdr:row>60</xdr:row>
      <xdr:rowOff>87630</xdr:rowOff>
    </xdr:to>
    <xdr:cxnSp macro="">
      <xdr:nvCxnSpPr>
        <xdr:cNvPr id="198" name="直線コネクタ 197"/>
        <xdr:cNvCxnSpPr/>
      </xdr:nvCxnSpPr>
      <xdr:spPr>
        <a:xfrm>
          <a:off x="2019300" y="1035367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164465</xdr:rowOff>
    </xdr:from>
    <xdr:to>
      <xdr:col>6</xdr:col>
      <xdr:colOff>38100</xdr:colOff>
      <xdr:row>60</xdr:row>
      <xdr:rowOff>94615</xdr:rowOff>
    </xdr:to>
    <xdr:sp macro="" textlink="">
      <xdr:nvSpPr>
        <xdr:cNvPr id="199" name="楕円 198"/>
        <xdr:cNvSpPr/>
      </xdr:nvSpPr>
      <xdr:spPr>
        <a:xfrm>
          <a:off x="10795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43815</xdr:rowOff>
    </xdr:from>
    <xdr:to>
      <xdr:col>10</xdr:col>
      <xdr:colOff>114300</xdr:colOff>
      <xdr:row>60</xdr:row>
      <xdr:rowOff>66675</xdr:rowOff>
    </xdr:to>
    <xdr:cxnSp macro="">
      <xdr:nvCxnSpPr>
        <xdr:cNvPr id="200" name="直線コネクタ 199"/>
        <xdr:cNvCxnSpPr/>
      </xdr:nvCxnSpPr>
      <xdr:spPr>
        <a:xfrm>
          <a:off x="1130300" y="1033081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38117</xdr:rowOff>
    </xdr:from>
    <xdr:ext cx="405111" cy="259045"/>
    <xdr:sp macro="" textlink="">
      <xdr:nvSpPr>
        <xdr:cNvPr id="201" name="n_1aveValue【橋りょう・トンネル】&#10;有形固定資産減価償却率"/>
        <xdr:cNvSpPr txBox="1"/>
      </xdr:nvSpPr>
      <xdr:spPr>
        <a:xfrm>
          <a:off x="3582044" y="1066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13352</xdr:rowOff>
    </xdr:from>
    <xdr:ext cx="405111" cy="259045"/>
    <xdr:sp macro="" textlink="">
      <xdr:nvSpPr>
        <xdr:cNvPr id="202" name="n_2aveValue【橋りょう・トンネル】&#10;有形固定資産減価償却率"/>
        <xdr:cNvSpPr txBox="1"/>
      </xdr:nvSpPr>
      <xdr:spPr>
        <a:xfrm>
          <a:off x="2705744" y="1064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5732</xdr:rowOff>
    </xdr:from>
    <xdr:ext cx="405111" cy="259045"/>
    <xdr:sp macro="" textlink="">
      <xdr:nvSpPr>
        <xdr:cNvPr id="203" name="n_3aveValue【橋りょう・トンネル】&#10;有形固定資産減価償却率"/>
        <xdr:cNvSpPr txBox="1"/>
      </xdr:nvSpPr>
      <xdr:spPr>
        <a:xfrm>
          <a:off x="1816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135272</xdr:rowOff>
    </xdr:from>
    <xdr:ext cx="405111" cy="259045"/>
    <xdr:sp macro="" textlink="">
      <xdr:nvSpPr>
        <xdr:cNvPr id="204" name="n_4aveValue【橋りょう・トンネル】&#10;有形固定資産減価償却率"/>
        <xdr:cNvSpPr txBox="1"/>
      </xdr:nvSpPr>
      <xdr:spPr>
        <a:xfrm>
          <a:off x="927744" y="105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6367</xdr:rowOff>
    </xdr:from>
    <xdr:ext cx="405111" cy="259045"/>
    <xdr:sp macro="" textlink="">
      <xdr:nvSpPr>
        <xdr:cNvPr id="205" name="n_1mainValue【橋りょう・トンネル】&#10;有形固定資産減価償却率"/>
        <xdr:cNvSpPr txBox="1"/>
      </xdr:nvSpPr>
      <xdr:spPr>
        <a:xfrm>
          <a:off x="3582044" y="1012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154957</xdr:rowOff>
    </xdr:from>
    <xdr:ext cx="405111" cy="259045"/>
    <xdr:sp macro="" textlink="">
      <xdr:nvSpPr>
        <xdr:cNvPr id="206" name="n_2mainValue【橋りょう・トンネル】&#10;有形固定資産減価償却率"/>
        <xdr:cNvSpPr txBox="1"/>
      </xdr:nvSpPr>
      <xdr:spPr>
        <a:xfrm>
          <a:off x="2705744" y="1009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134002</xdr:rowOff>
    </xdr:from>
    <xdr:ext cx="405111" cy="259045"/>
    <xdr:sp macro="" textlink="">
      <xdr:nvSpPr>
        <xdr:cNvPr id="207" name="n_3mainValue【橋りょう・トンネル】&#10;有形固定資産減価償却率"/>
        <xdr:cNvSpPr txBox="1"/>
      </xdr:nvSpPr>
      <xdr:spPr>
        <a:xfrm>
          <a:off x="1816744" y="1007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111142</xdr:rowOff>
    </xdr:from>
    <xdr:ext cx="405111" cy="259045"/>
    <xdr:sp macro="" textlink="">
      <xdr:nvSpPr>
        <xdr:cNvPr id="208" name="n_4mainValue【橋りょう・トンネル】&#10;有形固定資産減価償却率"/>
        <xdr:cNvSpPr txBox="1"/>
      </xdr:nvSpPr>
      <xdr:spPr>
        <a:xfrm>
          <a:off x="927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0" name="テキスト ボックス 21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2" name="テキスト ボックス 221"/>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4" name="テキスト ボックス 223"/>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6" name="テキスト ボックス 225"/>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8" name="テキスト ボックス 227"/>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0" name="テキスト ボックス 229"/>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2" name="テキスト ボックス 23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69801</xdr:rowOff>
    </xdr:from>
    <xdr:to>
      <xdr:col>54</xdr:col>
      <xdr:colOff>189865</xdr:colOff>
      <xdr:row>64</xdr:row>
      <xdr:rowOff>123741</xdr:rowOff>
    </xdr:to>
    <xdr:cxnSp macro="">
      <xdr:nvCxnSpPr>
        <xdr:cNvPr id="234" name="直線コネクタ 233"/>
        <xdr:cNvCxnSpPr/>
      </xdr:nvCxnSpPr>
      <xdr:spPr>
        <a:xfrm flipV="1">
          <a:off x="10476865" y="9671001"/>
          <a:ext cx="0" cy="1425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127568</xdr:rowOff>
    </xdr:from>
    <xdr:ext cx="469744" cy="259045"/>
    <xdr:sp macro="" textlink="">
      <xdr:nvSpPr>
        <xdr:cNvPr id="235" name="【橋りょう・トンネル】&#10;一人当たり有形固定資産（償却資産）額最小値テキスト"/>
        <xdr:cNvSpPr txBox="1"/>
      </xdr:nvSpPr>
      <xdr:spPr>
        <a:xfrm>
          <a:off x="10515600" y="1110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123741</xdr:rowOff>
    </xdr:from>
    <xdr:to>
      <xdr:col>55</xdr:col>
      <xdr:colOff>88900</xdr:colOff>
      <xdr:row>64</xdr:row>
      <xdr:rowOff>123741</xdr:rowOff>
    </xdr:to>
    <xdr:cxnSp macro="">
      <xdr:nvCxnSpPr>
        <xdr:cNvPr id="236" name="直線コネクタ 235"/>
        <xdr:cNvCxnSpPr/>
      </xdr:nvCxnSpPr>
      <xdr:spPr>
        <a:xfrm>
          <a:off x="10388600" y="11096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16478</xdr:rowOff>
    </xdr:from>
    <xdr:ext cx="599010" cy="259045"/>
    <xdr:sp macro="" textlink="">
      <xdr:nvSpPr>
        <xdr:cNvPr id="237" name="【橋りょう・トンネル】&#10;一人当たり有形固定資産（償却資産）額最大値テキスト"/>
        <xdr:cNvSpPr txBox="1"/>
      </xdr:nvSpPr>
      <xdr:spPr>
        <a:xfrm>
          <a:off x="10515600" y="9446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69801</xdr:rowOff>
    </xdr:from>
    <xdr:to>
      <xdr:col>55</xdr:col>
      <xdr:colOff>88900</xdr:colOff>
      <xdr:row>56</xdr:row>
      <xdr:rowOff>69801</xdr:rowOff>
    </xdr:to>
    <xdr:cxnSp macro="">
      <xdr:nvCxnSpPr>
        <xdr:cNvPr id="238" name="直線コネクタ 237"/>
        <xdr:cNvCxnSpPr/>
      </xdr:nvCxnSpPr>
      <xdr:spPr>
        <a:xfrm>
          <a:off x="10388600" y="967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160714</xdr:rowOff>
    </xdr:from>
    <xdr:ext cx="599010" cy="259045"/>
    <xdr:sp macro="" textlink="">
      <xdr:nvSpPr>
        <xdr:cNvPr id="239" name="【橋りょう・トンネル】&#10;一人当たり有形固定資産（償却資産）額平均値テキスト"/>
        <xdr:cNvSpPr txBox="1"/>
      </xdr:nvSpPr>
      <xdr:spPr>
        <a:xfrm>
          <a:off x="10515600" y="104477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137837</xdr:rowOff>
    </xdr:from>
    <xdr:to>
      <xdr:col>55</xdr:col>
      <xdr:colOff>50800</xdr:colOff>
      <xdr:row>62</xdr:row>
      <xdr:rowOff>67987</xdr:rowOff>
    </xdr:to>
    <xdr:sp macro="" textlink="">
      <xdr:nvSpPr>
        <xdr:cNvPr id="240" name="フローチャート: 判断 239"/>
        <xdr:cNvSpPr/>
      </xdr:nvSpPr>
      <xdr:spPr>
        <a:xfrm>
          <a:off x="10426700" y="105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143079</xdr:rowOff>
    </xdr:from>
    <xdr:to>
      <xdr:col>50</xdr:col>
      <xdr:colOff>165100</xdr:colOff>
      <xdr:row>62</xdr:row>
      <xdr:rowOff>73229</xdr:rowOff>
    </xdr:to>
    <xdr:sp macro="" textlink="">
      <xdr:nvSpPr>
        <xdr:cNvPr id="241" name="フローチャート: 判断 240"/>
        <xdr:cNvSpPr/>
      </xdr:nvSpPr>
      <xdr:spPr>
        <a:xfrm>
          <a:off x="9588500" y="1060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124972</xdr:rowOff>
    </xdr:from>
    <xdr:to>
      <xdr:col>46</xdr:col>
      <xdr:colOff>38100</xdr:colOff>
      <xdr:row>62</xdr:row>
      <xdr:rowOff>55122</xdr:rowOff>
    </xdr:to>
    <xdr:sp macro="" textlink="">
      <xdr:nvSpPr>
        <xdr:cNvPr id="242" name="フローチャート: 判断 241"/>
        <xdr:cNvSpPr/>
      </xdr:nvSpPr>
      <xdr:spPr>
        <a:xfrm>
          <a:off x="8699500" y="10583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6636</xdr:rowOff>
    </xdr:from>
    <xdr:to>
      <xdr:col>41</xdr:col>
      <xdr:colOff>101600</xdr:colOff>
      <xdr:row>62</xdr:row>
      <xdr:rowOff>108236</xdr:rowOff>
    </xdr:to>
    <xdr:sp macro="" textlink="">
      <xdr:nvSpPr>
        <xdr:cNvPr id="243" name="フローチャート: 判断 242"/>
        <xdr:cNvSpPr/>
      </xdr:nvSpPr>
      <xdr:spPr>
        <a:xfrm>
          <a:off x="7810500" y="1063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21855</xdr:rowOff>
    </xdr:from>
    <xdr:to>
      <xdr:col>36</xdr:col>
      <xdr:colOff>165100</xdr:colOff>
      <xdr:row>62</xdr:row>
      <xdr:rowOff>123455</xdr:rowOff>
    </xdr:to>
    <xdr:sp macro="" textlink="">
      <xdr:nvSpPr>
        <xdr:cNvPr id="244" name="フローチャート: 判断 243"/>
        <xdr:cNvSpPr/>
      </xdr:nvSpPr>
      <xdr:spPr>
        <a:xfrm>
          <a:off x="6921500" y="1065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93297</xdr:rowOff>
    </xdr:from>
    <xdr:to>
      <xdr:col>55</xdr:col>
      <xdr:colOff>50800</xdr:colOff>
      <xdr:row>63</xdr:row>
      <xdr:rowOff>23447</xdr:rowOff>
    </xdr:to>
    <xdr:sp macro="" textlink="">
      <xdr:nvSpPr>
        <xdr:cNvPr id="250" name="楕円 249"/>
        <xdr:cNvSpPr/>
      </xdr:nvSpPr>
      <xdr:spPr>
        <a:xfrm>
          <a:off x="10426700" y="1072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71724</xdr:rowOff>
    </xdr:from>
    <xdr:ext cx="599010" cy="259045"/>
    <xdr:sp macro="" textlink="">
      <xdr:nvSpPr>
        <xdr:cNvPr id="251" name="【橋りょう・トンネル】&#10;一人当たり有形固定資産（償却資産）額該当値テキスト"/>
        <xdr:cNvSpPr txBox="1"/>
      </xdr:nvSpPr>
      <xdr:spPr>
        <a:xfrm>
          <a:off x="10515600" y="1070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107104</xdr:rowOff>
    </xdr:from>
    <xdr:to>
      <xdr:col>50</xdr:col>
      <xdr:colOff>165100</xdr:colOff>
      <xdr:row>63</xdr:row>
      <xdr:rowOff>37254</xdr:rowOff>
    </xdr:to>
    <xdr:sp macro="" textlink="">
      <xdr:nvSpPr>
        <xdr:cNvPr id="252" name="楕円 251"/>
        <xdr:cNvSpPr/>
      </xdr:nvSpPr>
      <xdr:spPr>
        <a:xfrm>
          <a:off x="9588500" y="1073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144097</xdr:rowOff>
    </xdr:from>
    <xdr:to>
      <xdr:col>55</xdr:col>
      <xdr:colOff>0</xdr:colOff>
      <xdr:row>62</xdr:row>
      <xdr:rowOff>157904</xdr:rowOff>
    </xdr:to>
    <xdr:cxnSp macro="">
      <xdr:nvCxnSpPr>
        <xdr:cNvPr id="253" name="直線コネクタ 252"/>
        <xdr:cNvCxnSpPr/>
      </xdr:nvCxnSpPr>
      <xdr:spPr>
        <a:xfrm flipV="1">
          <a:off x="9639300" y="10773997"/>
          <a:ext cx="838200" cy="1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116736</xdr:rowOff>
    </xdr:from>
    <xdr:to>
      <xdr:col>46</xdr:col>
      <xdr:colOff>38100</xdr:colOff>
      <xdr:row>63</xdr:row>
      <xdr:rowOff>46886</xdr:rowOff>
    </xdr:to>
    <xdr:sp macro="" textlink="">
      <xdr:nvSpPr>
        <xdr:cNvPr id="254" name="楕円 253"/>
        <xdr:cNvSpPr/>
      </xdr:nvSpPr>
      <xdr:spPr>
        <a:xfrm>
          <a:off x="8699500" y="1074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157904</xdr:rowOff>
    </xdr:from>
    <xdr:to>
      <xdr:col>50</xdr:col>
      <xdr:colOff>114300</xdr:colOff>
      <xdr:row>62</xdr:row>
      <xdr:rowOff>167536</xdr:rowOff>
    </xdr:to>
    <xdr:cxnSp macro="">
      <xdr:nvCxnSpPr>
        <xdr:cNvPr id="255" name="直線コネクタ 254"/>
        <xdr:cNvCxnSpPr/>
      </xdr:nvCxnSpPr>
      <xdr:spPr>
        <a:xfrm flipV="1">
          <a:off x="8750300" y="10787804"/>
          <a:ext cx="889000" cy="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126009</xdr:rowOff>
    </xdr:from>
    <xdr:to>
      <xdr:col>41</xdr:col>
      <xdr:colOff>101600</xdr:colOff>
      <xdr:row>63</xdr:row>
      <xdr:rowOff>56159</xdr:rowOff>
    </xdr:to>
    <xdr:sp macro="" textlink="">
      <xdr:nvSpPr>
        <xdr:cNvPr id="256" name="楕円 255"/>
        <xdr:cNvSpPr/>
      </xdr:nvSpPr>
      <xdr:spPr>
        <a:xfrm>
          <a:off x="7810500" y="1075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167536</xdr:rowOff>
    </xdr:from>
    <xdr:to>
      <xdr:col>45</xdr:col>
      <xdr:colOff>177800</xdr:colOff>
      <xdr:row>63</xdr:row>
      <xdr:rowOff>5359</xdr:rowOff>
    </xdr:to>
    <xdr:cxnSp macro="">
      <xdr:nvCxnSpPr>
        <xdr:cNvPr id="257" name="直線コネクタ 256"/>
        <xdr:cNvCxnSpPr/>
      </xdr:nvCxnSpPr>
      <xdr:spPr>
        <a:xfrm flipV="1">
          <a:off x="7861300" y="10797436"/>
          <a:ext cx="889000" cy="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101168</xdr:rowOff>
    </xdr:from>
    <xdr:to>
      <xdr:col>36</xdr:col>
      <xdr:colOff>165100</xdr:colOff>
      <xdr:row>61</xdr:row>
      <xdr:rowOff>31318</xdr:rowOff>
    </xdr:to>
    <xdr:sp macro="" textlink="">
      <xdr:nvSpPr>
        <xdr:cNvPr id="258" name="楕円 257"/>
        <xdr:cNvSpPr/>
      </xdr:nvSpPr>
      <xdr:spPr>
        <a:xfrm>
          <a:off x="6921500" y="1038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151968</xdr:rowOff>
    </xdr:from>
    <xdr:to>
      <xdr:col>41</xdr:col>
      <xdr:colOff>50800</xdr:colOff>
      <xdr:row>63</xdr:row>
      <xdr:rowOff>5359</xdr:rowOff>
    </xdr:to>
    <xdr:cxnSp macro="">
      <xdr:nvCxnSpPr>
        <xdr:cNvPr id="259" name="直線コネクタ 258"/>
        <xdr:cNvCxnSpPr/>
      </xdr:nvCxnSpPr>
      <xdr:spPr>
        <a:xfrm>
          <a:off x="6972300" y="10438968"/>
          <a:ext cx="889000" cy="36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89756</xdr:rowOff>
    </xdr:from>
    <xdr:ext cx="599010" cy="259045"/>
    <xdr:sp macro="" textlink="">
      <xdr:nvSpPr>
        <xdr:cNvPr id="260" name="n_1aveValue【橋りょう・トンネル】&#10;一人当たり有形固定資産（償却資産）額"/>
        <xdr:cNvSpPr txBox="1"/>
      </xdr:nvSpPr>
      <xdr:spPr>
        <a:xfrm>
          <a:off x="9327095" y="1037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71649</xdr:rowOff>
    </xdr:from>
    <xdr:ext cx="599010" cy="259045"/>
    <xdr:sp macro="" textlink="">
      <xdr:nvSpPr>
        <xdr:cNvPr id="261" name="n_2aveValue【橋りょう・トンネル】&#10;一人当たり有形固定資産（償却資産）額"/>
        <xdr:cNvSpPr txBox="1"/>
      </xdr:nvSpPr>
      <xdr:spPr>
        <a:xfrm>
          <a:off x="8450795" y="10358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124763</xdr:rowOff>
    </xdr:from>
    <xdr:ext cx="599010" cy="259045"/>
    <xdr:sp macro="" textlink="">
      <xdr:nvSpPr>
        <xdr:cNvPr id="262" name="n_3aveValue【橋りょう・トンネル】&#10;一人当たり有形固定資産（償却資産）額"/>
        <xdr:cNvSpPr txBox="1"/>
      </xdr:nvSpPr>
      <xdr:spPr>
        <a:xfrm>
          <a:off x="7561795" y="10411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114582</xdr:rowOff>
    </xdr:from>
    <xdr:ext cx="599010" cy="259045"/>
    <xdr:sp macro="" textlink="">
      <xdr:nvSpPr>
        <xdr:cNvPr id="263" name="n_4aveValue【橋りょう・トンネル】&#10;一人当たり有形固定資産（償却資産）額"/>
        <xdr:cNvSpPr txBox="1"/>
      </xdr:nvSpPr>
      <xdr:spPr>
        <a:xfrm>
          <a:off x="6672795" y="1074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28381</xdr:rowOff>
    </xdr:from>
    <xdr:ext cx="599010" cy="259045"/>
    <xdr:sp macro="" textlink="">
      <xdr:nvSpPr>
        <xdr:cNvPr id="264" name="n_1mainValue【橋りょう・トンネル】&#10;一人当たり有形固定資産（償却資産）額"/>
        <xdr:cNvSpPr txBox="1"/>
      </xdr:nvSpPr>
      <xdr:spPr>
        <a:xfrm>
          <a:off x="9327095" y="10829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38013</xdr:rowOff>
    </xdr:from>
    <xdr:ext cx="599010" cy="259045"/>
    <xdr:sp macro="" textlink="">
      <xdr:nvSpPr>
        <xdr:cNvPr id="265" name="n_2mainValue【橋りょう・トンネル】&#10;一人当たり有形固定資産（償却資産）額"/>
        <xdr:cNvSpPr txBox="1"/>
      </xdr:nvSpPr>
      <xdr:spPr>
        <a:xfrm>
          <a:off x="8450795" y="10839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47286</xdr:rowOff>
    </xdr:from>
    <xdr:ext cx="599010" cy="259045"/>
    <xdr:sp macro="" textlink="">
      <xdr:nvSpPr>
        <xdr:cNvPr id="266" name="n_3mainValue【橋りょう・トンネル】&#10;一人当たり有形固定資産（償却資産）額"/>
        <xdr:cNvSpPr txBox="1"/>
      </xdr:nvSpPr>
      <xdr:spPr>
        <a:xfrm>
          <a:off x="7561795" y="10848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47845</xdr:rowOff>
    </xdr:from>
    <xdr:ext cx="599010" cy="259045"/>
    <xdr:sp macro="" textlink="">
      <xdr:nvSpPr>
        <xdr:cNvPr id="267" name="n_4mainValue【橋りょう・トンネル】&#10;一人当たり有形固定資産（償却資産）額"/>
        <xdr:cNvSpPr txBox="1"/>
      </xdr:nvSpPr>
      <xdr:spPr>
        <a:xfrm>
          <a:off x="6672795" y="10163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165736</xdr:rowOff>
    </xdr:from>
    <xdr:to>
      <xdr:col>24</xdr:col>
      <xdr:colOff>62865</xdr:colOff>
      <xdr:row>86</xdr:row>
      <xdr:rowOff>28575</xdr:rowOff>
    </xdr:to>
    <xdr:cxnSp macro="">
      <xdr:nvCxnSpPr>
        <xdr:cNvPr id="292" name="直線コネクタ 291"/>
        <xdr:cNvCxnSpPr/>
      </xdr:nvCxnSpPr>
      <xdr:spPr>
        <a:xfrm flipV="1">
          <a:off x="4634865" y="13367386"/>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32402</xdr:rowOff>
    </xdr:from>
    <xdr:ext cx="405111" cy="259045"/>
    <xdr:sp macro="" textlink="">
      <xdr:nvSpPr>
        <xdr:cNvPr id="293" name="【公営住宅】&#10;有形固定資産減価償却率最小値テキスト"/>
        <xdr:cNvSpPr txBox="1"/>
      </xdr:nvSpPr>
      <xdr:spPr>
        <a:xfrm>
          <a:off x="4673600" y="1477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28575</xdr:rowOff>
    </xdr:from>
    <xdr:to>
      <xdr:col>24</xdr:col>
      <xdr:colOff>152400</xdr:colOff>
      <xdr:row>86</xdr:row>
      <xdr:rowOff>28575</xdr:rowOff>
    </xdr:to>
    <xdr:cxnSp macro="">
      <xdr:nvCxnSpPr>
        <xdr:cNvPr id="294" name="直線コネクタ 293"/>
        <xdr:cNvCxnSpPr/>
      </xdr:nvCxnSpPr>
      <xdr:spPr>
        <a:xfrm>
          <a:off x="4546600" y="1477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112413</xdr:rowOff>
    </xdr:from>
    <xdr:ext cx="405111" cy="259045"/>
    <xdr:sp macro="" textlink="">
      <xdr:nvSpPr>
        <xdr:cNvPr id="295" name="【公営住宅】&#10;有形固定資産減価償却率最大値テキスト"/>
        <xdr:cNvSpPr txBox="1"/>
      </xdr:nvSpPr>
      <xdr:spPr>
        <a:xfrm>
          <a:off x="4673600" y="1314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165736</xdr:rowOff>
    </xdr:from>
    <xdr:to>
      <xdr:col>24</xdr:col>
      <xdr:colOff>152400</xdr:colOff>
      <xdr:row>77</xdr:row>
      <xdr:rowOff>165736</xdr:rowOff>
    </xdr:to>
    <xdr:cxnSp macro="">
      <xdr:nvCxnSpPr>
        <xdr:cNvPr id="296" name="直線コネクタ 295"/>
        <xdr:cNvCxnSpPr/>
      </xdr:nvCxnSpPr>
      <xdr:spPr>
        <a:xfrm>
          <a:off x="4546600" y="1336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50182</xdr:rowOff>
    </xdr:from>
    <xdr:ext cx="405111" cy="259045"/>
    <xdr:sp macro="" textlink="">
      <xdr:nvSpPr>
        <xdr:cNvPr id="297" name="【公営住宅】&#10;有形固定資産減価償却率平均値テキスト"/>
        <xdr:cNvSpPr txBox="1"/>
      </xdr:nvSpPr>
      <xdr:spPr>
        <a:xfrm>
          <a:off x="4673600" y="14109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27305</xdr:rowOff>
    </xdr:from>
    <xdr:to>
      <xdr:col>24</xdr:col>
      <xdr:colOff>114300</xdr:colOff>
      <xdr:row>83</xdr:row>
      <xdr:rowOff>128905</xdr:rowOff>
    </xdr:to>
    <xdr:sp macro="" textlink="">
      <xdr:nvSpPr>
        <xdr:cNvPr id="298" name="フローチャート: 判断 297"/>
        <xdr:cNvSpPr/>
      </xdr:nvSpPr>
      <xdr:spPr>
        <a:xfrm>
          <a:off x="4584700" y="1425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48261</xdr:rowOff>
    </xdr:from>
    <xdr:to>
      <xdr:col>20</xdr:col>
      <xdr:colOff>38100</xdr:colOff>
      <xdr:row>83</xdr:row>
      <xdr:rowOff>149861</xdr:rowOff>
    </xdr:to>
    <xdr:sp macro="" textlink="">
      <xdr:nvSpPr>
        <xdr:cNvPr id="299" name="フローチャート: 判断 298"/>
        <xdr:cNvSpPr/>
      </xdr:nvSpPr>
      <xdr:spPr>
        <a:xfrm>
          <a:off x="3746500" y="142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17780</xdr:rowOff>
    </xdr:from>
    <xdr:to>
      <xdr:col>15</xdr:col>
      <xdr:colOff>101600</xdr:colOff>
      <xdr:row>83</xdr:row>
      <xdr:rowOff>119380</xdr:rowOff>
    </xdr:to>
    <xdr:sp macro="" textlink="">
      <xdr:nvSpPr>
        <xdr:cNvPr id="300" name="フローチャート: 判断 299"/>
        <xdr:cNvSpPr/>
      </xdr:nvSpPr>
      <xdr:spPr>
        <a:xfrm>
          <a:off x="28575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160655</xdr:rowOff>
    </xdr:from>
    <xdr:to>
      <xdr:col>10</xdr:col>
      <xdr:colOff>165100</xdr:colOff>
      <xdr:row>83</xdr:row>
      <xdr:rowOff>90805</xdr:rowOff>
    </xdr:to>
    <xdr:sp macro="" textlink="">
      <xdr:nvSpPr>
        <xdr:cNvPr id="301" name="フローチャート: 判断 300"/>
        <xdr:cNvSpPr/>
      </xdr:nvSpPr>
      <xdr:spPr>
        <a:xfrm>
          <a:off x="19685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95886</xdr:rowOff>
    </xdr:from>
    <xdr:to>
      <xdr:col>6</xdr:col>
      <xdr:colOff>38100</xdr:colOff>
      <xdr:row>83</xdr:row>
      <xdr:rowOff>26036</xdr:rowOff>
    </xdr:to>
    <xdr:sp macro="" textlink="">
      <xdr:nvSpPr>
        <xdr:cNvPr id="302" name="フローチャート: 判断 301"/>
        <xdr:cNvSpPr/>
      </xdr:nvSpPr>
      <xdr:spPr>
        <a:xfrm>
          <a:off x="1079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101600</xdr:rowOff>
    </xdr:from>
    <xdr:to>
      <xdr:col>24</xdr:col>
      <xdr:colOff>114300</xdr:colOff>
      <xdr:row>84</xdr:row>
      <xdr:rowOff>31750</xdr:rowOff>
    </xdr:to>
    <xdr:sp macro="" textlink="">
      <xdr:nvSpPr>
        <xdr:cNvPr id="308" name="楕円 307"/>
        <xdr:cNvSpPr/>
      </xdr:nvSpPr>
      <xdr:spPr>
        <a:xfrm>
          <a:off x="45847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80027</xdr:rowOff>
    </xdr:from>
    <xdr:ext cx="405111" cy="259045"/>
    <xdr:sp macro="" textlink="">
      <xdr:nvSpPr>
        <xdr:cNvPr id="309" name="【公営住宅】&#10;有形固定資産減価償却率該当値テキスト"/>
        <xdr:cNvSpPr txBox="1"/>
      </xdr:nvSpPr>
      <xdr:spPr>
        <a:xfrm>
          <a:off x="4673600"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74930</xdr:rowOff>
    </xdr:from>
    <xdr:to>
      <xdr:col>20</xdr:col>
      <xdr:colOff>38100</xdr:colOff>
      <xdr:row>84</xdr:row>
      <xdr:rowOff>5080</xdr:rowOff>
    </xdr:to>
    <xdr:sp macro="" textlink="">
      <xdr:nvSpPr>
        <xdr:cNvPr id="310" name="楕円 309"/>
        <xdr:cNvSpPr/>
      </xdr:nvSpPr>
      <xdr:spPr>
        <a:xfrm>
          <a:off x="37465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125730</xdr:rowOff>
    </xdr:from>
    <xdr:to>
      <xdr:col>24</xdr:col>
      <xdr:colOff>63500</xdr:colOff>
      <xdr:row>83</xdr:row>
      <xdr:rowOff>152400</xdr:rowOff>
    </xdr:to>
    <xdr:cxnSp macro="">
      <xdr:nvCxnSpPr>
        <xdr:cNvPr id="311" name="直線コネクタ 310"/>
        <xdr:cNvCxnSpPr/>
      </xdr:nvCxnSpPr>
      <xdr:spPr>
        <a:xfrm>
          <a:off x="3797300" y="143560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65405</xdr:rowOff>
    </xdr:from>
    <xdr:to>
      <xdr:col>15</xdr:col>
      <xdr:colOff>101600</xdr:colOff>
      <xdr:row>83</xdr:row>
      <xdr:rowOff>167005</xdr:rowOff>
    </xdr:to>
    <xdr:sp macro="" textlink="">
      <xdr:nvSpPr>
        <xdr:cNvPr id="312" name="楕円 311"/>
        <xdr:cNvSpPr/>
      </xdr:nvSpPr>
      <xdr:spPr>
        <a:xfrm>
          <a:off x="2857500" y="1429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116205</xdr:rowOff>
    </xdr:from>
    <xdr:to>
      <xdr:col>19</xdr:col>
      <xdr:colOff>177800</xdr:colOff>
      <xdr:row>83</xdr:row>
      <xdr:rowOff>125730</xdr:rowOff>
    </xdr:to>
    <xdr:cxnSp macro="">
      <xdr:nvCxnSpPr>
        <xdr:cNvPr id="313" name="直線コネクタ 312"/>
        <xdr:cNvCxnSpPr/>
      </xdr:nvCxnSpPr>
      <xdr:spPr>
        <a:xfrm>
          <a:off x="2908300" y="1434655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42545</xdr:rowOff>
    </xdr:from>
    <xdr:to>
      <xdr:col>10</xdr:col>
      <xdr:colOff>165100</xdr:colOff>
      <xdr:row>83</xdr:row>
      <xdr:rowOff>144145</xdr:rowOff>
    </xdr:to>
    <xdr:sp macro="" textlink="">
      <xdr:nvSpPr>
        <xdr:cNvPr id="314" name="楕円 313"/>
        <xdr:cNvSpPr/>
      </xdr:nvSpPr>
      <xdr:spPr>
        <a:xfrm>
          <a:off x="1968500" y="1427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93345</xdr:rowOff>
    </xdr:from>
    <xdr:to>
      <xdr:col>15</xdr:col>
      <xdr:colOff>50800</xdr:colOff>
      <xdr:row>83</xdr:row>
      <xdr:rowOff>116205</xdr:rowOff>
    </xdr:to>
    <xdr:cxnSp macro="">
      <xdr:nvCxnSpPr>
        <xdr:cNvPr id="315" name="直線コネクタ 314"/>
        <xdr:cNvCxnSpPr/>
      </xdr:nvCxnSpPr>
      <xdr:spPr>
        <a:xfrm>
          <a:off x="2019300" y="143236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67311</xdr:rowOff>
    </xdr:from>
    <xdr:to>
      <xdr:col>6</xdr:col>
      <xdr:colOff>38100</xdr:colOff>
      <xdr:row>83</xdr:row>
      <xdr:rowOff>168911</xdr:rowOff>
    </xdr:to>
    <xdr:sp macro="" textlink="">
      <xdr:nvSpPr>
        <xdr:cNvPr id="316" name="楕円 315"/>
        <xdr:cNvSpPr/>
      </xdr:nvSpPr>
      <xdr:spPr>
        <a:xfrm>
          <a:off x="1079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93345</xdr:rowOff>
    </xdr:from>
    <xdr:to>
      <xdr:col>10</xdr:col>
      <xdr:colOff>114300</xdr:colOff>
      <xdr:row>83</xdr:row>
      <xdr:rowOff>118111</xdr:rowOff>
    </xdr:to>
    <xdr:cxnSp macro="">
      <xdr:nvCxnSpPr>
        <xdr:cNvPr id="317" name="直線コネクタ 316"/>
        <xdr:cNvCxnSpPr/>
      </xdr:nvCxnSpPr>
      <xdr:spPr>
        <a:xfrm flipV="1">
          <a:off x="1130300" y="14323695"/>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166388</xdr:rowOff>
    </xdr:from>
    <xdr:ext cx="405111" cy="259045"/>
    <xdr:sp macro="" textlink="">
      <xdr:nvSpPr>
        <xdr:cNvPr id="318" name="n_1aveValue【公営住宅】&#10;有形固定資産減価償却率"/>
        <xdr:cNvSpPr txBox="1"/>
      </xdr:nvSpPr>
      <xdr:spPr>
        <a:xfrm>
          <a:off x="3582044" y="14053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135907</xdr:rowOff>
    </xdr:from>
    <xdr:ext cx="405111" cy="259045"/>
    <xdr:sp macro="" textlink="">
      <xdr:nvSpPr>
        <xdr:cNvPr id="319" name="n_2aveValue【公営住宅】&#10;有形固定資産減価償却率"/>
        <xdr:cNvSpPr txBox="1"/>
      </xdr:nvSpPr>
      <xdr:spPr>
        <a:xfrm>
          <a:off x="2705744" y="1402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107332</xdr:rowOff>
    </xdr:from>
    <xdr:ext cx="405111" cy="259045"/>
    <xdr:sp macro="" textlink="">
      <xdr:nvSpPr>
        <xdr:cNvPr id="320" name="n_3aveValue【公営住宅】&#10;有形固定資産減価償却率"/>
        <xdr:cNvSpPr txBox="1"/>
      </xdr:nvSpPr>
      <xdr:spPr>
        <a:xfrm>
          <a:off x="1816744" y="1399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42563</xdr:rowOff>
    </xdr:from>
    <xdr:ext cx="405111" cy="259045"/>
    <xdr:sp macro="" textlink="">
      <xdr:nvSpPr>
        <xdr:cNvPr id="321" name="n_4aveValue【公営住宅】&#10;有形固定資産減価償却率"/>
        <xdr:cNvSpPr txBox="1"/>
      </xdr:nvSpPr>
      <xdr:spPr>
        <a:xfrm>
          <a:off x="927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167657</xdr:rowOff>
    </xdr:from>
    <xdr:ext cx="405111" cy="259045"/>
    <xdr:sp macro="" textlink="">
      <xdr:nvSpPr>
        <xdr:cNvPr id="322" name="n_1mainValue【公営住宅】&#10;有形固定資産減価償却率"/>
        <xdr:cNvSpPr txBox="1"/>
      </xdr:nvSpPr>
      <xdr:spPr>
        <a:xfrm>
          <a:off x="3582044" y="1439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158132</xdr:rowOff>
    </xdr:from>
    <xdr:ext cx="405111" cy="259045"/>
    <xdr:sp macro="" textlink="">
      <xdr:nvSpPr>
        <xdr:cNvPr id="323" name="n_2mainValue【公営住宅】&#10;有形固定資産減価償却率"/>
        <xdr:cNvSpPr txBox="1"/>
      </xdr:nvSpPr>
      <xdr:spPr>
        <a:xfrm>
          <a:off x="2705744" y="1438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135272</xdr:rowOff>
    </xdr:from>
    <xdr:ext cx="405111" cy="259045"/>
    <xdr:sp macro="" textlink="">
      <xdr:nvSpPr>
        <xdr:cNvPr id="324" name="n_3mainValue【公営住宅】&#10;有形固定資産減価償却率"/>
        <xdr:cNvSpPr txBox="1"/>
      </xdr:nvSpPr>
      <xdr:spPr>
        <a:xfrm>
          <a:off x="1816744" y="1436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160038</xdr:rowOff>
    </xdr:from>
    <xdr:ext cx="405111" cy="259045"/>
    <xdr:sp macro="" textlink="">
      <xdr:nvSpPr>
        <xdr:cNvPr id="325" name="n_4mainValue【公営住宅】&#10;有形固定資産減価償却率"/>
        <xdr:cNvSpPr txBox="1"/>
      </xdr:nvSpPr>
      <xdr:spPr>
        <a:xfrm>
          <a:off x="927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6" name="直線コネクタ 33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7" name="テキスト ボックス 33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8" name="直線コネクタ 33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9" name="テキスト ボックス 338"/>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40" name="直線コネクタ 33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41" name="テキスト ボックス 340"/>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2" name="直線コネクタ 34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43" name="テキスト ボックス 342"/>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6851</xdr:rowOff>
    </xdr:from>
    <xdr:to>
      <xdr:col>54</xdr:col>
      <xdr:colOff>189865</xdr:colOff>
      <xdr:row>86</xdr:row>
      <xdr:rowOff>32088</xdr:rowOff>
    </xdr:to>
    <xdr:cxnSp macro="">
      <xdr:nvCxnSpPr>
        <xdr:cNvPr id="347" name="直線コネクタ 346"/>
        <xdr:cNvCxnSpPr/>
      </xdr:nvCxnSpPr>
      <xdr:spPr>
        <a:xfrm flipV="1">
          <a:off x="10476865" y="13551401"/>
          <a:ext cx="0" cy="1225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35915</xdr:rowOff>
    </xdr:from>
    <xdr:ext cx="469744" cy="259045"/>
    <xdr:sp macro="" textlink="">
      <xdr:nvSpPr>
        <xdr:cNvPr id="348" name="【公営住宅】&#10;一人当たり面積最小値テキスト"/>
        <xdr:cNvSpPr txBox="1"/>
      </xdr:nvSpPr>
      <xdr:spPr>
        <a:xfrm>
          <a:off x="10515600" y="1478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32088</xdr:rowOff>
    </xdr:from>
    <xdr:to>
      <xdr:col>55</xdr:col>
      <xdr:colOff>88900</xdr:colOff>
      <xdr:row>86</xdr:row>
      <xdr:rowOff>32088</xdr:rowOff>
    </xdr:to>
    <xdr:cxnSp macro="">
      <xdr:nvCxnSpPr>
        <xdr:cNvPr id="349" name="直線コネクタ 348"/>
        <xdr:cNvCxnSpPr/>
      </xdr:nvCxnSpPr>
      <xdr:spPr>
        <a:xfrm>
          <a:off x="10388600" y="14776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124978</xdr:rowOff>
    </xdr:from>
    <xdr:ext cx="534377" cy="259045"/>
    <xdr:sp macro="" textlink="">
      <xdr:nvSpPr>
        <xdr:cNvPr id="350" name="【公営住宅】&#10;一人当たり面積最大値テキスト"/>
        <xdr:cNvSpPr txBox="1"/>
      </xdr:nvSpPr>
      <xdr:spPr>
        <a:xfrm>
          <a:off x="10515600" y="1332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6851</xdr:rowOff>
    </xdr:from>
    <xdr:to>
      <xdr:col>55</xdr:col>
      <xdr:colOff>88900</xdr:colOff>
      <xdr:row>79</xdr:row>
      <xdr:rowOff>6851</xdr:rowOff>
    </xdr:to>
    <xdr:cxnSp macro="">
      <xdr:nvCxnSpPr>
        <xdr:cNvPr id="351" name="直線コネクタ 350"/>
        <xdr:cNvCxnSpPr/>
      </xdr:nvCxnSpPr>
      <xdr:spPr>
        <a:xfrm>
          <a:off x="10388600" y="13551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73489</xdr:rowOff>
    </xdr:from>
    <xdr:ext cx="469744" cy="259045"/>
    <xdr:sp macro="" textlink="">
      <xdr:nvSpPr>
        <xdr:cNvPr id="352" name="【公営住宅】&#10;一人当たり面積平均値テキスト"/>
        <xdr:cNvSpPr txBox="1"/>
      </xdr:nvSpPr>
      <xdr:spPr>
        <a:xfrm>
          <a:off x="10515600" y="146467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95062</xdr:rowOff>
    </xdr:from>
    <xdr:to>
      <xdr:col>55</xdr:col>
      <xdr:colOff>50800</xdr:colOff>
      <xdr:row>86</xdr:row>
      <xdr:rowOff>25212</xdr:rowOff>
    </xdr:to>
    <xdr:sp macro="" textlink="">
      <xdr:nvSpPr>
        <xdr:cNvPr id="353" name="フローチャート: 判断 352"/>
        <xdr:cNvSpPr/>
      </xdr:nvSpPr>
      <xdr:spPr>
        <a:xfrm>
          <a:off x="10426700" y="1466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89964</xdr:rowOff>
    </xdr:from>
    <xdr:to>
      <xdr:col>50</xdr:col>
      <xdr:colOff>165100</xdr:colOff>
      <xdr:row>86</xdr:row>
      <xdr:rowOff>20114</xdr:rowOff>
    </xdr:to>
    <xdr:sp macro="" textlink="">
      <xdr:nvSpPr>
        <xdr:cNvPr id="354" name="フローチャート: 判断 353"/>
        <xdr:cNvSpPr/>
      </xdr:nvSpPr>
      <xdr:spPr>
        <a:xfrm>
          <a:off x="9588500" y="1466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93897</xdr:rowOff>
    </xdr:from>
    <xdr:to>
      <xdr:col>46</xdr:col>
      <xdr:colOff>38100</xdr:colOff>
      <xdr:row>86</xdr:row>
      <xdr:rowOff>24047</xdr:rowOff>
    </xdr:to>
    <xdr:sp macro="" textlink="">
      <xdr:nvSpPr>
        <xdr:cNvPr id="355" name="フローチャート: 判断 354"/>
        <xdr:cNvSpPr/>
      </xdr:nvSpPr>
      <xdr:spPr>
        <a:xfrm>
          <a:off x="8699500" y="1466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94376</xdr:rowOff>
    </xdr:from>
    <xdr:to>
      <xdr:col>41</xdr:col>
      <xdr:colOff>101600</xdr:colOff>
      <xdr:row>86</xdr:row>
      <xdr:rowOff>24526</xdr:rowOff>
    </xdr:to>
    <xdr:sp macro="" textlink="">
      <xdr:nvSpPr>
        <xdr:cNvPr id="356" name="フローチャート: 判断 355"/>
        <xdr:cNvSpPr/>
      </xdr:nvSpPr>
      <xdr:spPr>
        <a:xfrm>
          <a:off x="7810500" y="146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85781</xdr:rowOff>
    </xdr:from>
    <xdr:to>
      <xdr:col>36</xdr:col>
      <xdr:colOff>165100</xdr:colOff>
      <xdr:row>86</xdr:row>
      <xdr:rowOff>15931</xdr:rowOff>
    </xdr:to>
    <xdr:sp macro="" textlink="">
      <xdr:nvSpPr>
        <xdr:cNvPr id="357" name="フローチャート: 判断 356"/>
        <xdr:cNvSpPr/>
      </xdr:nvSpPr>
      <xdr:spPr>
        <a:xfrm>
          <a:off x="6921500" y="1465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53800</xdr:rowOff>
    </xdr:from>
    <xdr:to>
      <xdr:col>55</xdr:col>
      <xdr:colOff>50800</xdr:colOff>
      <xdr:row>85</xdr:row>
      <xdr:rowOff>155400</xdr:rowOff>
    </xdr:to>
    <xdr:sp macro="" textlink="">
      <xdr:nvSpPr>
        <xdr:cNvPr id="363" name="楕円 362"/>
        <xdr:cNvSpPr/>
      </xdr:nvSpPr>
      <xdr:spPr>
        <a:xfrm>
          <a:off x="10426700" y="1462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13177</xdr:rowOff>
    </xdr:from>
    <xdr:ext cx="469744" cy="259045"/>
    <xdr:sp macro="" textlink="">
      <xdr:nvSpPr>
        <xdr:cNvPr id="364" name="【公営住宅】&#10;一人当たり面積該当値テキスト"/>
        <xdr:cNvSpPr txBox="1"/>
      </xdr:nvSpPr>
      <xdr:spPr>
        <a:xfrm>
          <a:off x="10515600" y="144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56748</xdr:rowOff>
    </xdr:from>
    <xdr:to>
      <xdr:col>50</xdr:col>
      <xdr:colOff>165100</xdr:colOff>
      <xdr:row>85</xdr:row>
      <xdr:rowOff>158348</xdr:rowOff>
    </xdr:to>
    <xdr:sp macro="" textlink="">
      <xdr:nvSpPr>
        <xdr:cNvPr id="365" name="楕円 364"/>
        <xdr:cNvSpPr/>
      </xdr:nvSpPr>
      <xdr:spPr>
        <a:xfrm>
          <a:off x="9588500" y="1462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104600</xdr:rowOff>
    </xdr:from>
    <xdr:to>
      <xdr:col>55</xdr:col>
      <xdr:colOff>0</xdr:colOff>
      <xdr:row>85</xdr:row>
      <xdr:rowOff>107548</xdr:rowOff>
    </xdr:to>
    <xdr:cxnSp macro="">
      <xdr:nvCxnSpPr>
        <xdr:cNvPr id="366" name="直線コネクタ 365"/>
        <xdr:cNvCxnSpPr/>
      </xdr:nvCxnSpPr>
      <xdr:spPr>
        <a:xfrm flipV="1">
          <a:off x="9639300" y="14677850"/>
          <a:ext cx="838200" cy="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58829</xdr:rowOff>
    </xdr:from>
    <xdr:to>
      <xdr:col>46</xdr:col>
      <xdr:colOff>38100</xdr:colOff>
      <xdr:row>85</xdr:row>
      <xdr:rowOff>160429</xdr:rowOff>
    </xdr:to>
    <xdr:sp macro="" textlink="">
      <xdr:nvSpPr>
        <xdr:cNvPr id="367" name="楕円 366"/>
        <xdr:cNvSpPr/>
      </xdr:nvSpPr>
      <xdr:spPr>
        <a:xfrm>
          <a:off x="8699500" y="1463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107548</xdr:rowOff>
    </xdr:from>
    <xdr:to>
      <xdr:col>50</xdr:col>
      <xdr:colOff>114300</xdr:colOff>
      <xdr:row>85</xdr:row>
      <xdr:rowOff>109629</xdr:rowOff>
    </xdr:to>
    <xdr:cxnSp macro="">
      <xdr:nvCxnSpPr>
        <xdr:cNvPr id="368" name="直線コネクタ 367"/>
        <xdr:cNvCxnSpPr/>
      </xdr:nvCxnSpPr>
      <xdr:spPr>
        <a:xfrm flipV="1">
          <a:off x="8750300" y="14680798"/>
          <a:ext cx="889000" cy="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60544</xdr:rowOff>
    </xdr:from>
    <xdr:to>
      <xdr:col>41</xdr:col>
      <xdr:colOff>101600</xdr:colOff>
      <xdr:row>85</xdr:row>
      <xdr:rowOff>162144</xdr:rowOff>
    </xdr:to>
    <xdr:sp macro="" textlink="">
      <xdr:nvSpPr>
        <xdr:cNvPr id="369" name="楕円 368"/>
        <xdr:cNvSpPr/>
      </xdr:nvSpPr>
      <xdr:spPr>
        <a:xfrm>
          <a:off x="7810500" y="1463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109629</xdr:rowOff>
    </xdr:from>
    <xdr:to>
      <xdr:col>45</xdr:col>
      <xdr:colOff>177800</xdr:colOff>
      <xdr:row>85</xdr:row>
      <xdr:rowOff>111344</xdr:rowOff>
    </xdr:to>
    <xdr:cxnSp macro="">
      <xdr:nvCxnSpPr>
        <xdr:cNvPr id="370" name="直線コネクタ 369"/>
        <xdr:cNvCxnSpPr/>
      </xdr:nvCxnSpPr>
      <xdr:spPr>
        <a:xfrm flipV="1">
          <a:off x="7861300" y="14682879"/>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61046</xdr:rowOff>
    </xdr:from>
    <xdr:to>
      <xdr:col>36</xdr:col>
      <xdr:colOff>165100</xdr:colOff>
      <xdr:row>85</xdr:row>
      <xdr:rowOff>162646</xdr:rowOff>
    </xdr:to>
    <xdr:sp macro="" textlink="">
      <xdr:nvSpPr>
        <xdr:cNvPr id="371" name="楕円 370"/>
        <xdr:cNvSpPr/>
      </xdr:nvSpPr>
      <xdr:spPr>
        <a:xfrm>
          <a:off x="6921500" y="1463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111344</xdr:rowOff>
    </xdr:from>
    <xdr:to>
      <xdr:col>41</xdr:col>
      <xdr:colOff>50800</xdr:colOff>
      <xdr:row>85</xdr:row>
      <xdr:rowOff>111846</xdr:rowOff>
    </xdr:to>
    <xdr:cxnSp macro="">
      <xdr:nvCxnSpPr>
        <xdr:cNvPr id="372" name="直線コネクタ 371"/>
        <xdr:cNvCxnSpPr/>
      </xdr:nvCxnSpPr>
      <xdr:spPr>
        <a:xfrm flipV="1">
          <a:off x="6972300" y="14684594"/>
          <a:ext cx="8890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11241</xdr:rowOff>
    </xdr:from>
    <xdr:ext cx="469744" cy="259045"/>
    <xdr:sp macro="" textlink="">
      <xdr:nvSpPr>
        <xdr:cNvPr id="373" name="n_1aveValue【公営住宅】&#10;一人当たり面積"/>
        <xdr:cNvSpPr txBox="1"/>
      </xdr:nvSpPr>
      <xdr:spPr>
        <a:xfrm>
          <a:off x="9391727" y="1475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15174</xdr:rowOff>
    </xdr:from>
    <xdr:ext cx="469744" cy="259045"/>
    <xdr:sp macro="" textlink="">
      <xdr:nvSpPr>
        <xdr:cNvPr id="374" name="n_2aveValue【公営住宅】&#10;一人当たり面積"/>
        <xdr:cNvSpPr txBox="1"/>
      </xdr:nvSpPr>
      <xdr:spPr>
        <a:xfrm>
          <a:off x="8515427" y="1475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15653</xdr:rowOff>
    </xdr:from>
    <xdr:ext cx="469744" cy="259045"/>
    <xdr:sp macro="" textlink="">
      <xdr:nvSpPr>
        <xdr:cNvPr id="375" name="n_3aveValue【公営住宅】&#10;一人当たり面積"/>
        <xdr:cNvSpPr txBox="1"/>
      </xdr:nvSpPr>
      <xdr:spPr>
        <a:xfrm>
          <a:off x="7626427" y="1476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7058</xdr:rowOff>
    </xdr:from>
    <xdr:ext cx="469744" cy="259045"/>
    <xdr:sp macro="" textlink="">
      <xdr:nvSpPr>
        <xdr:cNvPr id="376" name="n_4aveValue【公営住宅】&#10;一人当たり面積"/>
        <xdr:cNvSpPr txBox="1"/>
      </xdr:nvSpPr>
      <xdr:spPr>
        <a:xfrm>
          <a:off x="6737427" y="1475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3425</xdr:rowOff>
    </xdr:from>
    <xdr:ext cx="469744" cy="259045"/>
    <xdr:sp macro="" textlink="">
      <xdr:nvSpPr>
        <xdr:cNvPr id="377" name="n_1mainValue【公営住宅】&#10;一人当たり面積"/>
        <xdr:cNvSpPr txBox="1"/>
      </xdr:nvSpPr>
      <xdr:spPr>
        <a:xfrm>
          <a:off x="9391727" y="14405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5506</xdr:rowOff>
    </xdr:from>
    <xdr:ext cx="469744" cy="259045"/>
    <xdr:sp macro="" textlink="">
      <xdr:nvSpPr>
        <xdr:cNvPr id="378" name="n_2mainValue【公営住宅】&#10;一人当たり面積"/>
        <xdr:cNvSpPr txBox="1"/>
      </xdr:nvSpPr>
      <xdr:spPr>
        <a:xfrm>
          <a:off x="8515427" y="14407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7221</xdr:rowOff>
    </xdr:from>
    <xdr:ext cx="469744" cy="259045"/>
    <xdr:sp macro="" textlink="">
      <xdr:nvSpPr>
        <xdr:cNvPr id="379" name="n_3mainValue【公営住宅】&#10;一人当たり面積"/>
        <xdr:cNvSpPr txBox="1"/>
      </xdr:nvSpPr>
      <xdr:spPr>
        <a:xfrm>
          <a:off x="7626427" y="1440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7723</xdr:rowOff>
    </xdr:from>
    <xdr:ext cx="469744" cy="259045"/>
    <xdr:sp macro="" textlink="">
      <xdr:nvSpPr>
        <xdr:cNvPr id="380" name="n_4mainValue【公営住宅】&#10;一人当たり面積"/>
        <xdr:cNvSpPr txBox="1"/>
      </xdr:nvSpPr>
      <xdr:spPr>
        <a:xfrm>
          <a:off x="6737427" y="1440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159476</xdr:rowOff>
    </xdr:from>
    <xdr:to>
      <xdr:col>24</xdr:col>
      <xdr:colOff>62865</xdr:colOff>
      <xdr:row>108</xdr:row>
      <xdr:rowOff>130084</xdr:rowOff>
    </xdr:to>
    <xdr:cxnSp macro="">
      <xdr:nvCxnSpPr>
        <xdr:cNvPr id="406" name="直線コネクタ 405"/>
        <xdr:cNvCxnSpPr/>
      </xdr:nvCxnSpPr>
      <xdr:spPr>
        <a:xfrm flipV="1">
          <a:off x="4634865" y="17304476"/>
          <a:ext cx="0" cy="134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133911</xdr:rowOff>
    </xdr:from>
    <xdr:ext cx="405111" cy="259045"/>
    <xdr:sp macro="" textlink="">
      <xdr:nvSpPr>
        <xdr:cNvPr id="407" name="【港湾・漁港】&#10;有形固定資産減価償却率最小値テキスト"/>
        <xdr:cNvSpPr txBox="1"/>
      </xdr:nvSpPr>
      <xdr:spPr>
        <a:xfrm>
          <a:off x="4673600" y="1865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130084</xdr:rowOff>
    </xdr:from>
    <xdr:to>
      <xdr:col>24</xdr:col>
      <xdr:colOff>152400</xdr:colOff>
      <xdr:row>108</xdr:row>
      <xdr:rowOff>130084</xdr:rowOff>
    </xdr:to>
    <xdr:cxnSp macro="">
      <xdr:nvCxnSpPr>
        <xdr:cNvPr id="408" name="直線コネクタ 407"/>
        <xdr:cNvCxnSpPr/>
      </xdr:nvCxnSpPr>
      <xdr:spPr>
        <a:xfrm>
          <a:off x="4546600" y="1864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106153</xdr:rowOff>
    </xdr:from>
    <xdr:ext cx="405111" cy="259045"/>
    <xdr:sp macro="" textlink="">
      <xdr:nvSpPr>
        <xdr:cNvPr id="409" name="【港湾・漁港】&#10;有形固定資産減価償却率最大値テキスト"/>
        <xdr:cNvSpPr txBox="1"/>
      </xdr:nvSpPr>
      <xdr:spPr>
        <a:xfrm>
          <a:off x="4673600" y="1707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159476</xdr:rowOff>
    </xdr:from>
    <xdr:to>
      <xdr:col>24</xdr:col>
      <xdr:colOff>152400</xdr:colOff>
      <xdr:row>100</xdr:row>
      <xdr:rowOff>159476</xdr:rowOff>
    </xdr:to>
    <xdr:cxnSp macro="">
      <xdr:nvCxnSpPr>
        <xdr:cNvPr id="410" name="直線コネクタ 409"/>
        <xdr:cNvCxnSpPr/>
      </xdr:nvCxnSpPr>
      <xdr:spPr>
        <a:xfrm>
          <a:off x="4546600" y="1730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34851</xdr:rowOff>
    </xdr:from>
    <xdr:ext cx="405111" cy="259045"/>
    <xdr:sp macro="" textlink="">
      <xdr:nvSpPr>
        <xdr:cNvPr id="411" name="【港湾・漁港】&#10;有形固定資産減価償却率平均値テキスト"/>
        <xdr:cNvSpPr txBox="1"/>
      </xdr:nvSpPr>
      <xdr:spPr>
        <a:xfrm>
          <a:off x="4673600" y="18037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56424</xdr:rowOff>
    </xdr:from>
    <xdr:to>
      <xdr:col>24</xdr:col>
      <xdr:colOff>114300</xdr:colOff>
      <xdr:row>105</xdr:row>
      <xdr:rowOff>158024</xdr:rowOff>
    </xdr:to>
    <xdr:sp macro="" textlink="">
      <xdr:nvSpPr>
        <xdr:cNvPr id="412" name="フローチャート: 判断 411"/>
        <xdr:cNvSpPr/>
      </xdr:nvSpPr>
      <xdr:spPr>
        <a:xfrm>
          <a:off x="45847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28666</xdr:rowOff>
    </xdr:from>
    <xdr:to>
      <xdr:col>20</xdr:col>
      <xdr:colOff>38100</xdr:colOff>
      <xdr:row>105</xdr:row>
      <xdr:rowOff>130266</xdr:rowOff>
    </xdr:to>
    <xdr:sp macro="" textlink="">
      <xdr:nvSpPr>
        <xdr:cNvPr id="413" name="フローチャート: 判断 412"/>
        <xdr:cNvSpPr/>
      </xdr:nvSpPr>
      <xdr:spPr>
        <a:xfrm>
          <a:off x="37465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33564</xdr:rowOff>
    </xdr:from>
    <xdr:to>
      <xdr:col>15</xdr:col>
      <xdr:colOff>101600</xdr:colOff>
      <xdr:row>105</xdr:row>
      <xdr:rowOff>135164</xdr:rowOff>
    </xdr:to>
    <xdr:sp macro="" textlink="">
      <xdr:nvSpPr>
        <xdr:cNvPr id="414" name="フローチャート: 判断 413"/>
        <xdr:cNvSpPr/>
      </xdr:nvSpPr>
      <xdr:spPr>
        <a:xfrm>
          <a:off x="28575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10705</xdr:rowOff>
    </xdr:from>
    <xdr:to>
      <xdr:col>10</xdr:col>
      <xdr:colOff>165100</xdr:colOff>
      <xdr:row>105</xdr:row>
      <xdr:rowOff>112305</xdr:rowOff>
    </xdr:to>
    <xdr:sp macro="" textlink="">
      <xdr:nvSpPr>
        <xdr:cNvPr id="415" name="フローチャート: 判断 414"/>
        <xdr:cNvSpPr/>
      </xdr:nvSpPr>
      <xdr:spPr>
        <a:xfrm>
          <a:off x="1968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159294</xdr:rowOff>
    </xdr:from>
    <xdr:to>
      <xdr:col>6</xdr:col>
      <xdr:colOff>38100</xdr:colOff>
      <xdr:row>104</xdr:row>
      <xdr:rowOff>89444</xdr:rowOff>
    </xdr:to>
    <xdr:sp macro="" textlink="">
      <xdr:nvSpPr>
        <xdr:cNvPr id="416" name="フローチャート: 判断 415"/>
        <xdr:cNvSpPr/>
      </xdr:nvSpPr>
      <xdr:spPr>
        <a:xfrm>
          <a:off x="1079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907</xdr:rowOff>
    </xdr:from>
    <xdr:to>
      <xdr:col>24</xdr:col>
      <xdr:colOff>114300</xdr:colOff>
      <xdr:row>105</xdr:row>
      <xdr:rowOff>102507</xdr:rowOff>
    </xdr:to>
    <xdr:sp macro="" textlink="">
      <xdr:nvSpPr>
        <xdr:cNvPr id="422" name="楕円 421"/>
        <xdr:cNvSpPr/>
      </xdr:nvSpPr>
      <xdr:spPr>
        <a:xfrm>
          <a:off x="45847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23784</xdr:rowOff>
    </xdr:from>
    <xdr:ext cx="405111" cy="259045"/>
    <xdr:sp macro="" textlink="">
      <xdr:nvSpPr>
        <xdr:cNvPr id="423" name="【港湾・漁港】&#10;有形固定資産減価償却率該当値テキスト"/>
        <xdr:cNvSpPr txBox="1"/>
      </xdr:nvSpPr>
      <xdr:spPr>
        <a:xfrm>
          <a:off x="4673600" y="17854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105411</xdr:rowOff>
    </xdr:from>
    <xdr:to>
      <xdr:col>20</xdr:col>
      <xdr:colOff>38100</xdr:colOff>
      <xdr:row>105</xdr:row>
      <xdr:rowOff>35561</xdr:rowOff>
    </xdr:to>
    <xdr:sp macro="" textlink="">
      <xdr:nvSpPr>
        <xdr:cNvPr id="424" name="楕円 423"/>
        <xdr:cNvSpPr/>
      </xdr:nvSpPr>
      <xdr:spPr>
        <a:xfrm>
          <a:off x="3746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156211</xdr:rowOff>
    </xdr:from>
    <xdr:to>
      <xdr:col>24</xdr:col>
      <xdr:colOff>63500</xdr:colOff>
      <xdr:row>105</xdr:row>
      <xdr:rowOff>51707</xdr:rowOff>
    </xdr:to>
    <xdr:cxnSp macro="">
      <xdr:nvCxnSpPr>
        <xdr:cNvPr id="425" name="直線コネクタ 424"/>
        <xdr:cNvCxnSpPr/>
      </xdr:nvCxnSpPr>
      <xdr:spPr>
        <a:xfrm>
          <a:off x="3797300" y="17987011"/>
          <a:ext cx="838200" cy="6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113574</xdr:rowOff>
    </xdr:from>
    <xdr:to>
      <xdr:col>15</xdr:col>
      <xdr:colOff>101600</xdr:colOff>
      <xdr:row>108</xdr:row>
      <xdr:rowOff>43724</xdr:rowOff>
    </xdr:to>
    <xdr:sp macro="" textlink="">
      <xdr:nvSpPr>
        <xdr:cNvPr id="426" name="楕円 425"/>
        <xdr:cNvSpPr/>
      </xdr:nvSpPr>
      <xdr:spPr>
        <a:xfrm>
          <a:off x="2857500" y="1845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156211</xdr:rowOff>
    </xdr:from>
    <xdr:to>
      <xdr:col>19</xdr:col>
      <xdr:colOff>177800</xdr:colOff>
      <xdr:row>107</xdr:row>
      <xdr:rowOff>164374</xdr:rowOff>
    </xdr:to>
    <xdr:cxnSp macro="">
      <xdr:nvCxnSpPr>
        <xdr:cNvPr id="427" name="直線コネクタ 426"/>
        <xdr:cNvCxnSpPr/>
      </xdr:nvCxnSpPr>
      <xdr:spPr>
        <a:xfrm flipV="1">
          <a:off x="2908300" y="17987011"/>
          <a:ext cx="889000" cy="52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79284</xdr:rowOff>
    </xdr:from>
    <xdr:to>
      <xdr:col>10</xdr:col>
      <xdr:colOff>165100</xdr:colOff>
      <xdr:row>108</xdr:row>
      <xdr:rowOff>9434</xdr:rowOff>
    </xdr:to>
    <xdr:sp macro="" textlink="">
      <xdr:nvSpPr>
        <xdr:cNvPr id="428" name="楕円 427"/>
        <xdr:cNvSpPr/>
      </xdr:nvSpPr>
      <xdr:spPr>
        <a:xfrm>
          <a:off x="19685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130084</xdr:rowOff>
    </xdr:from>
    <xdr:to>
      <xdr:col>15</xdr:col>
      <xdr:colOff>50800</xdr:colOff>
      <xdr:row>107</xdr:row>
      <xdr:rowOff>164374</xdr:rowOff>
    </xdr:to>
    <xdr:cxnSp macro="">
      <xdr:nvCxnSpPr>
        <xdr:cNvPr id="429" name="直線コネクタ 428"/>
        <xdr:cNvCxnSpPr/>
      </xdr:nvCxnSpPr>
      <xdr:spPr>
        <a:xfrm>
          <a:off x="2019300" y="1847523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121393</xdr:rowOff>
    </xdr:from>
    <xdr:ext cx="405111" cy="259045"/>
    <xdr:sp macro="" textlink="">
      <xdr:nvSpPr>
        <xdr:cNvPr id="430" name="n_1aveValue【港湾・漁港】&#10;有形固定資産減価償却率"/>
        <xdr:cNvSpPr txBox="1"/>
      </xdr:nvSpPr>
      <xdr:spPr>
        <a:xfrm>
          <a:off x="3582044"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151691</xdr:rowOff>
    </xdr:from>
    <xdr:ext cx="405111" cy="259045"/>
    <xdr:sp macro="" textlink="">
      <xdr:nvSpPr>
        <xdr:cNvPr id="431" name="n_2aveValue【港湾・漁港】&#10;有形固定資産減価償却率"/>
        <xdr:cNvSpPr txBox="1"/>
      </xdr:nvSpPr>
      <xdr:spPr>
        <a:xfrm>
          <a:off x="2705744" y="1781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128832</xdr:rowOff>
    </xdr:from>
    <xdr:ext cx="405111" cy="259045"/>
    <xdr:sp macro="" textlink="">
      <xdr:nvSpPr>
        <xdr:cNvPr id="432" name="n_3aveValue【港湾・漁港】&#10;有形固定資産減価償却率"/>
        <xdr:cNvSpPr txBox="1"/>
      </xdr:nvSpPr>
      <xdr:spPr>
        <a:xfrm>
          <a:off x="18167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105971</xdr:rowOff>
    </xdr:from>
    <xdr:ext cx="405111" cy="259045"/>
    <xdr:sp macro="" textlink="">
      <xdr:nvSpPr>
        <xdr:cNvPr id="433" name="n_4aveValue【港湾・漁港】&#10;有形固定資産減価償却率"/>
        <xdr:cNvSpPr txBox="1"/>
      </xdr:nvSpPr>
      <xdr:spPr>
        <a:xfrm>
          <a:off x="9277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52088</xdr:rowOff>
    </xdr:from>
    <xdr:ext cx="405111" cy="259045"/>
    <xdr:sp macro="" textlink="">
      <xdr:nvSpPr>
        <xdr:cNvPr id="434" name="n_1mainValue【港湾・漁港】&#10;有形固定資産減価償却率"/>
        <xdr:cNvSpPr txBox="1"/>
      </xdr:nvSpPr>
      <xdr:spPr>
        <a:xfrm>
          <a:off x="35820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34851</xdr:rowOff>
    </xdr:from>
    <xdr:ext cx="405111" cy="259045"/>
    <xdr:sp macro="" textlink="">
      <xdr:nvSpPr>
        <xdr:cNvPr id="435" name="n_2mainValue【港湾・漁港】&#10;有形固定資産減価償却率"/>
        <xdr:cNvSpPr txBox="1"/>
      </xdr:nvSpPr>
      <xdr:spPr>
        <a:xfrm>
          <a:off x="2705744" y="1855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561</xdr:rowOff>
    </xdr:from>
    <xdr:ext cx="405111" cy="259045"/>
    <xdr:sp macro="" textlink="">
      <xdr:nvSpPr>
        <xdr:cNvPr id="436" name="n_3mainValue【港湾・漁港】&#10;有形固定資産減価償却率"/>
        <xdr:cNvSpPr txBox="1"/>
      </xdr:nvSpPr>
      <xdr:spPr>
        <a:xfrm>
          <a:off x="1816744" y="1851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7" name="直線コネクタ 44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48" name="テキスト ボックス 447"/>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9" name="直線コネクタ 44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50" name="テキスト ボックス 449"/>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1" name="直線コネクタ 45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52" name="テキスト ボックス 451"/>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3" name="直線コネクタ 45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54" name="テキスト ボックス 453"/>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5" name="直線コネクタ 45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56" name="テキスト ボックス 455"/>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7" name="直線コネクタ 45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58" name="テキスト ボックス 457"/>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60" name="テキスト ボックス 459"/>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129558</xdr:rowOff>
    </xdr:from>
    <xdr:to>
      <xdr:col>54</xdr:col>
      <xdr:colOff>189865</xdr:colOff>
      <xdr:row>109</xdr:row>
      <xdr:rowOff>33756</xdr:rowOff>
    </xdr:to>
    <xdr:cxnSp macro="">
      <xdr:nvCxnSpPr>
        <xdr:cNvPr id="462" name="直線コネクタ 461"/>
        <xdr:cNvCxnSpPr/>
      </xdr:nvCxnSpPr>
      <xdr:spPr>
        <a:xfrm flipV="1">
          <a:off x="10476865" y="17103108"/>
          <a:ext cx="0" cy="161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37583</xdr:rowOff>
    </xdr:from>
    <xdr:ext cx="378565" cy="259045"/>
    <xdr:sp macro="" textlink="">
      <xdr:nvSpPr>
        <xdr:cNvPr id="463" name="【港湾・漁港】&#10;一人当たり有形固定資産（償却資産）額最小値テキスト"/>
        <xdr:cNvSpPr txBox="1"/>
      </xdr:nvSpPr>
      <xdr:spPr>
        <a:xfrm>
          <a:off x="10515600" y="18725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33756</xdr:rowOff>
    </xdr:from>
    <xdr:to>
      <xdr:col>55</xdr:col>
      <xdr:colOff>88900</xdr:colOff>
      <xdr:row>109</xdr:row>
      <xdr:rowOff>33756</xdr:rowOff>
    </xdr:to>
    <xdr:cxnSp macro="">
      <xdr:nvCxnSpPr>
        <xdr:cNvPr id="464" name="直線コネクタ 463"/>
        <xdr:cNvCxnSpPr/>
      </xdr:nvCxnSpPr>
      <xdr:spPr>
        <a:xfrm>
          <a:off x="10388600" y="1872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76235</xdr:rowOff>
    </xdr:from>
    <xdr:ext cx="599010" cy="259045"/>
    <xdr:sp macro="" textlink="">
      <xdr:nvSpPr>
        <xdr:cNvPr id="465" name="【港湾・漁港】&#10;一人当たり有形固定資産（償却資産）額最大値テキスト"/>
        <xdr:cNvSpPr txBox="1"/>
      </xdr:nvSpPr>
      <xdr:spPr>
        <a:xfrm>
          <a:off x="10515600" y="1687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129558</xdr:rowOff>
    </xdr:from>
    <xdr:to>
      <xdr:col>55</xdr:col>
      <xdr:colOff>88900</xdr:colOff>
      <xdr:row>99</xdr:row>
      <xdr:rowOff>129558</xdr:rowOff>
    </xdr:to>
    <xdr:cxnSp macro="">
      <xdr:nvCxnSpPr>
        <xdr:cNvPr id="466" name="直線コネクタ 465"/>
        <xdr:cNvCxnSpPr/>
      </xdr:nvCxnSpPr>
      <xdr:spPr>
        <a:xfrm>
          <a:off x="10388600" y="1710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96234</xdr:rowOff>
    </xdr:from>
    <xdr:ext cx="599010" cy="259045"/>
    <xdr:sp macro="" textlink="">
      <xdr:nvSpPr>
        <xdr:cNvPr id="467" name="【港湾・漁港】&#10;一人当たり有形固定資産（償却資産）額平均値テキスト"/>
        <xdr:cNvSpPr txBox="1"/>
      </xdr:nvSpPr>
      <xdr:spPr>
        <a:xfrm>
          <a:off x="10515600" y="180984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73357</xdr:rowOff>
    </xdr:from>
    <xdr:to>
      <xdr:col>55</xdr:col>
      <xdr:colOff>50800</xdr:colOff>
      <xdr:row>107</xdr:row>
      <xdr:rowOff>3507</xdr:rowOff>
    </xdr:to>
    <xdr:sp macro="" textlink="">
      <xdr:nvSpPr>
        <xdr:cNvPr id="468" name="フローチャート: 判断 467"/>
        <xdr:cNvSpPr/>
      </xdr:nvSpPr>
      <xdr:spPr>
        <a:xfrm>
          <a:off x="10426700" y="1824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58446</xdr:rowOff>
    </xdr:from>
    <xdr:to>
      <xdr:col>50</xdr:col>
      <xdr:colOff>165100</xdr:colOff>
      <xdr:row>106</xdr:row>
      <xdr:rowOff>160046</xdr:rowOff>
    </xdr:to>
    <xdr:sp macro="" textlink="">
      <xdr:nvSpPr>
        <xdr:cNvPr id="469" name="フローチャート: 判断 468"/>
        <xdr:cNvSpPr/>
      </xdr:nvSpPr>
      <xdr:spPr>
        <a:xfrm>
          <a:off x="9588500" y="1823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80404</xdr:rowOff>
    </xdr:from>
    <xdr:to>
      <xdr:col>46</xdr:col>
      <xdr:colOff>38100</xdr:colOff>
      <xdr:row>107</xdr:row>
      <xdr:rowOff>10554</xdr:rowOff>
    </xdr:to>
    <xdr:sp macro="" textlink="">
      <xdr:nvSpPr>
        <xdr:cNvPr id="470" name="フローチャート: 判断 469"/>
        <xdr:cNvSpPr/>
      </xdr:nvSpPr>
      <xdr:spPr>
        <a:xfrm>
          <a:off x="8699500" y="1825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27130</xdr:rowOff>
    </xdr:from>
    <xdr:to>
      <xdr:col>41</xdr:col>
      <xdr:colOff>101600</xdr:colOff>
      <xdr:row>106</xdr:row>
      <xdr:rowOff>128730</xdr:rowOff>
    </xdr:to>
    <xdr:sp macro="" textlink="">
      <xdr:nvSpPr>
        <xdr:cNvPr id="471" name="フローチャート: 判断 470"/>
        <xdr:cNvSpPr/>
      </xdr:nvSpPr>
      <xdr:spPr>
        <a:xfrm>
          <a:off x="7810500" y="1820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156307</xdr:rowOff>
    </xdr:from>
    <xdr:to>
      <xdr:col>36</xdr:col>
      <xdr:colOff>165100</xdr:colOff>
      <xdr:row>107</xdr:row>
      <xdr:rowOff>86457</xdr:rowOff>
    </xdr:to>
    <xdr:sp macro="" textlink="">
      <xdr:nvSpPr>
        <xdr:cNvPr id="472" name="フローチャート: 判断 471"/>
        <xdr:cNvSpPr/>
      </xdr:nvSpPr>
      <xdr:spPr>
        <a:xfrm>
          <a:off x="6921500" y="1833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153374</xdr:rowOff>
    </xdr:from>
    <xdr:to>
      <xdr:col>55</xdr:col>
      <xdr:colOff>50800</xdr:colOff>
      <xdr:row>109</xdr:row>
      <xdr:rowOff>83524</xdr:rowOff>
    </xdr:to>
    <xdr:sp macro="" textlink="">
      <xdr:nvSpPr>
        <xdr:cNvPr id="478" name="楕円 477"/>
        <xdr:cNvSpPr/>
      </xdr:nvSpPr>
      <xdr:spPr>
        <a:xfrm>
          <a:off x="10426700" y="1866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68301</xdr:rowOff>
    </xdr:from>
    <xdr:ext cx="378565" cy="259045"/>
    <xdr:sp macro="" textlink="">
      <xdr:nvSpPr>
        <xdr:cNvPr id="479" name="【港湾・漁港】&#10;一人当たり有形固定資産（償却資産）額該当値テキスト"/>
        <xdr:cNvSpPr txBox="1"/>
      </xdr:nvSpPr>
      <xdr:spPr>
        <a:xfrm>
          <a:off x="10515600" y="18584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153448</xdr:rowOff>
    </xdr:from>
    <xdr:to>
      <xdr:col>50</xdr:col>
      <xdr:colOff>165100</xdr:colOff>
      <xdr:row>109</xdr:row>
      <xdr:rowOff>83598</xdr:rowOff>
    </xdr:to>
    <xdr:sp macro="" textlink="">
      <xdr:nvSpPr>
        <xdr:cNvPr id="480" name="楕円 479"/>
        <xdr:cNvSpPr/>
      </xdr:nvSpPr>
      <xdr:spPr>
        <a:xfrm>
          <a:off x="9588500" y="1867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109</xdr:row>
      <xdr:rowOff>32724</xdr:rowOff>
    </xdr:from>
    <xdr:to>
      <xdr:col>55</xdr:col>
      <xdr:colOff>0</xdr:colOff>
      <xdr:row>109</xdr:row>
      <xdr:rowOff>32798</xdr:rowOff>
    </xdr:to>
    <xdr:cxnSp macro="">
      <xdr:nvCxnSpPr>
        <xdr:cNvPr id="481" name="直線コネクタ 480"/>
        <xdr:cNvCxnSpPr/>
      </xdr:nvCxnSpPr>
      <xdr:spPr>
        <a:xfrm flipV="1">
          <a:off x="9639300" y="18720774"/>
          <a:ext cx="838200" cy="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154549</xdr:rowOff>
    </xdr:from>
    <xdr:to>
      <xdr:col>46</xdr:col>
      <xdr:colOff>38100</xdr:colOff>
      <xdr:row>109</xdr:row>
      <xdr:rowOff>84699</xdr:rowOff>
    </xdr:to>
    <xdr:sp macro="" textlink="">
      <xdr:nvSpPr>
        <xdr:cNvPr id="482" name="楕円 481"/>
        <xdr:cNvSpPr/>
      </xdr:nvSpPr>
      <xdr:spPr>
        <a:xfrm>
          <a:off x="8699500" y="1867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109</xdr:row>
      <xdr:rowOff>32798</xdr:rowOff>
    </xdr:from>
    <xdr:to>
      <xdr:col>50</xdr:col>
      <xdr:colOff>114300</xdr:colOff>
      <xdr:row>109</xdr:row>
      <xdr:rowOff>33899</xdr:rowOff>
    </xdr:to>
    <xdr:cxnSp macro="">
      <xdr:nvCxnSpPr>
        <xdr:cNvPr id="483" name="直線コネクタ 482"/>
        <xdr:cNvCxnSpPr/>
      </xdr:nvCxnSpPr>
      <xdr:spPr>
        <a:xfrm flipV="1">
          <a:off x="8750300" y="18720848"/>
          <a:ext cx="889000" cy="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154575</xdr:rowOff>
    </xdr:from>
    <xdr:to>
      <xdr:col>41</xdr:col>
      <xdr:colOff>101600</xdr:colOff>
      <xdr:row>109</xdr:row>
      <xdr:rowOff>84725</xdr:rowOff>
    </xdr:to>
    <xdr:sp macro="" textlink="">
      <xdr:nvSpPr>
        <xdr:cNvPr id="484" name="楕円 483"/>
        <xdr:cNvSpPr/>
      </xdr:nvSpPr>
      <xdr:spPr>
        <a:xfrm>
          <a:off x="7810500" y="1867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109</xdr:row>
      <xdr:rowOff>33899</xdr:rowOff>
    </xdr:from>
    <xdr:to>
      <xdr:col>45</xdr:col>
      <xdr:colOff>177800</xdr:colOff>
      <xdr:row>109</xdr:row>
      <xdr:rowOff>33925</xdr:rowOff>
    </xdr:to>
    <xdr:cxnSp macro="">
      <xdr:nvCxnSpPr>
        <xdr:cNvPr id="485" name="直線コネクタ 484"/>
        <xdr:cNvCxnSpPr/>
      </xdr:nvCxnSpPr>
      <xdr:spPr>
        <a:xfrm flipV="1">
          <a:off x="7861300" y="18721949"/>
          <a:ext cx="8890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5123</xdr:rowOff>
    </xdr:from>
    <xdr:ext cx="599010" cy="259045"/>
    <xdr:sp macro="" textlink="">
      <xdr:nvSpPr>
        <xdr:cNvPr id="486" name="n_1aveValue【港湾・漁港】&#10;一人当たり有形固定資産（償却資産）額"/>
        <xdr:cNvSpPr txBox="1"/>
      </xdr:nvSpPr>
      <xdr:spPr>
        <a:xfrm>
          <a:off x="9327095" y="18007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27081</xdr:rowOff>
    </xdr:from>
    <xdr:ext cx="599010" cy="259045"/>
    <xdr:sp macro="" textlink="">
      <xdr:nvSpPr>
        <xdr:cNvPr id="487" name="n_2aveValue【港湾・漁港】&#10;一人当たり有形固定資産（償却資産）額"/>
        <xdr:cNvSpPr txBox="1"/>
      </xdr:nvSpPr>
      <xdr:spPr>
        <a:xfrm>
          <a:off x="8450795" y="1802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145257</xdr:rowOff>
    </xdr:from>
    <xdr:ext cx="599010" cy="259045"/>
    <xdr:sp macro="" textlink="">
      <xdr:nvSpPr>
        <xdr:cNvPr id="488" name="n_3aveValue【港湾・漁港】&#10;一人当たり有形固定資産（償却資産）額"/>
        <xdr:cNvSpPr txBox="1"/>
      </xdr:nvSpPr>
      <xdr:spPr>
        <a:xfrm>
          <a:off x="7561795" y="1797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102984</xdr:rowOff>
    </xdr:from>
    <xdr:ext cx="599010" cy="259045"/>
    <xdr:sp macro="" textlink="">
      <xdr:nvSpPr>
        <xdr:cNvPr id="489" name="n_4aveValue【港湾・漁港】&#10;一人当たり有形固定資産（償却資産）額"/>
        <xdr:cNvSpPr txBox="1"/>
      </xdr:nvSpPr>
      <xdr:spPr>
        <a:xfrm>
          <a:off x="6672795" y="1810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109</xdr:row>
      <xdr:rowOff>74725</xdr:rowOff>
    </xdr:from>
    <xdr:ext cx="378565" cy="259045"/>
    <xdr:sp macro="" textlink="">
      <xdr:nvSpPr>
        <xdr:cNvPr id="490" name="n_1mainValue【港湾・漁港】&#10;一人当たり有形固定資産（償却資産）額"/>
        <xdr:cNvSpPr txBox="1"/>
      </xdr:nvSpPr>
      <xdr:spPr>
        <a:xfrm>
          <a:off x="9437317" y="18762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109</xdr:row>
      <xdr:rowOff>75826</xdr:rowOff>
    </xdr:from>
    <xdr:ext cx="378565" cy="259045"/>
    <xdr:sp macro="" textlink="">
      <xdr:nvSpPr>
        <xdr:cNvPr id="491" name="n_2mainValue【港湾・漁港】&#10;一人当たり有形固定資産（償却資産）額"/>
        <xdr:cNvSpPr txBox="1"/>
      </xdr:nvSpPr>
      <xdr:spPr>
        <a:xfrm>
          <a:off x="8561017" y="18763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52017</xdr:colOff>
      <xdr:row>109</xdr:row>
      <xdr:rowOff>75852</xdr:rowOff>
    </xdr:from>
    <xdr:ext cx="378565" cy="259045"/>
    <xdr:sp macro="" textlink="">
      <xdr:nvSpPr>
        <xdr:cNvPr id="492" name="n_3mainValue【港湾・漁港】&#10;一人当たり有形固定資産（償却資産）額"/>
        <xdr:cNvSpPr txBox="1"/>
      </xdr:nvSpPr>
      <xdr:spPr>
        <a:xfrm>
          <a:off x="7672017" y="18763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1" name="正方形/長方形 50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2" name="正方形/長方形 50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3" name="正方形/長方形 50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4" name="正方形/長方形 50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5" name="正方形/長方形 50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6" name="正方形/長方形 50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7" name="正方形/長方形 50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8" name="正方形/長方形 50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9" name="テキスト ボックス 51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0" name="直線コネクタ 51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1" name="テキスト ボックス 52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2" name="直線コネクタ 52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3" name="テキスト ボックス 52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4" name="直線コネクタ 52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5" name="テキスト ボックス 52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6" name="直線コネクタ 52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7" name="テキスト ボックス 52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8" name="直線コネクタ 52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9" name="テキスト ボックス 52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1" name="テキスト ボックス 53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34290</xdr:rowOff>
    </xdr:from>
    <xdr:to>
      <xdr:col>85</xdr:col>
      <xdr:colOff>126364</xdr:colOff>
      <xdr:row>64</xdr:row>
      <xdr:rowOff>156210</xdr:rowOff>
    </xdr:to>
    <xdr:cxnSp macro="">
      <xdr:nvCxnSpPr>
        <xdr:cNvPr id="533" name="直線コネクタ 532"/>
        <xdr:cNvCxnSpPr/>
      </xdr:nvCxnSpPr>
      <xdr:spPr>
        <a:xfrm flipV="1">
          <a:off x="16318864" y="9464040"/>
          <a:ext cx="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160037</xdr:rowOff>
    </xdr:from>
    <xdr:ext cx="405111" cy="259045"/>
    <xdr:sp macro="" textlink="">
      <xdr:nvSpPr>
        <xdr:cNvPr id="534" name="【学校施設】&#10;有形固定資産減価償却率最小値テキスト"/>
        <xdr:cNvSpPr txBox="1"/>
      </xdr:nvSpPr>
      <xdr:spPr>
        <a:xfrm>
          <a:off x="16357600" y="1113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156210</xdr:rowOff>
    </xdr:from>
    <xdr:to>
      <xdr:col>86</xdr:col>
      <xdr:colOff>25400</xdr:colOff>
      <xdr:row>64</xdr:row>
      <xdr:rowOff>156210</xdr:rowOff>
    </xdr:to>
    <xdr:cxnSp macro="">
      <xdr:nvCxnSpPr>
        <xdr:cNvPr id="535" name="直線コネクタ 534"/>
        <xdr:cNvCxnSpPr/>
      </xdr:nvCxnSpPr>
      <xdr:spPr>
        <a:xfrm>
          <a:off x="16230600" y="111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152417</xdr:rowOff>
    </xdr:from>
    <xdr:ext cx="405111" cy="259045"/>
    <xdr:sp macro="" textlink="">
      <xdr:nvSpPr>
        <xdr:cNvPr id="536" name="【学校施設】&#10;有形固定資産減価償却率最大値テキスト"/>
        <xdr:cNvSpPr txBox="1"/>
      </xdr:nvSpPr>
      <xdr:spPr>
        <a:xfrm>
          <a:off x="16357600" y="923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34290</xdr:rowOff>
    </xdr:from>
    <xdr:to>
      <xdr:col>86</xdr:col>
      <xdr:colOff>25400</xdr:colOff>
      <xdr:row>55</xdr:row>
      <xdr:rowOff>34290</xdr:rowOff>
    </xdr:to>
    <xdr:cxnSp macro="">
      <xdr:nvCxnSpPr>
        <xdr:cNvPr id="537" name="直線コネクタ 536"/>
        <xdr:cNvCxnSpPr/>
      </xdr:nvCxnSpPr>
      <xdr:spPr>
        <a:xfrm>
          <a:off x="16230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7637</xdr:rowOff>
    </xdr:from>
    <xdr:ext cx="405111" cy="259045"/>
    <xdr:sp macro="" textlink="">
      <xdr:nvSpPr>
        <xdr:cNvPr id="538" name="【学校施設】&#10;有形固定資産減価償却率平均値テキスト"/>
        <xdr:cNvSpPr txBox="1"/>
      </xdr:nvSpPr>
      <xdr:spPr>
        <a:xfrm>
          <a:off x="16357600" y="1029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539" name="フローチャート: 判断 538"/>
        <xdr:cNvSpPr/>
      </xdr:nvSpPr>
      <xdr:spPr>
        <a:xfrm>
          <a:off x="162687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540" name="フローチャート: 判断 539"/>
        <xdr:cNvSpPr/>
      </xdr:nvSpPr>
      <xdr:spPr>
        <a:xfrm>
          <a:off x="15430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21590</xdr:rowOff>
    </xdr:from>
    <xdr:to>
      <xdr:col>76</xdr:col>
      <xdr:colOff>165100</xdr:colOff>
      <xdr:row>60</xdr:row>
      <xdr:rowOff>123190</xdr:rowOff>
    </xdr:to>
    <xdr:sp macro="" textlink="">
      <xdr:nvSpPr>
        <xdr:cNvPr id="541" name="フローチャート: 判断 540"/>
        <xdr:cNvSpPr/>
      </xdr:nvSpPr>
      <xdr:spPr>
        <a:xfrm>
          <a:off x="14541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116840</xdr:rowOff>
    </xdr:from>
    <xdr:to>
      <xdr:col>72</xdr:col>
      <xdr:colOff>38100</xdr:colOff>
      <xdr:row>60</xdr:row>
      <xdr:rowOff>46990</xdr:rowOff>
    </xdr:to>
    <xdr:sp macro="" textlink="">
      <xdr:nvSpPr>
        <xdr:cNvPr id="542" name="フローチャート: 判断 541"/>
        <xdr:cNvSpPr/>
      </xdr:nvSpPr>
      <xdr:spPr>
        <a:xfrm>
          <a:off x="13652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33020</xdr:rowOff>
    </xdr:from>
    <xdr:to>
      <xdr:col>67</xdr:col>
      <xdr:colOff>101600</xdr:colOff>
      <xdr:row>60</xdr:row>
      <xdr:rowOff>134620</xdr:rowOff>
    </xdr:to>
    <xdr:sp macro="" textlink="">
      <xdr:nvSpPr>
        <xdr:cNvPr id="543" name="フローチャート: 判断 542"/>
        <xdr:cNvSpPr/>
      </xdr:nvSpPr>
      <xdr:spPr>
        <a:xfrm>
          <a:off x="12763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549" name="楕円 548"/>
        <xdr:cNvSpPr/>
      </xdr:nvSpPr>
      <xdr:spPr>
        <a:xfrm>
          <a:off x="162687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17797</xdr:rowOff>
    </xdr:from>
    <xdr:ext cx="405111" cy="259045"/>
    <xdr:sp macro="" textlink="">
      <xdr:nvSpPr>
        <xdr:cNvPr id="550" name="【学校施設】&#10;有形固定資産減価償却率該当値テキスト"/>
        <xdr:cNvSpPr txBox="1"/>
      </xdr:nvSpPr>
      <xdr:spPr>
        <a:xfrm>
          <a:off x="16357600" y="1013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82550</xdr:rowOff>
    </xdr:from>
    <xdr:to>
      <xdr:col>81</xdr:col>
      <xdr:colOff>101600</xdr:colOff>
      <xdr:row>60</xdr:row>
      <xdr:rowOff>12700</xdr:rowOff>
    </xdr:to>
    <xdr:sp macro="" textlink="">
      <xdr:nvSpPr>
        <xdr:cNvPr id="551" name="楕円 550"/>
        <xdr:cNvSpPr/>
      </xdr:nvSpPr>
      <xdr:spPr>
        <a:xfrm>
          <a:off x="15430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133350</xdr:rowOff>
    </xdr:from>
    <xdr:to>
      <xdr:col>85</xdr:col>
      <xdr:colOff>127000</xdr:colOff>
      <xdr:row>60</xdr:row>
      <xdr:rowOff>45720</xdr:rowOff>
    </xdr:to>
    <xdr:cxnSp macro="">
      <xdr:nvCxnSpPr>
        <xdr:cNvPr id="552" name="直線コネクタ 551"/>
        <xdr:cNvCxnSpPr/>
      </xdr:nvCxnSpPr>
      <xdr:spPr>
        <a:xfrm>
          <a:off x="15481300" y="102489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6350</xdr:rowOff>
    </xdr:from>
    <xdr:to>
      <xdr:col>76</xdr:col>
      <xdr:colOff>165100</xdr:colOff>
      <xdr:row>59</xdr:row>
      <xdr:rowOff>107950</xdr:rowOff>
    </xdr:to>
    <xdr:sp macro="" textlink="">
      <xdr:nvSpPr>
        <xdr:cNvPr id="553" name="楕円 552"/>
        <xdr:cNvSpPr/>
      </xdr:nvSpPr>
      <xdr:spPr>
        <a:xfrm>
          <a:off x="14541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57150</xdr:rowOff>
    </xdr:from>
    <xdr:to>
      <xdr:col>81</xdr:col>
      <xdr:colOff>50800</xdr:colOff>
      <xdr:row>59</xdr:row>
      <xdr:rowOff>133350</xdr:rowOff>
    </xdr:to>
    <xdr:cxnSp macro="">
      <xdr:nvCxnSpPr>
        <xdr:cNvPr id="554" name="直線コネクタ 553"/>
        <xdr:cNvCxnSpPr/>
      </xdr:nvCxnSpPr>
      <xdr:spPr>
        <a:xfrm>
          <a:off x="14592300" y="10172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13970</xdr:rowOff>
    </xdr:from>
    <xdr:to>
      <xdr:col>72</xdr:col>
      <xdr:colOff>38100</xdr:colOff>
      <xdr:row>60</xdr:row>
      <xdr:rowOff>115570</xdr:rowOff>
    </xdr:to>
    <xdr:sp macro="" textlink="">
      <xdr:nvSpPr>
        <xdr:cNvPr id="555" name="楕円 554"/>
        <xdr:cNvSpPr/>
      </xdr:nvSpPr>
      <xdr:spPr>
        <a:xfrm>
          <a:off x="13652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57150</xdr:rowOff>
    </xdr:from>
    <xdr:to>
      <xdr:col>76</xdr:col>
      <xdr:colOff>114300</xdr:colOff>
      <xdr:row>60</xdr:row>
      <xdr:rowOff>64770</xdr:rowOff>
    </xdr:to>
    <xdr:cxnSp macro="">
      <xdr:nvCxnSpPr>
        <xdr:cNvPr id="556" name="直線コネクタ 555"/>
        <xdr:cNvCxnSpPr/>
      </xdr:nvCxnSpPr>
      <xdr:spPr>
        <a:xfrm flipV="1">
          <a:off x="13703300" y="10172700"/>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64</xdr:row>
      <xdr:rowOff>33020</xdr:rowOff>
    </xdr:from>
    <xdr:to>
      <xdr:col>67</xdr:col>
      <xdr:colOff>101600</xdr:colOff>
      <xdr:row>64</xdr:row>
      <xdr:rowOff>134620</xdr:rowOff>
    </xdr:to>
    <xdr:sp macro="" textlink="">
      <xdr:nvSpPr>
        <xdr:cNvPr id="557" name="楕円 556"/>
        <xdr:cNvSpPr/>
      </xdr:nvSpPr>
      <xdr:spPr>
        <a:xfrm>
          <a:off x="12763500" y="1100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64770</xdr:rowOff>
    </xdr:from>
    <xdr:to>
      <xdr:col>71</xdr:col>
      <xdr:colOff>177800</xdr:colOff>
      <xdr:row>64</xdr:row>
      <xdr:rowOff>83820</xdr:rowOff>
    </xdr:to>
    <xdr:cxnSp macro="">
      <xdr:nvCxnSpPr>
        <xdr:cNvPr id="558" name="直線コネクタ 557"/>
        <xdr:cNvCxnSpPr/>
      </xdr:nvCxnSpPr>
      <xdr:spPr>
        <a:xfrm flipV="1">
          <a:off x="12814300" y="10351770"/>
          <a:ext cx="889000" cy="70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110507</xdr:rowOff>
    </xdr:from>
    <xdr:ext cx="405111" cy="259045"/>
    <xdr:sp macro="" textlink="">
      <xdr:nvSpPr>
        <xdr:cNvPr id="559" name="n_1aveValue【学校施設】&#10;有形固定資産減価償却率"/>
        <xdr:cNvSpPr txBox="1"/>
      </xdr:nvSpPr>
      <xdr:spPr>
        <a:xfrm>
          <a:off x="152660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114317</xdr:rowOff>
    </xdr:from>
    <xdr:ext cx="405111" cy="259045"/>
    <xdr:sp macro="" textlink="">
      <xdr:nvSpPr>
        <xdr:cNvPr id="560" name="n_2aveValue【学校施設】&#10;有形固定資産減価償却率"/>
        <xdr:cNvSpPr txBox="1"/>
      </xdr:nvSpPr>
      <xdr:spPr>
        <a:xfrm>
          <a:off x="143897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63517</xdr:rowOff>
    </xdr:from>
    <xdr:ext cx="405111" cy="259045"/>
    <xdr:sp macro="" textlink="">
      <xdr:nvSpPr>
        <xdr:cNvPr id="561" name="n_3aveValue【学校施設】&#10;有形固定資産減価償却率"/>
        <xdr:cNvSpPr txBox="1"/>
      </xdr:nvSpPr>
      <xdr:spPr>
        <a:xfrm>
          <a:off x="13500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151147</xdr:rowOff>
    </xdr:from>
    <xdr:ext cx="405111" cy="259045"/>
    <xdr:sp macro="" textlink="">
      <xdr:nvSpPr>
        <xdr:cNvPr id="562" name="n_4aveValue【学校施設】&#10;有形固定資産減価償却率"/>
        <xdr:cNvSpPr txBox="1"/>
      </xdr:nvSpPr>
      <xdr:spPr>
        <a:xfrm>
          <a:off x="12611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29227</xdr:rowOff>
    </xdr:from>
    <xdr:ext cx="405111" cy="259045"/>
    <xdr:sp macro="" textlink="">
      <xdr:nvSpPr>
        <xdr:cNvPr id="563" name="n_1mainValue【学校施設】&#10;有形固定資産減価償却率"/>
        <xdr:cNvSpPr txBox="1"/>
      </xdr:nvSpPr>
      <xdr:spPr>
        <a:xfrm>
          <a:off x="152660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124477</xdr:rowOff>
    </xdr:from>
    <xdr:ext cx="405111" cy="259045"/>
    <xdr:sp macro="" textlink="">
      <xdr:nvSpPr>
        <xdr:cNvPr id="564" name="n_2mainValue【学校施設】&#10;有形固定資産減価償却率"/>
        <xdr:cNvSpPr txBox="1"/>
      </xdr:nvSpPr>
      <xdr:spPr>
        <a:xfrm>
          <a:off x="14389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106697</xdr:rowOff>
    </xdr:from>
    <xdr:ext cx="405111" cy="259045"/>
    <xdr:sp macro="" textlink="">
      <xdr:nvSpPr>
        <xdr:cNvPr id="565" name="n_3mainValue【学校施設】&#10;有形固定資産減価償却率"/>
        <xdr:cNvSpPr txBox="1"/>
      </xdr:nvSpPr>
      <xdr:spPr>
        <a:xfrm>
          <a:off x="135007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64</xdr:row>
      <xdr:rowOff>125747</xdr:rowOff>
    </xdr:from>
    <xdr:ext cx="405111" cy="259045"/>
    <xdr:sp macro="" textlink="">
      <xdr:nvSpPr>
        <xdr:cNvPr id="566" name="n_4mainValue【学校施設】&#10;有形固定資産減価償却率"/>
        <xdr:cNvSpPr txBox="1"/>
      </xdr:nvSpPr>
      <xdr:spPr>
        <a:xfrm>
          <a:off x="12611744"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8" name="直線コネクタ 57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9" name="テキスト ボックス 57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0" name="直線コネクタ 57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1" name="テキスト ボックス 58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2" name="直線コネクタ 58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3" name="テキスト ボックス 58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4" name="直線コネクタ 58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5" name="テキスト ボックス 58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106070</xdr:rowOff>
    </xdr:from>
    <xdr:to>
      <xdr:col>116</xdr:col>
      <xdr:colOff>62864</xdr:colOff>
      <xdr:row>63</xdr:row>
      <xdr:rowOff>34290</xdr:rowOff>
    </xdr:to>
    <xdr:cxnSp macro="">
      <xdr:nvCxnSpPr>
        <xdr:cNvPr id="589" name="直線コネクタ 588"/>
        <xdr:cNvCxnSpPr/>
      </xdr:nvCxnSpPr>
      <xdr:spPr>
        <a:xfrm flipV="1">
          <a:off x="22160864" y="9878720"/>
          <a:ext cx="0" cy="956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38117</xdr:rowOff>
    </xdr:from>
    <xdr:ext cx="469744" cy="259045"/>
    <xdr:sp macro="" textlink="">
      <xdr:nvSpPr>
        <xdr:cNvPr id="590" name="【学校施設】&#10;一人当たり面積最小値テキスト"/>
        <xdr:cNvSpPr txBox="1"/>
      </xdr:nvSpPr>
      <xdr:spPr>
        <a:xfrm>
          <a:off x="22199600"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34290</xdr:rowOff>
    </xdr:from>
    <xdr:to>
      <xdr:col>116</xdr:col>
      <xdr:colOff>152400</xdr:colOff>
      <xdr:row>63</xdr:row>
      <xdr:rowOff>34290</xdr:rowOff>
    </xdr:to>
    <xdr:cxnSp macro="">
      <xdr:nvCxnSpPr>
        <xdr:cNvPr id="591" name="直線コネクタ 590"/>
        <xdr:cNvCxnSpPr/>
      </xdr:nvCxnSpPr>
      <xdr:spPr>
        <a:xfrm>
          <a:off x="22072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52747</xdr:rowOff>
    </xdr:from>
    <xdr:ext cx="469744" cy="259045"/>
    <xdr:sp macro="" textlink="">
      <xdr:nvSpPr>
        <xdr:cNvPr id="592" name="【学校施設】&#10;一人当たり面積最大値テキスト"/>
        <xdr:cNvSpPr txBox="1"/>
      </xdr:nvSpPr>
      <xdr:spPr>
        <a:xfrm>
          <a:off x="22199600" y="965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106070</xdr:rowOff>
    </xdr:from>
    <xdr:to>
      <xdr:col>116</xdr:col>
      <xdr:colOff>152400</xdr:colOff>
      <xdr:row>57</xdr:row>
      <xdr:rowOff>106070</xdr:rowOff>
    </xdr:to>
    <xdr:cxnSp macro="">
      <xdr:nvCxnSpPr>
        <xdr:cNvPr id="593" name="直線コネクタ 592"/>
        <xdr:cNvCxnSpPr/>
      </xdr:nvCxnSpPr>
      <xdr:spPr>
        <a:xfrm>
          <a:off x="22072600" y="987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39184</xdr:rowOff>
    </xdr:from>
    <xdr:ext cx="469744" cy="259045"/>
    <xdr:sp macro="" textlink="">
      <xdr:nvSpPr>
        <xdr:cNvPr id="594" name="【学校施設】&#10;一人当たり面積平均値テキスト"/>
        <xdr:cNvSpPr txBox="1"/>
      </xdr:nvSpPr>
      <xdr:spPr>
        <a:xfrm>
          <a:off x="22199600" y="104976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60757</xdr:rowOff>
    </xdr:from>
    <xdr:to>
      <xdr:col>116</xdr:col>
      <xdr:colOff>114300</xdr:colOff>
      <xdr:row>61</xdr:row>
      <xdr:rowOff>162357</xdr:rowOff>
    </xdr:to>
    <xdr:sp macro="" textlink="">
      <xdr:nvSpPr>
        <xdr:cNvPr id="595" name="フローチャート: 判断 594"/>
        <xdr:cNvSpPr/>
      </xdr:nvSpPr>
      <xdr:spPr>
        <a:xfrm>
          <a:off x="22110700" y="1051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39268</xdr:rowOff>
    </xdr:from>
    <xdr:to>
      <xdr:col>112</xdr:col>
      <xdr:colOff>38100</xdr:colOff>
      <xdr:row>61</xdr:row>
      <xdr:rowOff>140868</xdr:rowOff>
    </xdr:to>
    <xdr:sp macro="" textlink="">
      <xdr:nvSpPr>
        <xdr:cNvPr id="596" name="フローチャート: 判断 595"/>
        <xdr:cNvSpPr/>
      </xdr:nvSpPr>
      <xdr:spPr>
        <a:xfrm>
          <a:off x="21272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41097</xdr:rowOff>
    </xdr:from>
    <xdr:to>
      <xdr:col>107</xdr:col>
      <xdr:colOff>101600</xdr:colOff>
      <xdr:row>61</xdr:row>
      <xdr:rowOff>142697</xdr:rowOff>
    </xdr:to>
    <xdr:sp macro="" textlink="">
      <xdr:nvSpPr>
        <xdr:cNvPr id="597" name="フローチャート: 判断 596"/>
        <xdr:cNvSpPr/>
      </xdr:nvSpPr>
      <xdr:spPr>
        <a:xfrm>
          <a:off x="20383500" y="104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48413</xdr:rowOff>
    </xdr:from>
    <xdr:to>
      <xdr:col>102</xdr:col>
      <xdr:colOff>165100</xdr:colOff>
      <xdr:row>61</xdr:row>
      <xdr:rowOff>150013</xdr:rowOff>
    </xdr:to>
    <xdr:sp macro="" textlink="">
      <xdr:nvSpPr>
        <xdr:cNvPr id="598" name="フローチャート: 判断 597"/>
        <xdr:cNvSpPr/>
      </xdr:nvSpPr>
      <xdr:spPr>
        <a:xfrm>
          <a:off x="19494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49784</xdr:rowOff>
    </xdr:from>
    <xdr:to>
      <xdr:col>98</xdr:col>
      <xdr:colOff>38100</xdr:colOff>
      <xdr:row>61</xdr:row>
      <xdr:rowOff>151384</xdr:rowOff>
    </xdr:to>
    <xdr:sp macro="" textlink="">
      <xdr:nvSpPr>
        <xdr:cNvPr id="599" name="フローチャート: 判断 598"/>
        <xdr:cNvSpPr/>
      </xdr:nvSpPr>
      <xdr:spPr>
        <a:xfrm>
          <a:off x="18605500" y="1050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157683</xdr:rowOff>
    </xdr:from>
    <xdr:to>
      <xdr:col>116</xdr:col>
      <xdr:colOff>114300</xdr:colOff>
      <xdr:row>61</xdr:row>
      <xdr:rowOff>87833</xdr:rowOff>
    </xdr:to>
    <xdr:sp macro="" textlink="">
      <xdr:nvSpPr>
        <xdr:cNvPr id="605" name="楕円 604"/>
        <xdr:cNvSpPr/>
      </xdr:nvSpPr>
      <xdr:spPr>
        <a:xfrm>
          <a:off x="22110700" y="1044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9110</xdr:rowOff>
    </xdr:from>
    <xdr:ext cx="469744" cy="259045"/>
    <xdr:sp macro="" textlink="">
      <xdr:nvSpPr>
        <xdr:cNvPr id="606" name="【学校施設】&#10;一人当たり面積該当値テキスト"/>
        <xdr:cNvSpPr txBox="1"/>
      </xdr:nvSpPr>
      <xdr:spPr>
        <a:xfrm>
          <a:off x="22199600" y="10296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12294</xdr:rowOff>
    </xdr:from>
    <xdr:to>
      <xdr:col>112</xdr:col>
      <xdr:colOff>38100</xdr:colOff>
      <xdr:row>61</xdr:row>
      <xdr:rowOff>113894</xdr:rowOff>
    </xdr:to>
    <xdr:sp macro="" textlink="">
      <xdr:nvSpPr>
        <xdr:cNvPr id="607" name="楕円 606"/>
        <xdr:cNvSpPr/>
      </xdr:nvSpPr>
      <xdr:spPr>
        <a:xfrm>
          <a:off x="21272500" y="1047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37033</xdr:rowOff>
    </xdr:from>
    <xdr:to>
      <xdr:col>116</xdr:col>
      <xdr:colOff>63500</xdr:colOff>
      <xdr:row>61</xdr:row>
      <xdr:rowOff>63094</xdr:rowOff>
    </xdr:to>
    <xdr:cxnSp macro="">
      <xdr:nvCxnSpPr>
        <xdr:cNvPr id="608" name="直線コネクタ 607"/>
        <xdr:cNvCxnSpPr/>
      </xdr:nvCxnSpPr>
      <xdr:spPr>
        <a:xfrm flipV="1">
          <a:off x="21323300" y="10495483"/>
          <a:ext cx="8382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29667</xdr:rowOff>
    </xdr:from>
    <xdr:to>
      <xdr:col>107</xdr:col>
      <xdr:colOff>101600</xdr:colOff>
      <xdr:row>61</xdr:row>
      <xdr:rowOff>131267</xdr:rowOff>
    </xdr:to>
    <xdr:sp macro="" textlink="">
      <xdr:nvSpPr>
        <xdr:cNvPr id="609" name="楕円 608"/>
        <xdr:cNvSpPr/>
      </xdr:nvSpPr>
      <xdr:spPr>
        <a:xfrm>
          <a:off x="20383500" y="1048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63094</xdr:rowOff>
    </xdr:from>
    <xdr:to>
      <xdr:col>111</xdr:col>
      <xdr:colOff>177800</xdr:colOff>
      <xdr:row>61</xdr:row>
      <xdr:rowOff>80467</xdr:rowOff>
    </xdr:to>
    <xdr:cxnSp macro="">
      <xdr:nvCxnSpPr>
        <xdr:cNvPr id="610" name="直線コネクタ 609"/>
        <xdr:cNvCxnSpPr/>
      </xdr:nvCxnSpPr>
      <xdr:spPr>
        <a:xfrm flipV="1">
          <a:off x="20434300" y="10521544"/>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127508</xdr:rowOff>
    </xdr:from>
    <xdr:to>
      <xdr:col>102</xdr:col>
      <xdr:colOff>165100</xdr:colOff>
      <xdr:row>60</xdr:row>
      <xdr:rowOff>57658</xdr:rowOff>
    </xdr:to>
    <xdr:sp macro="" textlink="">
      <xdr:nvSpPr>
        <xdr:cNvPr id="611" name="楕円 610"/>
        <xdr:cNvSpPr/>
      </xdr:nvSpPr>
      <xdr:spPr>
        <a:xfrm>
          <a:off x="19494500" y="1024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6858</xdr:rowOff>
    </xdr:from>
    <xdr:to>
      <xdr:col>107</xdr:col>
      <xdr:colOff>50800</xdr:colOff>
      <xdr:row>61</xdr:row>
      <xdr:rowOff>80467</xdr:rowOff>
    </xdr:to>
    <xdr:cxnSp macro="">
      <xdr:nvCxnSpPr>
        <xdr:cNvPr id="612" name="直線コネクタ 611"/>
        <xdr:cNvCxnSpPr/>
      </xdr:nvCxnSpPr>
      <xdr:spPr>
        <a:xfrm>
          <a:off x="19545300" y="10293858"/>
          <a:ext cx="889000" cy="24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132994</xdr:rowOff>
    </xdr:from>
    <xdr:to>
      <xdr:col>98</xdr:col>
      <xdr:colOff>38100</xdr:colOff>
      <xdr:row>60</xdr:row>
      <xdr:rowOff>63144</xdr:rowOff>
    </xdr:to>
    <xdr:sp macro="" textlink="">
      <xdr:nvSpPr>
        <xdr:cNvPr id="613" name="楕円 612"/>
        <xdr:cNvSpPr/>
      </xdr:nvSpPr>
      <xdr:spPr>
        <a:xfrm>
          <a:off x="18605500" y="1024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6858</xdr:rowOff>
    </xdr:from>
    <xdr:to>
      <xdr:col>102</xdr:col>
      <xdr:colOff>114300</xdr:colOff>
      <xdr:row>60</xdr:row>
      <xdr:rowOff>12344</xdr:rowOff>
    </xdr:to>
    <xdr:cxnSp macro="">
      <xdr:nvCxnSpPr>
        <xdr:cNvPr id="614" name="直線コネクタ 613"/>
        <xdr:cNvCxnSpPr/>
      </xdr:nvCxnSpPr>
      <xdr:spPr>
        <a:xfrm flipV="1">
          <a:off x="18656300" y="10293858"/>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131995</xdr:rowOff>
    </xdr:from>
    <xdr:ext cx="469744" cy="259045"/>
    <xdr:sp macro="" textlink="">
      <xdr:nvSpPr>
        <xdr:cNvPr id="615" name="n_1aveValue【学校施設】&#10;一人当たり面積"/>
        <xdr:cNvSpPr txBox="1"/>
      </xdr:nvSpPr>
      <xdr:spPr>
        <a:xfrm>
          <a:off x="21075727" y="1059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133824</xdr:rowOff>
    </xdr:from>
    <xdr:ext cx="469744" cy="259045"/>
    <xdr:sp macro="" textlink="">
      <xdr:nvSpPr>
        <xdr:cNvPr id="616" name="n_2aveValue【学校施設】&#10;一人当たり面積"/>
        <xdr:cNvSpPr txBox="1"/>
      </xdr:nvSpPr>
      <xdr:spPr>
        <a:xfrm>
          <a:off x="20199427" y="1059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141140</xdr:rowOff>
    </xdr:from>
    <xdr:ext cx="469744" cy="259045"/>
    <xdr:sp macro="" textlink="">
      <xdr:nvSpPr>
        <xdr:cNvPr id="617" name="n_3aveValue【学校施設】&#10;一人当たり面積"/>
        <xdr:cNvSpPr txBox="1"/>
      </xdr:nvSpPr>
      <xdr:spPr>
        <a:xfrm>
          <a:off x="193104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142511</xdr:rowOff>
    </xdr:from>
    <xdr:ext cx="469744" cy="259045"/>
    <xdr:sp macro="" textlink="">
      <xdr:nvSpPr>
        <xdr:cNvPr id="618" name="n_4aveValue【学校施設】&#10;一人当たり面積"/>
        <xdr:cNvSpPr txBox="1"/>
      </xdr:nvSpPr>
      <xdr:spPr>
        <a:xfrm>
          <a:off x="18421427" y="1060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130421</xdr:rowOff>
    </xdr:from>
    <xdr:ext cx="469744" cy="259045"/>
    <xdr:sp macro="" textlink="">
      <xdr:nvSpPr>
        <xdr:cNvPr id="619" name="n_1mainValue【学校施設】&#10;一人当たり面積"/>
        <xdr:cNvSpPr txBox="1"/>
      </xdr:nvSpPr>
      <xdr:spPr>
        <a:xfrm>
          <a:off x="21075727" y="1024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147794</xdr:rowOff>
    </xdr:from>
    <xdr:ext cx="469744" cy="259045"/>
    <xdr:sp macro="" textlink="">
      <xdr:nvSpPr>
        <xdr:cNvPr id="620" name="n_2mainValue【学校施設】&#10;一人当たり面積"/>
        <xdr:cNvSpPr txBox="1"/>
      </xdr:nvSpPr>
      <xdr:spPr>
        <a:xfrm>
          <a:off x="20199427" y="10263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74185</xdr:rowOff>
    </xdr:from>
    <xdr:ext cx="469744" cy="259045"/>
    <xdr:sp macro="" textlink="">
      <xdr:nvSpPr>
        <xdr:cNvPr id="621" name="n_3mainValue【学校施設】&#10;一人当たり面積"/>
        <xdr:cNvSpPr txBox="1"/>
      </xdr:nvSpPr>
      <xdr:spPr>
        <a:xfrm>
          <a:off x="19310427" y="1001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79671</xdr:rowOff>
    </xdr:from>
    <xdr:ext cx="469744" cy="259045"/>
    <xdr:sp macro="" textlink="">
      <xdr:nvSpPr>
        <xdr:cNvPr id="622" name="n_4mainValue【学校施設】&#10;一人当たり面積"/>
        <xdr:cNvSpPr txBox="1"/>
      </xdr:nvSpPr>
      <xdr:spPr>
        <a:xfrm>
          <a:off x="18421427" y="10023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4" name="直線コネクタ 63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35" name="テキスト ボックス 634"/>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6" name="直線コネクタ 63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7" name="テキスト ボックス 63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8" name="直線コネクタ 63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9" name="テキスト ボックス 63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40" name="直線コネクタ 63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41" name="テキスト ボックス 64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43" name="テキスト ボックス 642"/>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140970</xdr:rowOff>
    </xdr:from>
    <xdr:to>
      <xdr:col>85</xdr:col>
      <xdr:colOff>126364</xdr:colOff>
      <xdr:row>85</xdr:row>
      <xdr:rowOff>150113</xdr:rowOff>
    </xdr:to>
    <xdr:cxnSp macro="">
      <xdr:nvCxnSpPr>
        <xdr:cNvPr id="645" name="直線コネクタ 644"/>
        <xdr:cNvCxnSpPr/>
      </xdr:nvCxnSpPr>
      <xdr:spPr>
        <a:xfrm flipV="1">
          <a:off x="16318864" y="13514070"/>
          <a:ext cx="0" cy="1209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153940</xdr:rowOff>
    </xdr:from>
    <xdr:ext cx="405111" cy="259045"/>
    <xdr:sp macro="" textlink="">
      <xdr:nvSpPr>
        <xdr:cNvPr id="646" name="【児童館】&#10;有形固定資産減価償却率最小値テキスト"/>
        <xdr:cNvSpPr txBox="1"/>
      </xdr:nvSpPr>
      <xdr:spPr>
        <a:xfrm>
          <a:off x="16357600" y="14727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150113</xdr:rowOff>
    </xdr:from>
    <xdr:to>
      <xdr:col>86</xdr:col>
      <xdr:colOff>25400</xdr:colOff>
      <xdr:row>85</xdr:row>
      <xdr:rowOff>150113</xdr:rowOff>
    </xdr:to>
    <xdr:cxnSp macro="">
      <xdr:nvCxnSpPr>
        <xdr:cNvPr id="647" name="直線コネクタ 646"/>
        <xdr:cNvCxnSpPr/>
      </xdr:nvCxnSpPr>
      <xdr:spPr>
        <a:xfrm>
          <a:off x="16230600" y="1472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87647</xdr:rowOff>
    </xdr:from>
    <xdr:ext cx="405111" cy="259045"/>
    <xdr:sp macro="" textlink="">
      <xdr:nvSpPr>
        <xdr:cNvPr id="648" name="【児童館】&#10;有形固定資産減価償却率最大値テキスト"/>
        <xdr:cNvSpPr txBox="1"/>
      </xdr:nvSpPr>
      <xdr:spPr>
        <a:xfrm>
          <a:off x="16357600" y="1328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140970</xdr:rowOff>
    </xdr:from>
    <xdr:to>
      <xdr:col>86</xdr:col>
      <xdr:colOff>25400</xdr:colOff>
      <xdr:row>78</xdr:row>
      <xdr:rowOff>140970</xdr:rowOff>
    </xdr:to>
    <xdr:cxnSp macro="">
      <xdr:nvCxnSpPr>
        <xdr:cNvPr id="649" name="直線コネクタ 648"/>
        <xdr:cNvCxnSpPr/>
      </xdr:nvCxnSpPr>
      <xdr:spPr>
        <a:xfrm>
          <a:off x="16230600" y="1351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37609</xdr:rowOff>
    </xdr:from>
    <xdr:ext cx="405111" cy="259045"/>
    <xdr:sp macro="" textlink="">
      <xdr:nvSpPr>
        <xdr:cNvPr id="650" name="【児童館】&#10;有形固定資産減価償却率平均値テキスト"/>
        <xdr:cNvSpPr txBox="1"/>
      </xdr:nvSpPr>
      <xdr:spPr>
        <a:xfrm>
          <a:off x="16357600" y="139250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xdr:rowOff>
    </xdr:from>
    <xdr:to>
      <xdr:col>85</xdr:col>
      <xdr:colOff>177800</xdr:colOff>
      <xdr:row>82</xdr:row>
      <xdr:rowOff>116332</xdr:rowOff>
    </xdr:to>
    <xdr:sp macro="" textlink="">
      <xdr:nvSpPr>
        <xdr:cNvPr id="651" name="フローチャート: 判断 650"/>
        <xdr:cNvSpPr/>
      </xdr:nvSpPr>
      <xdr:spPr>
        <a:xfrm>
          <a:off x="16268700" y="140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97028</xdr:rowOff>
    </xdr:from>
    <xdr:to>
      <xdr:col>81</xdr:col>
      <xdr:colOff>101600</xdr:colOff>
      <xdr:row>82</xdr:row>
      <xdr:rowOff>27178</xdr:rowOff>
    </xdr:to>
    <xdr:sp macro="" textlink="">
      <xdr:nvSpPr>
        <xdr:cNvPr id="652" name="フローチャート: 判断 651"/>
        <xdr:cNvSpPr/>
      </xdr:nvSpPr>
      <xdr:spPr>
        <a:xfrm>
          <a:off x="15430500" y="1398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106172</xdr:rowOff>
    </xdr:from>
    <xdr:to>
      <xdr:col>76</xdr:col>
      <xdr:colOff>165100</xdr:colOff>
      <xdr:row>82</xdr:row>
      <xdr:rowOff>36322</xdr:rowOff>
    </xdr:to>
    <xdr:sp macro="" textlink="">
      <xdr:nvSpPr>
        <xdr:cNvPr id="653" name="フローチャート: 判断 652"/>
        <xdr:cNvSpPr/>
      </xdr:nvSpPr>
      <xdr:spPr>
        <a:xfrm>
          <a:off x="14541500" y="1399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126746</xdr:rowOff>
    </xdr:from>
    <xdr:to>
      <xdr:col>72</xdr:col>
      <xdr:colOff>38100</xdr:colOff>
      <xdr:row>82</xdr:row>
      <xdr:rowOff>56896</xdr:rowOff>
    </xdr:to>
    <xdr:sp macro="" textlink="">
      <xdr:nvSpPr>
        <xdr:cNvPr id="654" name="フローチャート: 判断 653"/>
        <xdr:cNvSpPr/>
      </xdr:nvSpPr>
      <xdr:spPr>
        <a:xfrm>
          <a:off x="13652500" y="140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74168</xdr:rowOff>
    </xdr:from>
    <xdr:to>
      <xdr:col>67</xdr:col>
      <xdr:colOff>101600</xdr:colOff>
      <xdr:row>82</xdr:row>
      <xdr:rowOff>4318</xdr:rowOff>
    </xdr:to>
    <xdr:sp macro="" textlink="">
      <xdr:nvSpPr>
        <xdr:cNvPr id="655" name="フローチャート: 判断 654"/>
        <xdr:cNvSpPr/>
      </xdr:nvSpPr>
      <xdr:spPr>
        <a:xfrm>
          <a:off x="127635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158750</xdr:rowOff>
    </xdr:from>
    <xdr:to>
      <xdr:col>85</xdr:col>
      <xdr:colOff>177800</xdr:colOff>
      <xdr:row>83</xdr:row>
      <xdr:rowOff>88900</xdr:rowOff>
    </xdr:to>
    <xdr:sp macro="" textlink="">
      <xdr:nvSpPr>
        <xdr:cNvPr id="661" name="楕円 660"/>
        <xdr:cNvSpPr/>
      </xdr:nvSpPr>
      <xdr:spPr>
        <a:xfrm>
          <a:off x="162687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137177</xdr:rowOff>
    </xdr:from>
    <xdr:ext cx="405111" cy="259045"/>
    <xdr:sp macro="" textlink="">
      <xdr:nvSpPr>
        <xdr:cNvPr id="662" name="【児童館】&#10;有形固定資産減価償却率該当値テキスト"/>
        <xdr:cNvSpPr txBox="1"/>
      </xdr:nvSpPr>
      <xdr:spPr>
        <a:xfrm>
          <a:off x="16357600"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85598</xdr:rowOff>
    </xdr:from>
    <xdr:to>
      <xdr:col>81</xdr:col>
      <xdr:colOff>101600</xdr:colOff>
      <xdr:row>83</xdr:row>
      <xdr:rowOff>15748</xdr:rowOff>
    </xdr:to>
    <xdr:sp macro="" textlink="">
      <xdr:nvSpPr>
        <xdr:cNvPr id="663" name="楕円 662"/>
        <xdr:cNvSpPr/>
      </xdr:nvSpPr>
      <xdr:spPr>
        <a:xfrm>
          <a:off x="15430500" y="1414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136398</xdr:rowOff>
    </xdr:from>
    <xdr:to>
      <xdr:col>85</xdr:col>
      <xdr:colOff>127000</xdr:colOff>
      <xdr:row>83</xdr:row>
      <xdr:rowOff>38100</xdr:rowOff>
    </xdr:to>
    <xdr:cxnSp macro="">
      <xdr:nvCxnSpPr>
        <xdr:cNvPr id="664" name="直線コネクタ 663"/>
        <xdr:cNvCxnSpPr/>
      </xdr:nvCxnSpPr>
      <xdr:spPr>
        <a:xfrm>
          <a:off x="15481300" y="1419529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14732</xdr:rowOff>
    </xdr:from>
    <xdr:to>
      <xdr:col>76</xdr:col>
      <xdr:colOff>165100</xdr:colOff>
      <xdr:row>82</xdr:row>
      <xdr:rowOff>116332</xdr:rowOff>
    </xdr:to>
    <xdr:sp macro="" textlink="">
      <xdr:nvSpPr>
        <xdr:cNvPr id="665" name="楕円 664"/>
        <xdr:cNvSpPr/>
      </xdr:nvSpPr>
      <xdr:spPr>
        <a:xfrm>
          <a:off x="14541500" y="140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65532</xdr:rowOff>
    </xdr:from>
    <xdr:to>
      <xdr:col>81</xdr:col>
      <xdr:colOff>50800</xdr:colOff>
      <xdr:row>82</xdr:row>
      <xdr:rowOff>136398</xdr:rowOff>
    </xdr:to>
    <xdr:cxnSp macro="">
      <xdr:nvCxnSpPr>
        <xdr:cNvPr id="666" name="直線コネクタ 665"/>
        <xdr:cNvCxnSpPr/>
      </xdr:nvCxnSpPr>
      <xdr:spPr>
        <a:xfrm>
          <a:off x="14592300" y="14124432"/>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115315</xdr:rowOff>
    </xdr:from>
    <xdr:to>
      <xdr:col>72</xdr:col>
      <xdr:colOff>38100</xdr:colOff>
      <xdr:row>82</xdr:row>
      <xdr:rowOff>45465</xdr:rowOff>
    </xdr:to>
    <xdr:sp macro="" textlink="">
      <xdr:nvSpPr>
        <xdr:cNvPr id="667" name="楕円 666"/>
        <xdr:cNvSpPr/>
      </xdr:nvSpPr>
      <xdr:spPr>
        <a:xfrm>
          <a:off x="13652500" y="1400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166115</xdr:rowOff>
    </xdr:from>
    <xdr:to>
      <xdr:col>76</xdr:col>
      <xdr:colOff>114300</xdr:colOff>
      <xdr:row>82</xdr:row>
      <xdr:rowOff>65532</xdr:rowOff>
    </xdr:to>
    <xdr:cxnSp macro="">
      <xdr:nvCxnSpPr>
        <xdr:cNvPr id="668" name="直線コネクタ 667"/>
        <xdr:cNvCxnSpPr/>
      </xdr:nvCxnSpPr>
      <xdr:spPr>
        <a:xfrm>
          <a:off x="13703300" y="14053565"/>
          <a:ext cx="889000" cy="7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90170</xdr:rowOff>
    </xdr:from>
    <xdr:to>
      <xdr:col>67</xdr:col>
      <xdr:colOff>101600</xdr:colOff>
      <xdr:row>81</xdr:row>
      <xdr:rowOff>20320</xdr:rowOff>
    </xdr:to>
    <xdr:sp macro="" textlink="">
      <xdr:nvSpPr>
        <xdr:cNvPr id="669" name="楕円 668"/>
        <xdr:cNvSpPr/>
      </xdr:nvSpPr>
      <xdr:spPr>
        <a:xfrm>
          <a:off x="127635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140970</xdr:rowOff>
    </xdr:from>
    <xdr:to>
      <xdr:col>71</xdr:col>
      <xdr:colOff>177800</xdr:colOff>
      <xdr:row>81</xdr:row>
      <xdr:rowOff>166115</xdr:rowOff>
    </xdr:to>
    <xdr:cxnSp macro="">
      <xdr:nvCxnSpPr>
        <xdr:cNvPr id="670" name="直線コネクタ 669"/>
        <xdr:cNvCxnSpPr/>
      </xdr:nvCxnSpPr>
      <xdr:spPr>
        <a:xfrm>
          <a:off x="12814300" y="13856970"/>
          <a:ext cx="889000" cy="19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43705</xdr:rowOff>
    </xdr:from>
    <xdr:ext cx="405111" cy="259045"/>
    <xdr:sp macro="" textlink="">
      <xdr:nvSpPr>
        <xdr:cNvPr id="671" name="n_1aveValue【児童館】&#10;有形固定資産減価償却率"/>
        <xdr:cNvSpPr txBox="1"/>
      </xdr:nvSpPr>
      <xdr:spPr>
        <a:xfrm>
          <a:off x="15266044" y="1375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52849</xdr:rowOff>
    </xdr:from>
    <xdr:ext cx="405111" cy="259045"/>
    <xdr:sp macro="" textlink="">
      <xdr:nvSpPr>
        <xdr:cNvPr id="672" name="n_2aveValue【児童館】&#10;有形固定資産減価償却率"/>
        <xdr:cNvSpPr txBox="1"/>
      </xdr:nvSpPr>
      <xdr:spPr>
        <a:xfrm>
          <a:off x="14389744" y="1376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48023</xdr:rowOff>
    </xdr:from>
    <xdr:ext cx="405111" cy="259045"/>
    <xdr:sp macro="" textlink="">
      <xdr:nvSpPr>
        <xdr:cNvPr id="673" name="n_3aveValue【児童館】&#10;有形固定資産減価償却率"/>
        <xdr:cNvSpPr txBox="1"/>
      </xdr:nvSpPr>
      <xdr:spPr>
        <a:xfrm>
          <a:off x="13500744" y="1410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166895</xdr:rowOff>
    </xdr:from>
    <xdr:ext cx="405111" cy="259045"/>
    <xdr:sp macro="" textlink="">
      <xdr:nvSpPr>
        <xdr:cNvPr id="674" name="n_4aveValue【児童館】&#10;有形固定資産減価償却率"/>
        <xdr:cNvSpPr txBox="1"/>
      </xdr:nvSpPr>
      <xdr:spPr>
        <a:xfrm>
          <a:off x="12611744" y="14054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6875</xdr:rowOff>
    </xdr:from>
    <xdr:ext cx="405111" cy="259045"/>
    <xdr:sp macro="" textlink="">
      <xdr:nvSpPr>
        <xdr:cNvPr id="675" name="n_1mainValue【児童館】&#10;有形固定資産減価償却率"/>
        <xdr:cNvSpPr txBox="1"/>
      </xdr:nvSpPr>
      <xdr:spPr>
        <a:xfrm>
          <a:off x="15266044" y="14237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107459</xdr:rowOff>
    </xdr:from>
    <xdr:ext cx="405111" cy="259045"/>
    <xdr:sp macro="" textlink="">
      <xdr:nvSpPr>
        <xdr:cNvPr id="676" name="n_2mainValue【児童館】&#10;有形固定資産減価償却率"/>
        <xdr:cNvSpPr txBox="1"/>
      </xdr:nvSpPr>
      <xdr:spPr>
        <a:xfrm>
          <a:off x="14389744" y="1416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61992</xdr:rowOff>
    </xdr:from>
    <xdr:ext cx="405111" cy="259045"/>
    <xdr:sp macro="" textlink="">
      <xdr:nvSpPr>
        <xdr:cNvPr id="677" name="n_3mainValue【児童館】&#10;有形固定資産減価償却率"/>
        <xdr:cNvSpPr txBox="1"/>
      </xdr:nvSpPr>
      <xdr:spPr>
        <a:xfrm>
          <a:off x="13500744" y="1377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36847</xdr:rowOff>
    </xdr:from>
    <xdr:ext cx="405111" cy="259045"/>
    <xdr:sp macro="" textlink="">
      <xdr:nvSpPr>
        <xdr:cNvPr id="678" name="n_4mainValue【児童館】&#10;有形固定資産減価償却率"/>
        <xdr:cNvSpPr txBox="1"/>
      </xdr:nvSpPr>
      <xdr:spPr>
        <a:xfrm>
          <a:off x="12611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9" name="直線コネクタ 68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0" name="テキスト ボックス 68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1" name="直線コネクタ 69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2" name="テキスト ボックス 69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3" name="直線コネクタ 69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4" name="テキスト ボックス 69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5" name="直線コネクタ 69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6" name="テキスト ボックス 69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7" name="直線コネクタ 69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8" name="テキスト ボックス 69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68580</xdr:rowOff>
    </xdr:from>
    <xdr:to>
      <xdr:col>116</xdr:col>
      <xdr:colOff>62864</xdr:colOff>
      <xdr:row>86</xdr:row>
      <xdr:rowOff>68580</xdr:rowOff>
    </xdr:to>
    <xdr:cxnSp macro="">
      <xdr:nvCxnSpPr>
        <xdr:cNvPr id="702" name="直線コネクタ 701"/>
        <xdr:cNvCxnSpPr/>
      </xdr:nvCxnSpPr>
      <xdr:spPr>
        <a:xfrm flipV="1">
          <a:off x="22160864" y="134416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72407</xdr:rowOff>
    </xdr:from>
    <xdr:ext cx="469744" cy="259045"/>
    <xdr:sp macro="" textlink="">
      <xdr:nvSpPr>
        <xdr:cNvPr id="703" name="【児童館】&#10;一人当たり面積最小値テキスト"/>
        <xdr:cNvSpPr txBox="1"/>
      </xdr:nvSpPr>
      <xdr:spPr>
        <a:xfrm>
          <a:off x="22199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68580</xdr:rowOff>
    </xdr:from>
    <xdr:to>
      <xdr:col>116</xdr:col>
      <xdr:colOff>152400</xdr:colOff>
      <xdr:row>86</xdr:row>
      <xdr:rowOff>68580</xdr:rowOff>
    </xdr:to>
    <xdr:cxnSp macro="">
      <xdr:nvCxnSpPr>
        <xdr:cNvPr id="704" name="直線コネクタ 703"/>
        <xdr:cNvCxnSpPr/>
      </xdr:nvCxnSpPr>
      <xdr:spPr>
        <a:xfrm>
          <a:off x="22072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15257</xdr:rowOff>
    </xdr:from>
    <xdr:ext cx="469744" cy="259045"/>
    <xdr:sp macro="" textlink="">
      <xdr:nvSpPr>
        <xdr:cNvPr id="705" name="【児童館】&#10;一人当たり面積最大値テキスト"/>
        <xdr:cNvSpPr txBox="1"/>
      </xdr:nvSpPr>
      <xdr:spPr>
        <a:xfrm>
          <a:off x="22199600" y="1321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68580</xdr:rowOff>
    </xdr:from>
    <xdr:to>
      <xdr:col>116</xdr:col>
      <xdr:colOff>152400</xdr:colOff>
      <xdr:row>78</xdr:row>
      <xdr:rowOff>68580</xdr:rowOff>
    </xdr:to>
    <xdr:cxnSp macro="">
      <xdr:nvCxnSpPr>
        <xdr:cNvPr id="706" name="直線コネクタ 705"/>
        <xdr:cNvCxnSpPr/>
      </xdr:nvCxnSpPr>
      <xdr:spPr>
        <a:xfrm>
          <a:off x="22072600" y="134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87647</xdr:rowOff>
    </xdr:from>
    <xdr:ext cx="469744" cy="259045"/>
    <xdr:sp macro="" textlink="">
      <xdr:nvSpPr>
        <xdr:cNvPr id="707" name="【児童館】&#10;一人当たり面積平均値テキスト"/>
        <xdr:cNvSpPr txBox="1"/>
      </xdr:nvSpPr>
      <xdr:spPr>
        <a:xfrm>
          <a:off x="22199600" y="14489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109220</xdr:rowOff>
    </xdr:from>
    <xdr:to>
      <xdr:col>116</xdr:col>
      <xdr:colOff>114300</xdr:colOff>
      <xdr:row>85</xdr:row>
      <xdr:rowOff>39370</xdr:rowOff>
    </xdr:to>
    <xdr:sp macro="" textlink="">
      <xdr:nvSpPr>
        <xdr:cNvPr id="708" name="フローチャート: 判断 707"/>
        <xdr:cNvSpPr/>
      </xdr:nvSpPr>
      <xdr:spPr>
        <a:xfrm>
          <a:off x="221107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154939</xdr:rowOff>
    </xdr:from>
    <xdr:to>
      <xdr:col>112</xdr:col>
      <xdr:colOff>38100</xdr:colOff>
      <xdr:row>85</xdr:row>
      <xdr:rowOff>85089</xdr:rowOff>
    </xdr:to>
    <xdr:sp macro="" textlink="">
      <xdr:nvSpPr>
        <xdr:cNvPr id="709" name="フローチャート: 判断 708"/>
        <xdr:cNvSpPr/>
      </xdr:nvSpPr>
      <xdr:spPr>
        <a:xfrm>
          <a:off x="21272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147320</xdr:rowOff>
    </xdr:from>
    <xdr:to>
      <xdr:col>107</xdr:col>
      <xdr:colOff>101600</xdr:colOff>
      <xdr:row>85</xdr:row>
      <xdr:rowOff>77470</xdr:rowOff>
    </xdr:to>
    <xdr:sp macro="" textlink="">
      <xdr:nvSpPr>
        <xdr:cNvPr id="710" name="フローチャート: 判断 709"/>
        <xdr:cNvSpPr/>
      </xdr:nvSpPr>
      <xdr:spPr>
        <a:xfrm>
          <a:off x="20383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170180</xdr:rowOff>
    </xdr:from>
    <xdr:to>
      <xdr:col>102</xdr:col>
      <xdr:colOff>165100</xdr:colOff>
      <xdr:row>85</xdr:row>
      <xdr:rowOff>100330</xdr:rowOff>
    </xdr:to>
    <xdr:sp macro="" textlink="">
      <xdr:nvSpPr>
        <xdr:cNvPr id="711" name="フローチャート: 判断 710"/>
        <xdr:cNvSpPr/>
      </xdr:nvSpPr>
      <xdr:spPr>
        <a:xfrm>
          <a:off x="194945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21589</xdr:rowOff>
    </xdr:from>
    <xdr:to>
      <xdr:col>98</xdr:col>
      <xdr:colOff>38100</xdr:colOff>
      <xdr:row>85</xdr:row>
      <xdr:rowOff>123189</xdr:rowOff>
    </xdr:to>
    <xdr:sp macro="" textlink="">
      <xdr:nvSpPr>
        <xdr:cNvPr id="712" name="フローチャート: 判断 711"/>
        <xdr:cNvSpPr/>
      </xdr:nvSpPr>
      <xdr:spPr>
        <a:xfrm>
          <a:off x="18605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74930</xdr:rowOff>
    </xdr:from>
    <xdr:to>
      <xdr:col>116</xdr:col>
      <xdr:colOff>114300</xdr:colOff>
      <xdr:row>82</xdr:row>
      <xdr:rowOff>5080</xdr:rowOff>
    </xdr:to>
    <xdr:sp macro="" textlink="">
      <xdr:nvSpPr>
        <xdr:cNvPr id="718" name="楕円 717"/>
        <xdr:cNvSpPr/>
      </xdr:nvSpPr>
      <xdr:spPr>
        <a:xfrm>
          <a:off x="221107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97807</xdr:rowOff>
    </xdr:from>
    <xdr:ext cx="469744" cy="259045"/>
    <xdr:sp macro="" textlink="">
      <xdr:nvSpPr>
        <xdr:cNvPr id="719" name="【児童館】&#10;一人当たり面積該当値テキスト"/>
        <xdr:cNvSpPr txBox="1"/>
      </xdr:nvSpPr>
      <xdr:spPr>
        <a:xfrm>
          <a:off x="22199600"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97789</xdr:rowOff>
    </xdr:from>
    <xdr:to>
      <xdr:col>112</xdr:col>
      <xdr:colOff>38100</xdr:colOff>
      <xdr:row>82</xdr:row>
      <xdr:rowOff>27939</xdr:rowOff>
    </xdr:to>
    <xdr:sp macro="" textlink="">
      <xdr:nvSpPr>
        <xdr:cNvPr id="720" name="楕円 719"/>
        <xdr:cNvSpPr/>
      </xdr:nvSpPr>
      <xdr:spPr>
        <a:xfrm>
          <a:off x="21272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125730</xdr:rowOff>
    </xdr:from>
    <xdr:to>
      <xdr:col>116</xdr:col>
      <xdr:colOff>63500</xdr:colOff>
      <xdr:row>81</xdr:row>
      <xdr:rowOff>148589</xdr:rowOff>
    </xdr:to>
    <xdr:cxnSp macro="">
      <xdr:nvCxnSpPr>
        <xdr:cNvPr id="721" name="直線コネクタ 720"/>
        <xdr:cNvCxnSpPr/>
      </xdr:nvCxnSpPr>
      <xdr:spPr>
        <a:xfrm flipV="1">
          <a:off x="21323300" y="140131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113030</xdr:rowOff>
    </xdr:from>
    <xdr:to>
      <xdr:col>107</xdr:col>
      <xdr:colOff>101600</xdr:colOff>
      <xdr:row>82</xdr:row>
      <xdr:rowOff>43180</xdr:rowOff>
    </xdr:to>
    <xdr:sp macro="" textlink="">
      <xdr:nvSpPr>
        <xdr:cNvPr id="722" name="楕円 721"/>
        <xdr:cNvSpPr/>
      </xdr:nvSpPr>
      <xdr:spPr>
        <a:xfrm>
          <a:off x="20383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148589</xdr:rowOff>
    </xdr:from>
    <xdr:to>
      <xdr:col>111</xdr:col>
      <xdr:colOff>177800</xdr:colOff>
      <xdr:row>81</xdr:row>
      <xdr:rowOff>163830</xdr:rowOff>
    </xdr:to>
    <xdr:cxnSp macro="">
      <xdr:nvCxnSpPr>
        <xdr:cNvPr id="723" name="直線コネクタ 722"/>
        <xdr:cNvCxnSpPr/>
      </xdr:nvCxnSpPr>
      <xdr:spPr>
        <a:xfrm flipV="1">
          <a:off x="20434300" y="140360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128270</xdr:rowOff>
    </xdr:from>
    <xdr:to>
      <xdr:col>102</xdr:col>
      <xdr:colOff>165100</xdr:colOff>
      <xdr:row>82</xdr:row>
      <xdr:rowOff>58420</xdr:rowOff>
    </xdr:to>
    <xdr:sp macro="" textlink="">
      <xdr:nvSpPr>
        <xdr:cNvPr id="724" name="楕円 723"/>
        <xdr:cNvSpPr/>
      </xdr:nvSpPr>
      <xdr:spPr>
        <a:xfrm>
          <a:off x="19494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163830</xdr:rowOff>
    </xdr:from>
    <xdr:to>
      <xdr:col>107</xdr:col>
      <xdr:colOff>50800</xdr:colOff>
      <xdr:row>82</xdr:row>
      <xdr:rowOff>7620</xdr:rowOff>
    </xdr:to>
    <xdr:cxnSp macro="">
      <xdr:nvCxnSpPr>
        <xdr:cNvPr id="725" name="直線コネクタ 724"/>
        <xdr:cNvCxnSpPr/>
      </xdr:nvCxnSpPr>
      <xdr:spPr>
        <a:xfrm flipV="1">
          <a:off x="19545300" y="14051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135889</xdr:rowOff>
    </xdr:from>
    <xdr:to>
      <xdr:col>98</xdr:col>
      <xdr:colOff>38100</xdr:colOff>
      <xdr:row>82</xdr:row>
      <xdr:rowOff>66039</xdr:rowOff>
    </xdr:to>
    <xdr:sp macro="" textlink="">
      <xdr:nvSpPr>
        <xdr:cNvPr id="726" name="楕円 725"/>
        <xdr:cNvSpPr/>
      </xdr:nvSpPr>
      <xdr:spPr>
        <a:xfrm>
          <a:off x="18605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7620</xdr:rowOff>
    </xdr:from>
    <xdr:to>
      <xdr:col>102</xdr:col>
      <xdr:colOff>114300</xdr:colOff>
      <xdr:row>82</xdr:row>
      <xdr:rowOff>15239</xdr:rowOff>
    </xdr:to>
    <xdr:cxnSp macro="">
      <xdr:nvCxnSpPr>
        <xdr:cNvPr id="727" name="直線コネクタ 726"/>
        <xdr:cNvCxnSpPr/>
      </xdr:nvCxnSpPr>
      <xdr:spPr>
        <a:xfrm flipV="1">
          <a:off x="18656300" y="140665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76216</xdr:rowOff>
    </xdr:from>
    <xdr:ext cx="469744" cy="259045"/>
    <xdr:sp macro="" textlink="">
      <xdr:nvSpPr>
        <xdr:cNvPr id="728" name="n_1aveValue【児童館】&#10;一人当たり面積"/>
        <xdr:cNvSpPr txBox="1"/>
      </xdr:nvSpPr>
      <xdr:spPr>
        <a:xfrm>
          <a:off x="21075727"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68597</xdr:rowOff>
    </xdr:from>
    <xdr:ext cx="469744" cy="259045"/>
    <xdr:sp macro="" textlink="">
      <xdr:nvSpPr>
        <xdr:cNvPr id="729" name="n_2aveValue【児童館】&#10;一人当たり面積"/>
        <xdr:cNvSpPr txBox="1"/>
      </xdr:nvSpPr>
      <xdr:spPr>
        <a:xfrm>
          <a:off x="20199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91457</xdr:rowOff>
    </xdr:from>
    <xdr:ext cx="469744" cy="259045"/>
    <xdr:sp macro="" textlink="">
      <xdr:nvSpPr>
        <xdr:cNvPr id="730" name="n_3aveValue【児童館】&#10;一人当たり面積"/>
        <xdr:cNvSpPr txBox="1"/>
      </xdr:nvSpPr>
      <xdr:spPr>
        <a:xfrm>
          <a:off x="19310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114316</xdr:rowOff>
    </xdr:from>
    <xdr:ext cx="469744" cy="259045"/>
    <xdr:sp macro="" textlink="">
      <xdr:nvSpPr>
        <xdr:cNvPr id="731" name="n_4aveValue【児童館】&#10;一人当たり面積"/>
        <xdr:cNvSpPr txBox="1"/>
      </xdr:nvSpPr>
      <xdr:spPr>
        <a:xfrm>
          <a:off x="18421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44466</xdr:rowOff>
    </xdr:from>
    <xdr:ext cx="469744" cy="259045"/>
    <xdr:sp macro="" textlink="">
      <xdr:nvSpPr>
        <xdr:cNvPr id="732" name="n_1mainValue【児童館】&#10;一人当たり面積"/>
        <xdr:cNvSpPr txBox="1"/>
      </xdr:nvSpPr>
      <xdr:spPr>
        <a:xfrm>
          <a:off x="21075727" y="1376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59707</xdr:rowOff>
    </xdr:from>
    <xdr:ext cx="469744" cy="259045"/>
    <xdr:sp macro="" textlink="">
      <xdr:nvSpPr>
        <xdr:cNvPr id="733" name="n_2mainValue【児童館】&#10;一人当たり面積"/>
        <xdr:cNvSpPr txBox="1"/>
      </xdr:nvSpPr>
      <xdr:spPr>
        <a:xfrm>
          <a:off x="20199427" y="1377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74947</xdr:rowOff>
    </xdr:from>
    <xdr:ext cx="469744" cy="259045"/>
    <xdr:sp macro="" textlink="">
      <xdr:nvSpPr>
        <xdr:cNvPr id="734" name="n_3mainValue【児童館】&#10;一人当たり面積"/>
        <xdr:cNvSpPr txBox="1"/>
      </xdr:nvSpPr>
      <xdr:spPr>
        <a:xfrm>
          <a:off x="19310427" y="1379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82566</xdr:rowOff>
    </xdr:from>
    <xdr:ext cx="469744" cy="259045"/>
    <xdr:sp macro="" textlink="">
      <xdr:nvSpPr>
        <xdr:cNvPr id="735" name="n_4mainValue【児童館】&#10;一人当たり面積"/>
        <xdr:cNvSpPr txBox="1"/>
      </xdr:nvSpPr>
      <xdr:spPr>
        <a:xfrm>
          <a:off x="18421427" y="1379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7" name="直線コネクタ 74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48" name="テキスト ボックス 747"/>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49" name="直線コネクタ 74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0" name="テキスト ボックス 74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1" name="直線コネクタ 75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2" name="テキスト ボックス 75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3" name="直線コネクタ 75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4" name="テキスト ボックス 753"/>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5" name="直線コネクタ 7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56" name="テキスト ボックス 755"/>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99061</xdr:rowOff>
    </xdr:from>
    <xdr:to>
      <xdr:col>85</xdr:col>
      <xdr:colOff>126364</xdr:colOff>
      <xdr:row>107</xdr:row>
      <xdr:rowOff>160782</xdr:rowOff>
    </xdr:to>
    <xdr:cxnSp macro="">
      <xdr:nvCxnSpPr>
        <xdr:cNvPr id="758" name="直線コネクタ 757"/>
        <xdr:cNvCxnSpPr/>
      </xdr:nvCxnSpPr>
      <xdr:spPr>
        <a:xfrm flipV="1">
          <a:off x="16318864" y="17244061"/>
          <a:ext cx="0" cy="1261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164609</xdr:rowOff>
    </xdr:from>
    <xdr:ext cx="405111" cy="259045"/>
    <xdr:sp macro="" textlink="">
      <xdr:nvSpPr>
        <xdr:cNvPr id="759" name="【公民館】&#10;有形固定資産減価償却率最小値テキスト"/>
        <xdr:cNvSpPr txBox="1"/>
      </xdr:nvSpPr>
      <xdr:spPr>
        <a:xfrm>
          <a:off x="16357600" y="18509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160782</xdr:rowOff>
    </xdr:from>
    <xdr:to>
      <xdr:col>86</xdr:col>
      <xdr:colOff>25400</xdr:colOff>
      <xdr:row>107</xdr:row>
      <xdr:rowOff>160782</xdr:rowOff>
    </xdr:to>
    <xdr:cxnSp macro="">
      <xdr:nvCxnSpPr>
        <xdr:cNvPr id="760" name="直線コネクタ 759"/>
        <xdr:cNvCxnSpPr/>
      </xdr:nvCxnSpPr>
      <xdr:spPr>
        <a:xfrm>
          <a:off x="16230600" y="1850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45738</xdr:rowOff>
    </xdr:from>
    <xdr:ext cx="405111" cy="259045"/>
    <xdr:sp macro="" textlink="">
      <xdr:nvSpPr>
        <xdr:cNvPr id="761" name="【公民館】&#10;有形固定資産減価償却率最大値テキスト"/>
        <xdr:cNvSpPr txBox="1"/>
      </xdr:nvSpPr>
      <xdr:spPr>
        <a:xfrm>
          <a:off x="16357600" y="1701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99061</xdr:rowOff>
    </xdr:from>
    <xdr:to>
      <xdr:col>86</xdr:col>
      <xdr:colOff>25400</xdr:colOff>
      <xdr:row>100</xdr:row>
      <xdr:rowOff>99061</xdr:rowOff>
    </xdr:to>
    <xdr:cxnSp macro="">
      <xdr:nvCxnSpPr>
        <xdr:cNvPr id="762" name="直線コネクタ 761"/>
        <xdr:cNvCxnSpPr/>
      </xdr:nvCxnSpPr>
      <xdr:spPr>
        <a:xfrm>
          <a:off x="16230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162577</xdr:rowOff>
    </xdr:from>
    <xdr:ext cx="405111" cy="259045"/>
    <xdr:sp macro="" textlink="">
      <xdr:nvSpPr>
        <xdr:cNvPr id="763" name="【公民館】&#10;有形固定資産減価償却率平均値テキスト"/>
        <xdr:cNvSpPr txBox="1"/>
      </xdr:nvSpPr>
      <xdr:spPr>
        <a:xfrm>
          <a:off x="16357600" y="1765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139700</xdr:rowOff>
    </xdr:from>
    <xdr:to>
      <xdr:col>85</xdr:col>
      <xdr:colOff>177800</xdr:colOff>
      <xdr:row>104</xdr:row>
      <xdr:rowOff>69850</xdr:rowOff>
    </xdr:to>
    <xdr:sp macro="" textlink="">
      <xdr:nvSpPr>
        <xdr:cNvPr id="764" name="フローチャート: 判断 763"/>
        <xdr:cNvSpPr/>
      </xdr:nvSpPr>
      <xdr:spPr>
        <a:xfrm>
          <a:off x="162687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112268</xdr:rowOff>
    </xdr:from>
    <xdr:to>
      <xdr:col>81</xdr:col>
      <xdr:colOff>101600</xdr:colOff>
      <xdr:row>104</xdr:row>
      <xdr:rowOff>42418</xdr:rowOff>
    </xdr:to>
    <xdr:sp macro="" textlink="">
      <xdr:nvSpPr>
        <xdr:cNvPr id="765" name="フローチャート: 判断 764"/>
        <xdr:cNvSpPr/>
      </xdr:nvSpPr>
      <xdr:spPr>
        <a:xfrm>
          <a:off x="15430500" y="177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100837</xdr:rowOff>
    </xdr:from>
    <xdr:to>
      <xdr:col>76</xdr:col>
      <xdr:colOff>165100</xdr:colOff>
      <xdr:row>104</xdr:row>
      <xdr:rowOff>30987</xdr:rowOff>
    </xdr:to>
    <xdr:sp macro="" textlink="">
      <xdr:nvSpPr>
        <xdr:cNvPr id="766" name="フローチャート: 判断 765"/>
        <xdr:cNvSpPr/>
      </xdr:nvSpPr>
      <xdr:spPr>
        <a:xfrm>
          <a:off x="14541500" y="1776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75692</xdr:rowOff>
    </xdr:from>
    <xdr:to>
      <xdr:col>72</xdr:col>
      <xdr:colOff>38100</xdr:colOff>
      <xdr:row>104</xdr:row>
      <xdr:rowOff>5842</xdr:rowOff>
    </xdr:to>
    <xdr:sp macro="" textlink="">
      <xdr:nvSpPr>
        <xdr:cNvPr id="767" name="フローチャート: 判断 766"/>
        <xdr:cNvSpPr/>
      </xdr:nvSpPr>
      <xdr:spPr>
        <a:xfrm>
          <a:off x="13652500" y="1773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121413</xdr:rowOff>
    </xdr:from>
    <xdr:to>
      <xdr:col>67</xdr:col>
      <xdr:colOff>101600</xdr:colOff>
      <xdr:row>103</xdr:row>
      <xdr:rowOff>51563</xdr:rowOff>
    </xdr:to>
    <xdr:sp macro="" textlink="">
      <xdr:nvSpPr>
        <xdr:cNvPr id="768" name="フローチャート: 判断 767"/>
        <xdr:cNvSpPr/>
      </xdr:nvSpPr>
      <xdr:spPr>
        <a:xfrm>
          <a:off x="12763500" y="1760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9" name="テキスト ボックス 7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0" name="テキスト ボックス 7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1" name="テキスト ボックス 7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2" name="テキスト ボックス 7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3" name="テキスト ボックス 7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109982</xdr:rowOff>
    </xdr:from>
    <xdr:to>
      <xdr:col>85</xdr:col>
      <xdr:colOff>177800</xdr:colOff>
      <xdr:row>108</xdr:row>
      <xdr:rowOff>40132</xdr:rowOff>
    </xdr:to>
    <xdr:sp macro="" textlink="">
      <xdr:nvSpPr>
        <xdr:cNvPr id="774" name="楕円 773"/>
        <xdr:cNvSpPr/>
      </xdr:nvSpPr>
      <xdr:spPr>
        <a:xfrm>
          <a:off x="16268700" y="1845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24909</xdr:rowOff>
    </xdr:from>
    <xdr:ext cx="405111" cy="259045"/>
    <xdr:sp macro="" textlink="">
      <xdr:nvSpPr>
        <xdr:cNvPr id="775" name="【公民館】&#10;有形固定資産減価償却率該当値テキスト"/>
        <xdr:cNvSpPr txBox="1"/>
      </xdr:nvSpPr>
      <xdr:spPr>
        <a:xfrm>
          <a:off x="16357600" y="18370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91694</xdr:rowOff>
    </xdr:from>
    <xdr:to>
      <xdr:col>81</xdr:col>
      <xdr:colOff>101600</xdr:colOff>
      <xdr:row>108</xdr:row>
      <xdr:rowOff>21844</xdr:rowOff>
    </xdr:to>
    <xdr:sp macro="" textlink="">
      <xdr:nvSpPr>
        <xdr:cNvPr id="776" name="楕円 775"/>
        <xdr:cNvSpPr/>
      </xdr:nvSpPr>
      <xdr:spPr>
        <a:xfrm>
          <a:off x="15430500" y="1843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142494</xdr:rowOff>
    </xdr:from>
    <xdr:to>
      <xdr:col>85</xdr:col>
      <xdr:colOff>127000</xdr:colOff>
      <xdr:row>107</xdr:row>
      <xdr:rowOff>160782</xdr:rowOff>
    </xdr:to>
    <xdr:cxnSp macro="">
      <xdr:nvCxnSpPr>
        <xdr:cNvPr id="777" name="直線コネクタ 776"/>
        <xdr:cNvCxnSpPr/>
      </xdr:nvCxnSpPr>
      <xdr:spPr>
        <a:xfrm>
          <a:off x="15481300" y="1848764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57404</xdr:rowOff>
    </xdr:from>
    <xdr:to>
      <xdr:col>76</xdr:col>
      <xdr:colOff>165100</xdr:colOff>
      <xdr:row>107</xdr:row>
      <xdr:rowOff>159004</xdr:rowOff>
    </xdr:to>
    <xdr:sp macro="" textlink="">
      <xdr:nvSpPr>
        <xdr:cNvPr id="778" name="楕円 777"/>
        <xdr:cNvSpPr/>
      </xdr:nvSpPr>
      <xdr:spPr>
        <a:xfrm>
          <a:off x="14541500" y="1840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108204</xdr:rowOff>
    </xdr:from>
    <xdr:to>
      <xdr:col>81</xdr:col>
      <xdr:colOff>50800</xdr:colOff>
      <xdr:row>107</xdr:row>
      <xdr:rowOff>142494</xdr:rowOff>
    </xdr:to>
    <xdr:cxnSp macro="">
      <xdr:nvCxnSpPr>
        <xdr:cNvPr id="779" name="直線コネクタ 778"/>
        <xdr:cNvCxnSpPr/>
      </xdr:nvCxnSpPr>
      <xdr:spPr>
        <a:xfrm>
          <a:off x="14592300" y="1845335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27687</xdr:rowOff>
    </xdr:from>
    <xdr:to>
      <xdr:col>72</xdr:col>
      <xdr:colOff>38100</xdr:colOff>
      <xdr:row>107</xdr:row>
      <xdr:rowOff>129287</xdr:rowOff>
    </xdr:to>
    <xdr:sp macro="" textlink="">
      <xdr:nvSpPr>
        <xdr:cNvPr id="780" name="楕円 779"/>
        <xdr:cNvSpPr/>
      </xdr:nvSpPr>
      <xdr:spPr>
        <a:xfrm>
          <a:off x="13652500" y="1837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78487</xdr:rowOff>
    </xdr:from>
    <xdr:to>
      <xdr:col>76</xdr:col>
      <xdr:colOff>114300</xdr:colOff>
      <xdr:row>107</xdr:row>
      <xdr:rowOff>108204</xdr:rowOff>
    </xdr:to>
    <xdr:cxnSp macro="">
      <xdr:nvCxnSpPr>
        <xdr:cNvPr id="781" name="直線コネクタ 780"/>
        <xdr:cNvCxnSpPr/>
      </xdr:nvCxnSpPr>
      <xdr:spPr>
        <a:xfrm>
          <a:off x="13703300" y="18423637"/>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75692</xdr:rowOff>
    </xdr:from>
    <xdr:to>
      <xdr:col>67</xdr:col>
      <xdr:colOff>101600</xdr:colOff>
      <xdr:row>107</xdr:row>
      <xdr:rowOff>5842</xdr:rowOff>
    </xdr:to>
    <xdr:sp macro="" textlink="">
      <xdr:nvSpPr>
        <xdr:cNvPr id="782" name="楕円 781"/>
        <xdr:cNvSpPr/>
      </xdr:nvSpPr>
      <xdr:spPr>
        <a:xfrm>
          <a:off x="12763500" y="1824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126492</xdr:rowOff>
    </xdr:from>
    <xdr:to>
      <xdr:col>71</xdr:col>
      <xdr:colOff>177800</xdr:colOff>
      <xdr:row>107</xdr:row>
      <xdr:rowOff>78487</xdr:rowOff>
    </xdr:to>
    <xdr:cxnSp macro="">
      <xdr:nvCxnSpPr>
        <xdr:cNvPr id="783" name="直線コネクタ 782"/>
        <xdr:cNvCxnSpPr/>
      </xdr:nvCxnSpPr>
      <xdr:spPr>
        <a:xfrm>
          <a:off x="12814300" y="18300192"/>
          <a:ext cx="889000" cy="1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58945</xdr:rowOff>
    </xdr:from>
    <xdr:ext cx="405111" cy="259045"/>
    <xdr:sp macro="" textlink="">
      <xdr:nvSpPr>
        <xdr:cNvPr id="784" name="n_1aveValue【公民館】&#10;有形固定資産減価償却率"/>
        <xdr:cNvSpPr txBox="1"/>
      </xdr:nvSpPr>
      <xdr:spPr>
        <a:xfrm>
          <a:off x="15266044" y="1754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47514</xdr:rowOff>
    </xdr:from>
    <xdr:ext cx="405111" cy="259045"/>
    <xdr:sp macro="" textlink="">
      <xdr:nvSpPr>
        <xdr:cNvPr id="785" name="n_2aveValue【公民館】&#10;有形固定資産減価償却率"/>
        <xdr:cNvSpPr txBox="1"/>
      </xdr:nvSpPr>
      <xdr:spPr>
        <a:xfrm>
          <a:off x="14389744" y="1753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22369</xdr:rowOff>
    </xdr:from>
    <xdr:ext cx="405111" cy="259045"/>
    <xdr:sp macro="" textlink="">
      <xdr:nvSpPr>
        <xdr:cNvPr id="786" name="n_3aveValue【公民館】&#10;有形固定資産減価償却率"/>
        <xdr:cNvSpPr txBox="1"/>
      </xdr:nvSpPr>
      <xdr:spPr>
        <a:xfrm>
          <a:off x="13500744" y="17510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68090</xdr:rowOff>
    </xdr:from>
    <xdr:ext cx="405111" cy="259045"/>
    <xdr:sp macro="" textlink="">
      <xdr:nvSpPr>
        <xdr:cNvPr id="787" name="n_4aveValue【公民館】&#10;有形固定資産減価償却率"/>
        <xdr:cNvSpPr txBox="1"/>
      </xdr:nvSpPr>
      <xdr:spPr>
        <a:xfrm>
          <a:off x="12611744" y="17384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12971</xdr:rowOff>
    </xdr:from>
    <xdr:ext cx="405111" cy="259045"/>
    <xdr:sp macro="" textlink="">
      <xdr:nvSpPr>
        <xdr:cNvPr id="788" name="n_1mainValue【公民館】&#10;有形固定資産減価償却率"/>
        <xdr:cNvSpPr txBox="1"/>
      </xdr:nvSpPr>
      <xdr:spPr>
        <a:xfrm>
          <a:off x="15266044" y="1852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150131</xdr:rowOff>
    </xdr:from>
    <xdr:ext cx="405111" cy="259045"/>
    <xdr:sp macro="" textlink="">
      <xdr:nvSpPr>
        <xdr:cNvPr id="789" name="n_2mainValue【公民館】&#10;有形固定資産減価償却率"/>
        <xdr:cNvSpPr txBox="1"/>
      </xdr:nvSpPr>
      <xdr:spPr>
        <a:xfrm>
          <a:off x="14389744" y="1849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120414</xdr:rowOff>
    </xdr:from>
    <xdr:ext cx="405111" cy="259045"/>
    <xdr:sp macro="" textlink="">
      <xdr:nvSpPr>
        <xdr:cNvPr id="790" name="n_3mainValue【公民館】&#10;有形固定資産減価償却率"/>
        <xdr:cNvSpPr txBox="1"/>
      </xdr:nvSpPr>
      <xdr:spPr>
        <a:xfrm>
          <a:off x="13500744" y="18465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168419</xdr:rowOff>
    </xdr:from>
    <xdr:ext cx="405111" cy="259045"/>
    <xdr:sp macro="" textlink="">
      <xdr:nvSpPr>
        <xdr:cNvPr id="791" name="n_4mainValue【公民館】&#10;有形固定資産減価償却率"/>
        <xdr:cNvSpPr txBox="1"/>
      </xdr:nvSpPr>
      <xdr:spPr>
        <a:xfrm>
          <a:off x="12611744" y="18342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2" name="正方形/長方形 7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3" name="正方形/長方形 7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4" name="正方形/長方形 7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5" name="正方形/長方形 7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6" name="正方形/長方形 7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7" name="正方形/長方形 7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8" name="正方形/長方形 7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9" name="正方形/長方形 7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0" name="テキスト ボックス 7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1" name="直線コネクタ 8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2" name="直線コネクタ 80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3" name="テキスト ボックス 80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4" name="直線コネクタ 80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5" name="テキスト ボックス 80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6" name="直線コネクタ 80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7" name="テキスト ボックス 80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8" name="直線コネクタ 80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9" name="テキスト ボックス 80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0" name="直線コネクタ 80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1" name="テキスト ボックス 81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2" name="直線コネクタ 81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3" name="テキスト ボックス 81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38644</xdr:rowOff>
    </xdr:from>
    <xdr:to>
      <xdr:col>116</xdr:col>
      <xdr:colOff>62864</xdr:colOff>
      <xdr:row>108</xdr:row>
      <xdr:rowOff>82731</xdr:rowOff>
    </xdr:to>
    <xdr:cxnSp macro="">
      <xdr:nvCxnSpPr>
        <xdr:cNvPr id="817" name="直線コネクタ 816"/>
        <xdr:cNvCxnSpPr/>
      </xdr:nvCxnSpPr>
      <xdr:spPr>
        <a:xfrm flipV="1">
          <a:off x="22160864" y="17012194"/>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86558</xdr:rowOff>
    </xdr:from>
    <xdr:ext cx="469744" cy="259045"/>
    <xdr:sp macro="" textlink="">
      <xdr:nvSpPr>
        <xdr:cNvPr id="818" name="【公民館】&#10;一人当たり面積最小値テキスト"/>
        <xdr:cNvSpPr txBox="1"/>
      </xdr:nvSpPr>
      <xdr:spPr>
        <a:xfrm>
          <a:off x="22199600" y="1860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82731</xdr:rowOff>
    </xdr:from>
    <xdr:to>
      <xdr:col>116</xdr:col>
      <xdr:colOff>152400</xdr:colOff>
      <xdr:row>108</xdr:row>
      <xdr:rowOff>82731</xdr:rowOff>
    </xdr:to>
    <xdr:cxnSp macro="">
      <xdr:nvCxnSpPr>
        <xdr:cNvPr id="819" name="直線コネクタ 818"/>
        <xdr:cNvCxnSpPr/>
      </xdr:nvCxnSpPr>
      <xdr:spPr>
        <a:xfrm>
          <a:off x="22072600" y="1859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156771</xdr:rowOff>
    </xdr:from>
    <xdr:ext cx="469744" cy="259045"/>
    <xdr:sp macro="" textlink="">
      <xdr:nvSpPr>
        <xdr:cNvPr id="820" name="【公民館】&#10;一人当たり面積最大値テキスト"/>
        <xdr:cNvSpPr txBox="1"/>
      </xdr:nvSpPr>
      <xdr:spPr>
        <a:xfrm>
          <a:off x="22199600" y="1678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38644</xdr:rowOff>
    </xdr:from>
    <xdr:to>
      <xdr:col>116</xdr:col>
      <xdr:colOff>152400</xdr:colOff>
      <xdr:row>99</xdr:row>
      <xdr:rowOff>38644</xdr:rowOff>
    </xdr:to>
    <xdr:cxnSp macro="">
      <xdr:nvCxnSpPr>
        <xdr:cNvPr id="821" name="直線コネクタ 820"/>
        <xdr:cNvCxnSpPr/>
      </xdr:nvCxnSpPr>
      <xdr:spPr>
        <a:xfrm>
          <a:off x="22072600" y="1701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41383</xdr:rowOff>
    </xdr:from>
    <xdr:ext cx="469744" cy="259045"/>
    <xdr:sp macro="" textlink="">
      <xdr:nvSpPr>
        <xdr:cNvPr id="822" name="【公民館】&#10;一人当たり面積平均値テキスト"/>
        <xdr:cNvSpPr txBox="1"/>
      </xdr:nvSpPr>
      <xdr:spPr>
        <a:xfrm>
          <a:off x="22199600" y="180436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62956</xdr:rowOff>
    </xdr:from>
    <xdr:to>
      <xdr:col>116</xdr:col>
      <xdr:colOff>114300</xdr:colOff>
      <xdr:row>105</xdr:row>
      <xdr:rowOff>164556</xdr:rowOff>
    </xdr:to>
    <xdr:sp macro="" textlink="">
      <xdr:nvSpPr>
        <xdr:cNvPr id="823" name="フローチャート: 判断 822"/>
        <xdr:cNvSpPr/>
      </xdr:nvSpPr>
      <xdr:spPr>
        <a:xfrm>
          <a:off x="2211070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10705</xdr:rowOff>
    </xdr:from>
    <xdr:to>
      <xdr:col>112</xdr:col>
      <xdr:colOff>38100</xdr:colOff>
      <xdr:row>105</xdr:row>
      <xdr:rowOff>112305</xdr:rowOff>
    </xdr:to>
    <xdr:sp macro="" textlink="">
      <xdr:nvSpPr>
        <xdr:cNvPr id="824" name="フローチャート: 判断 823"/>
        <xdr:cNvSpPr/>
      </xdr:nvSpPr>
      <xdr:spPr>
        <a:xfrm>
          <a:off x="21272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120106</xdr:rowOff>
    </xdr:from>
    <xdr:to>
      <xdr:col>107</xdr:col>
      <xdr:colOff>101600</xdr:colOff>
      <xdr:row>105</xdr:row>
      <xdr:rowOff>50256</xdr:rowOff>
    </xdr:to>
    <xdr:sp macro="" textlink="">
      <xdr:nvSpPr>
        <xdr:cNvPr id="825" name="フローチャート: 判断 824"/>
        <xdr:cNvSpPr/>
      </xdr:nvSpPr>
      <xdr:spPr>
        <a:xfrm>
          <a:off x="20383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129902</xdr:rowOff>
    </xdr:from>
    <xdr:to>
      <xdr:col>102</xdr:col>
      <xdr:colOff>165100</xdr:colOff>
      <xdr:row>105</xdr:row>
      <xdr:rowOff>60052</xdr:rowOff>
    </xdr:to>
    <xdr:sp macro="" textlink="">
      <xdr:nvSpPr>
        <xdr:cNvPr id="826" name="フローチャート: 判断 825"/>
        <xdr:cNvSpPr/>
      </xdr:nvSpPr>
      <xdr:spPr>
        <a:xfrm>
          <a:off x="194945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62956</xdr:rowOff>
    </xdr:from>
    <xdr:to>
      <xdr:col>98</xdr:col>
      <xdr:colOff>38100</xdr:colOff>
      <xdr:row>105</xdr:row>
      <xdr:rowOff>164556</xdr:rowOff>
    </xdr:to>
    <xdr:sp macro="" textlink="">
      <xdr:nvSpPr>
        <xdr:cNvPr id="827" name="フローチャート: 判断 826"/>
        <xdr:cNvSpPr/>
      </xdr:nvSpPr>
      <xdr:spPr>
        <a:xfrm>
          <a:off x="1860550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116839</xdr:rowOff>
    </xdr:from>
    <xdr:to>
      <xdr:col>116</xdr:col>
      <xdr:colOff>114300</xdr:colOff>
      <xdr:row>105</xdr:row>
      <xdr:rowOff>46989</xdr:rowOff>
    </xdr:to>
    <xdr:sp macro="" textlink="">
      <xdr:nvSpPr>
        <xdr:cNvPr id="833" name="楕円 832"/>
        <xdr:cNvSpPr/>
      </xdr:nvSpPr>
      <xdr:spPr>
        <a:xfrm>
          <a:off x="221107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139716</xdr:rowOff>
    </xdr:from>
    <xdr:ext cx="469744" cy="259045"/>
    <xdr:sp macro="" textlink="">
      <xdr:nvSpPr>
        <xdr:cNvPr id="834" name="【公民館】&#10;一人当たり面積該当値テキスト"/>
        <xdr:cNvSpPr txBox="1"/>
      </xdr:nvSpPr>
      <xdr:spPr>
        <a:xfrm>
          <a:off x="22199600"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136434</xdr:rowOff>
    </xdr:from>
    <xdr:to>
      <xdr:col>112</xdr:col>
      <xdr:colOff>38100</xdr:colOff>
      <xdr:row>105</xdr:row>
      <xdr:rowOff>66584</xdr:rowOff>
    </xdr:to>
    <xdr:sp macro="" textlink="">
      <xdr:nvSpPr>
        <xdr:cNvPr id="835" name="楕円 834"/>
        <xdr:cNvSpPr/>
      </xdr:nvSpPr>
      <xdr:spPr>
        <a:xfrm>
          <a:off x="21272500" y="1796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167639</xdr:rowOff>
    </xdr:from>
    <xdr:to>
      <xdr:col>116</xdr:col>
      <xdr:colOff>63500</xdr:colOff>
      <xdr:row>105</xdr:row>
      <xdr:rowOff>15784</xdr:rowOff>
    </xdr:to>
    <xdr:cxnSp macro="">
      <xdr:nvCxnSpPr>
        <xdr:cNvPr id="836" name="直線コネクタ 835"/>
        <xdr:cNvCxnSpPr/>
      </xdr:nvCxnSpPr>
      <xdr:spPr>
        <a:xfrm flipV="1">
          <a:off x="21323300" y="17998439"/>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149498</xdr:rowOff>
    </xdr:from>
    <xdr:to>
      <xdr:col>107</xdr:col>
      <xdr:colOff>101600</xdr:colOff>
      <xdr:row>105</xdr:row>
      <xdr:rowOff>79648</xdr:rowOff>
    </xdr:to>
    <xdr:sp macro="" textlink="">
      <xdr:nvSpPr>
        <xdr:cNvPr id="837" name="楕円 836"/>
        <xdr:cNvSpPr/>
      </xdr:nvSpPr>
      <xdr:spPr>
        <a:xfrm>
          <a:off x="20383500" y="179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15784</xdr:rowOff>
    </xdr:from>
    <xdr:to>
      <xdr:col>111</xdr:col>
      <xdr:colOff>177800</xdr:colOff>
      <xdr:row>105</xdr:row>
      <xdr:rowOff>28848</xdr:rowOff>
    </xdr:to>
    <xdr:cxnSp macro="">
      <xdr:nvCxnSpPr>
        <xdr:cNvPr id="838" name="直線コネクタ 837"/>
        <xdr:cNvCxnSpPr/>
      </xdr:nvCxnSpPr>
      <xdr:spPr>
        <a:xfrm flipV="1">
          <a:off x="20434300" y="18018034"/>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162561</xdr:rowOff>
    </xdr:from>
    <xdr:to>
      <xdr:col>102</xdr:col>
      <xdr:colOff>165100</xdr:colOff>
      <xdr:row>105</xdr:row>
      <xdr:rowOff>92711</xdr:rowOff>
    </xdr:to>
    <xdr:sp macro="" textlink="">
      <xdr:nvSpPr>
        <xdr:cNvPr id="839" name="楕円 838"/>
        <xdr:cNvSpPr/>
      </xdr:nvSpPr>
      <xdr:spPr>
        <a:xfrm>
          <a:off x="19494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28848</xdr:rowOff>
    </xdr:from>
    <xdr:to>
      <xdr:col>107</xdr:col>
      <xdr:colOff>50800</xdr:colOff>
      <xdr:row>105</xdr:row>
      <xdr:rowOff>41911</xdr:rowOff>
    </xdr:to>
    <xdr:cxnSp macro="">
      <xdr:nvCxnSpPr>
        <xdr:cNvPr id="840" name="直線コネクタ 839"/>
        <xdr:cNvCxnSpPr/>
      </xdr:nvCxnSpPr>
      <xdr:spPr>
        <a:xfrm flipV="1">
          <a:off x="19545300" y="1803109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907</xdr:rowOff>
    </xdr:from>
    <xdr:to>
      <xdr:col>98</xdr:col>
      <xdr:colOff>38100</xdr:colOff>
      <xdr:row>105</xdr:row>
      <xdr:rowOff>102507</xdr:rowOff>
    </xdr:to>
    <xdr:sp macro="" textlink="">
      <xdr:nvSpPr>
        <xdr:cNvPr id="841" name="楕円 840"/>
        <xdr:cNvSpPr/>
      </xdr:nvSpPr>
      <xdr:spPr>
        <a:xfrm>
          <a:off x="18605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41911</xdr:rowOff>
    </xdr:from>
    <xdr:to>
      <xdr:col>102</xdr:col>
      <xdr:colOff>114300</xdr:colOff>
      <xdr:row>105</xdr:row>
      <xdr:rowOff>51707</xdr:rowOff>
    </xdr:to>
    <xdr:cxnSp macro="">
      <xdr:nvCxnSpPr>
        <xdr:cNvPr id="842" name="直線コネクタ 841"/>
        <xdr:cNvCxnSpPr/>
      </xdr:nvCxnSpPr>
      <xdr:spPr>
        <a:xfrm flipV="1">
          <a:off x="18656300" y="18044161"/>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103432</xdr:rowOff>
    </xdr:from>
    <xdr:ext cx="469744" cy="259045"/>
    <xdr:sp macro="" textlink="">
      <xdr:nvSpPr>
        <xdr:cNvPr id="843" name="n_1aveValue【公民館】&#10;一人当たり面積"/>
        <xdr:cNvSpPr txBox="1"/>
      </xdr:nvSpPr>
      <xdr:spPr>
        <a:xfrm>
          <a:off x="21075727" y="1810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66783</xdr:rowOff>
    </xdr:from>
    <xdr:ext cx="469744" cy="259045"/>
    <xdr:sp macro="" textlink="">
      <xdr:nvSpPr>
        <xdr:cNvPr id="844" name="n_2aveValue【公民館】&#10;一人当たり面積"/>
        <xdr:cNvSpPr txBox="1"/>
      </xdr:nvSpPr>
      <xdr:spPr>
        <a:xfrm>
          <a:off x="20199427" y="1772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76579</xdr:rowOff>
    </xdr:from>
    <xdr:ext cx="469744" cy="259045"/>
    <xdr:sp macro="" textlink="">
      <xdr:nvSpPr>
        <xdr:cNvPr id="845" name="n_3aveValue【公民館】&#10;一人当たり面積"/>
        <xdr:cNvSpPr txBox="1"/>
      </xdr:nvSpPr>
      <xdr:spPr>
        <a:xfrm>
          <a:off x="19310427" y="1773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155683</xdr:rowOff>
    </xdr:from>
    <xdr:ext cx="469744" cy="259045"/>
    <xdr:sp macro="" textlink="">
      <xdr:nvSpPr>
        <xdr:cNvPr id="846" name="n_4aveValue【公民館】&#10;一人当たり面積"/>
        <xdr:cNvSpPr txBox="1"/>
      </xdr:nvSpPr>
      <xdr:spPr>
        <a:xfrm>
          <a:off x="18421427" y="1815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83111</xdr:rowOff>
    </xdr:from>
    <xdr:ext cx="469744" cy="259045"/>
    <xdr:sp macro="" textlink="">
      <xdr:nvSpPr>
        <xdr:cNvPr id="847" name="n_1mainValue【公民館】&#10;一人当たり面積"/>
        <xdr:cNvSpPr txBox="1"/>
      </xdr:nvSpPr>
      <xdr:spPr>
        <a:xfrm>
          <a:off x="21075727" y="1774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70775</xdr:rowOff>
    </xdr:from>
    <xdr:ext cx="469744" cy="259045"/>
    <xdr:sp macro="" textlink="">
      <xdr:nvSpPr>
        <xdr:cNvPr id="848" name="n_2mainValue【公民館】&#10;一人当たり面積"/>
        <xdr:cNvSpPr txBox="1"/>
      </xdr:nvSpPr>
      <xdr:spPr>
        <a:xfrm>
          <a:off x="20199427" y="1807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83838</xdr:rowOff>
    </xdr:from>
    <xdr:ext cx="469744" cy="259045"/>
    <xdr:sp macro="" textlink="">
      <xdr:nvSpPr>
        <xdr:cNvPr id="849" name="n_3mainValue【公民館】&#10;一人当たり面積"/>
        <xdr:cNvSpPr txBox="1"/>
      </xdr:nvSpPr>
      <xdr:spPr>
        <a:xfrm>
          <a:off x="193104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119034</xdr:rowOff>
    </xdr:from>
    <xdr:ext cx="469744" cy="259045"/>
    <xdr:sp macro="" textlink="">
      <xdr:nvSpPr>
        <xdr:cNvPr id="850" name="n_4mainValue【公民館】&#10;一人当たり面積"/>
        <xdr:cNvSpPr txBox="1"/>
      </xdr:nvSpPr>
      <xdr:spPr>
        <a:xfrm>
          <a:off x="18421427" y="1777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橋りょうや学校施設は、老朽化による改修工事等により減価償却比率が類似団体内平均値より低くなっている。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一方、公民館や児童館の老朽化が進んでいることが課題であるため、今後計画的な維持管理を行っていく必要がある。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北海道留萌市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20,715
20,569
297.84
13,704,541
13,412,428
291,071
7,459,883
12,080,052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110490</xdr:rowOff>
    </xdr:from>
    <xdr:to>
      <xdr:col>24</xdr:col>
      <xdr:colOff>62865</xdr:colOff>
      <xdr:row>41</xdr:row>
      <xdr:rowOff>133350</xdr:rowOff>
    </xdr:to>
    <xdr:cxnSp macro="">
      <xdr:nvCxnSpPr>
        <xdr:cNvPr id="55" name="直線コネクタ 54"/>
        <xdr:cNvCxnSpPr/>
      </xdr:nvCxnSpPr>
      <xdr:spPr>
        <a:xfrm flipV="1">
          <a:off x="4634865" y="593979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69744" cy="259045"/>
    <xdr:sp macro="" textlink="">
      <xdr:nvSpPr>
        <xdr:cNvPr id="56" name="【図書館】&#10;有形固定資産減価償却率最小値テキスト"/>
        <xdr:cNvSpPr txBox="1"/>
      </xdr:nvSpPr>
      <xdr:spPr>
        <a:xfrm>
          <a:off x="4673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7" name="直線コネクタ 56"/>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57167</xdr:rowOff>
    </xdr:from>
    <xdr:ext cx="405111" cy="259045"/>
    <xdr:sp macro="" textlink="">
      <xdr:nvSpPr>
        <xdr:cNvPr id="58" name="【図書館】&#10;有形固定資産減価償却率最大値テキスト"/>
        <xdr:cNvSpPr txBox="1"/>
      </xdr:nvSpPr>
      <xdr:spPr>
        <a:xfrm>
          <a:off x="4673600" y="571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110490</xdr:rowOff>
    </xdr:from>
    <xdr:to>
      <xdr:col>24</xdr:col>
      <xdr:colOff>152400</xdr:colOff>
      <xdr:row>34</xdr:row>
      <xdr:rowOff>110490</xdr:rowOff>
    </xdr:to>
    <xdr:cxnSp macro="">
      <xdr:nvCxnSpPr>
        <xdr:cNvPr id="59" name="直線コネクタ 58"/>
        <xdr:cNvCxnSpPr/>
      </xdr:nvCxnSpPr>
      <xdr:spPr>
        <a:xfrm>
          <a:off x="4546600" y="593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6113</xdr:rowOff>
    </xdr:from>
    <xdr:ext cx="405111" cy="259045"/>
    <xdr:sp macro="" textlink="">
      <xdr:nvSpPr>
        <xdr:cNvPr id="60" name="【図書館】&#10;有形固定資産減価償却率平均値テキスト"/>
        <xdr:cNvSpPr txBox="1"/>
      </xdr:nvSpPr>
      <xdr:spPr>
        <a:xfrm>
          <a:off x="4673600" y="6349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27686</xdr:rowOff>
    </xdr:from>
    <xdr:to>
      <xdr:col>24</xdr:col>
      <xdr:colOff>114300</xdr:colOff>
      <xdr:row>37</xdr:row>
      <xdr:rowOff>129286</xdr:rowOff>
    </xdr:to>
    <xdr:sp macro="" textlink="">
      <xdr:nvSpPr>
        <xdr:cNvPr id="61" name="フローチャート: 判断 60"/>
        <xdr:cNvSpPr/>
      </xdr:nvSpPr>
      <xdr:spPr>
        <a:xfrm>
          <a:off x="4584700" y="637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52832</xdr:rowOff>
    </xdr:from>
    <xdr:to>
      <xdr:col>20</xdr:col>
      <xdr:colOff>38100</xdr:colOff>
      <xdr:row>36</xdr:row>
      <xdr:rowOff>154432</xdr:rowOff>
    </xdr:to>
    <xdr:sp macro="" textlink="">
      <xdr:nvSpPr>
        <xdr:cNvPr id="62" name="フローチャート: 判断 61"/>
        <xdr:cNvSpPr/>
      </xdr:nvSpPr>
      <xdr:spPr>
        <a:xfrm>
          <a:off x="3746500" y="62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23114</xdr:rowOff>
    </xdr:from>
    <xdr:to>
      <xdr:col>15</xdr:col>
      <xdr:colOff>101600</xdr:colOff>
      <xdr:row>36</xdr:row>
      <xdr:rowOff>124714</xdr:rowOff>
    </xdr:to>
    <xdr:sp macro="" textlink="">
      <xdr:nvSpPr>
        <xdr:cNvPr id="63" name="フローチャート: 判断 62"/>
        <xdr:cNvSpPr/>
      </xdr:nvSpPr>
      <xdr:spPr>
        <a:xfrm>
          <a:off x="2857500" y="61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137414</xdr:rowOff>
    </xdr:from>
    <xdr:to>
      <xdr:col>10</xdr:col>
      <xdr:colOff>165100</xdr:colOff>
      <xdr:row>36</xdr:row>
      <xdr:rowOff>67564</xdr:rowOff>
    </xdr:to>
    <xdr:sp macro="" textlink="">
      <xdr:nvSpPr>
        <xdr:cNvPr id="64" name="フローチャート: 判断 63"/>
        <xdr:cNvSpPr/>
      </xdr:nvSpPr>
      <xdr:spPr>
        <a:xfrm>
          <a:off x="1968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2540</xdr:rowOff>
    </xdr:from>
    <xdr:to>
      <xdr:col>6</xdr:col>
      <xdr:colOff>38100</xdr:colOff>
      <xdr:row>36</xdr:row>
      <xdr:rowOff>104140</xdr:rowOff>
    </xdr:to>
    <xdr:sp macro="" textlink="">
      <xdr:nvSpPr>
        <xdr:cNvPr id="65" name="フローチャート: 判断 64"/>
        <xdr:cNvSpPr/>
      </xdr:nvSpPr>
      <xdr:spPr>
        <a:xfrm>
          <a:off x="1079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20828</xdr:rowOff>
    </xdr:from>
    <xdr:to>
      <xdr:col>24</xdr:col>
      <xdr:colOff>114300</xdr:colOff>
      <xdr:row>36</xdr:row>
      <xdr:rowOff>122428</xdr:rowOff>
    </xdr:to>
    <xdr:sp macro="" textlink="">
      <xdr:nvSpPr>
        <xdr:cNvPr id="71" name="楕円 70"/>
        <xdr:cNvSpPr/>
      </xdr:nvSpPr>
      <xdr:spPr>
        <a:xfrm>
          <a:off x="4584700" y="619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43705</xdr:rowOff>
    </xdr:from>
    <xdr:ext cx="405111" cy="259045"/>
    <xdr:sp macro="" textlink="">
      <xdr:nvSpPr>
        <xdr:cNvPr id="72" name="【図書館】&#10;有形固定資産減価償却率該当値テキスト"/>
        <xdr:cNvSpPr txBox="1"/>
      </xdr:nvSpPr>
      <xdr:spPr>
        <a:xfrm>
          <a:off x="4673600" y="6044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148844</xdr:rowOff>
    </xdr:from>
    <xdr:to>
      <xdr:col>20</xdr:col>
      <xdr:colOff>38100</xdr:colOff>
      <xdr:row>36</xdr:row>
      <xdr:rowOff>78994</xdr:rowOff>
    </xdr:to>
    <xdr:sp macro="" textlink="">
      <xdr:nvSpPr>
        <xdr:cNvPr id="73" name="楕円 72"/>
        <xdr:cNvSpPr/>
      </xdr:nvSpPr>
      <xdr:spPr>
        <a:xfrm>
          <a:off x="3746500" y="614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28194</xdr:rowOff>
    </xdr:from>
    <xdr:to>
      <xdr:col>24</xdr:col>
      <xdr:colOff>63500</xdr:colOff>
      <xdr:row>36</xdr:row>
      <xdr:rowOff>71628</xdr:rowOff>
    </xdr:to>
    <xdr:cxnSp macro="">
      <xdr:nvCxnSpPr>
        <xdr:cNvPr id="74" name="直線コネクタ 73"/>
        <xdr:cNvCxnSpPr/>
      </xdr:nvCxnSpPr>
      <xdr:spPr>
        <a:xfrm>
          <a:off x="3797300" y="620039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100838</xdr:rowOff>
    </xdr:from>
    <xdr:to>
      <xdr:col>15</xdr:col>
      <xdr:colOff>101600</xdr:colOff>
      <xdr:row>36</xdr:row>
      <xdr:rowOff>30988</xdr:rowOff>
    </xdr:to>
    <xdr:sp macro="" textlink="">
      <xdr:nvSpPr>
        <xdr:cNvPr id="75" name="楕円 74"/>
        <xdr:cNvSpPr/>
      </xdr:nvSpPr>
      <xdr:spPr>
        <a:xfrm>
          <a:off x="2857500" y="610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151638</xdr:rowOff>
    </xdr:from>
    <xdr:to>
      <xdr:col>19</xdr:col>
      <xdr:colOff>177800</xdr:colOff>
      <xdr:row>36</xdr:row>
      <xdr:rowOff>28194</xdr:rowOff>
    </xdr:to>
    <xdr:cxnSp macro="">
      <xdr:nvCxnSpPr>
        <xdr:cNvPr id="76" name="直線コネクタ 75"/>
        <xdr:cNvCxnSpPr/>
      </xdr:nvCxnSpPr>
      <xdr:spPr>
        <a:xfrm>
          <a:off x="2908300" y="615238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59690</xdr:rowOff>
    </xdr:from>
    <xdr:to>
      <xdr:col>10</xdr:col>
      <xdr:colOff>165100</xdr:colOff>
      <xdr:row>35</xdr:row>
      <xdr:rowOff>161290</xdr:rowOff>
    </xdr:to>
    <xdr:sp macro="" textlink="">
      <xdr:nvSpPr>
        <xdr:cNvPr id="77" name="楕円 76"/>
        <xdr:cNvSpPr/>
      </xdr:nvSpPr>
      <xdr:spPr>
        <a:xfrm>
          <a:off x="1968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110490</xdr:rowOff>
    </xdr:from>
    <xdr:to>
      <xdr:col>15</xdr:col>
      <xdr:colOff>50800</xdr:colOff>
      <xdr:row>35</xdr:row>
      <xdr:rowOff>151638</xdr:rowOff>
    </xdr:to>
    <xdr:cxnSp macro="">
      <xdr:nvCxnSpPr>
        <xdr:cNvPr id="78" name="直線コネクタ 77"/>
        <xdr:cNvCxnSpPr/>
      </xdr:nvCxnSpPr>
      <xdr:spPr>
        <a:xfrm>
          <a:off x="2019300" y="61112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32258</xdr:rowOff>
    </xdr:from>
    <xdr:to>
      <xdr:col>6</xdr:col>
      <xdr:colOff>38100</xdr:colOff>
      <xdr:row>35</xdr:row>
      <xdr:rowOff>133858</xdr:rowOff>
    </xdr:to>
    <xdr:sp macro="" textlink="">
      <xdr:nvSpPr>
        <xdr:cNvPr id="79" name="楕円 78"/>
        <xdr:cNvSpPr/>
      </xdr:nvSpPr>
      <xdr:spPr>
        <a:xfrm>
          <a:off x="1079500" y="603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83058</xdr:rowOff>
    </xdr:from>
    <xdr:to>
      <xdr:col>10</xdr:col>
      <xdr:colOff>114300</xdr:colOff>
      <xdr:row>35</xdr:row>
      <xdr:rowOff>110490</xdr:rowOff>
    </xdr:to>
    <xdr:cxnSp macro="">
      <xdr:nvCxnSpPr>
        <xdr:cNvPr id="80" name="直線コネクタ 79"/>
        <xdr:cNvCxnSpPr/>
      </xdr:nvCxnSpPr>
      <xdr:spPr>
        <a:xfrm>
          <a:off x="1130300" y="60838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145559</xdr:rowOff>
    </xdr:from>
    <xdr:ext cx="405111" cy="259045"/>
    <xdr:sp macro="" textlink="">
      <xdr:nvSpPr>
        <xdr:cNvPr id="81" name="n_1aveValue【図書館】&#10;有形固定資産減価償却率"/>
        <xdr:cNvSpPr txBox="1"/>
      </xdr:nvSpPr>
      <xdr:spPr>
        <a:xfrm>
          <a:off x="3582044" y="631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115841</xdr:rowOff>
    </xdr:from>
    <xdr:ext cx="405111" cy="259045"/>
    <xdr:sp macro="" textlink="">
      <xdr:nvSpPr>
        <xdr:cNvPr id="82" name="n_2aveValue【図書館】&#10;有形固定資産減価償却率"/>
        <xdr:cNvSpPr txBox="1"/>
      </xdr:nvSpPr>
      <xdr:spPr>
        <a:xfrm>
          <a:off x="2705744" y="628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58691</xdr:rowOff>
    </xdr:from>
    <xdr:ext cx="405111" cy="259045"/>
    <xdr:sp macro="" textlink="">
      <xdr:nvSpPr>
        <xdr:cNvPr id="83" name="n_3aveValue【図書館】&#10;有形固定資産減価償却率"/>
        <xdr:cNvSpPr txBox="1"/>
      </xdr:nvSpPr>
      <xdr:spPr>
        <a:xfrm>
          <a:off x="1816744" y="623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95267</xdr:rowOff>
    </xdr:from>
    <xdr:ext cx="405111" cy="259045"/>
    <xdr:sp macro="" textlink="">
      <xdr:nvSpPr>
        <xdr:cNvPr id="84" name="n_4aveValue【図書館】&#10;有形固定資産減価償却率"/>
        <xdr:cNvSpPr txBox="1"/>
      </xdr:nvSpPr>
      <xdr:spPr>
        <a:xfrm>
          <a:off x="927744" y="626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95521</xdr:rowOff>
    </xdr:from>
    <xdr:ext cx="405111" cy="259045"/>
    <xdr:sp macro="" textlink="">
      <xdr:nvSpPr>
        <xdr:cNvPr id="85" name="n_1mainValue【図書館】&#10;有形固定資産減価償却率"/>
        <xdr:cNvSpPr txBox="1"/>
      </xdr:nvSpPr>
      <xdr:spPr>
        <a:xfrm>
          <a:off x="3582044" y="592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47515</xdr:rowOff>
    </xdr:from>
    <xdr:ext cx="405111" cy="259045"/>
    <xdr:sp macro="" textlink="">
      <xdr:nvSpPr>
        <xdr:cNvPr id="86" name="n_2mainValue【図書館】&#10;有形固定資産減価償却率"/>
        <xdr:cNvSpPr txBox="1"/>
      </xdr:nvSpPr>
      <xdr:spPr>
        <a:xfrm>
          <a:off x="2705744" y="5876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6367</xdr:rowOff>
    </xdr:from>
    <xdr:ext cx="405111" cy="259045"/>
    <xdr:sp macro="" textlink="">
      <xdr:nvSpPr>
        <xdr:cNvPr id="87" name="n_3mainValue【図書館】&#10;有形固定資産減価償却率"/>
        <xdr:cNvSpPr txBox="1"/>
      </xdr:nvSpPr>
      <xdr:spPr>
        <a:xfrm>
          <a:off x="18167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150385</xdr:rowOff>
    </xdr:from>
    <xdr:ext cx="405111" cy="259045"/>
    <xdr:sp macro="" textlink="">
      <xdr:nvSpPr>
        <xdr:cNvPr id="88" name="n_4mainValue【図書館】&#10;有形固定資産減価償却率"/>
        <xdr:cNvSpPr txBox="1"/>
      </xdr:nvSpPr>
      <xdr:spPr>
        <a:xfrm>
          <a:off x="927744" y="580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69850</xdr:rowOff>
    </xdr:from>
    <xdr:to>
      <xdr:col>54</xdr:col>
      <xdr:colOff>189865</xdr:colOff>
      <xdr:row>40</xdr:row>
      <xdr:rowOff>139700</xdr:rowOff>
    </xdr:to>
    <xdr:cxnSp macro="">
      <xdr:nvCxnSpPr>
        <xdr:cNvPr id="112" name="直線コネクタ 111"/>
        <xdr:cNvCxnSpPr/>
      </xdr:nvCxnSpPr>
      <xdr:spPr>
        <a:xfrm flipV="1">
          <a:off x="10476865" y="57277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143527</xdr:rowOff>
    </xdr:from>
    <xdr:ext cx="469744" cy="259045"/>
    <xdr:sp macro="" textlink="">
      <xdr:nvSpPr>
        <xdr:cNvPr id="113" name="【図書館】&#10;一人当たり面積最小値テキスト"/>
        <xdr:cNvSpPr txBox="1"/>
      </xdr:nvSpPr>
      <xdr:spPr>
        <a:xfrm>
          <a:off x="10515600"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139700</xdr:rowOff>
    </xdr:from>
    <xdr:to>
      <xdr:col>55</xdr:col>
      <xdr:colOff>88900</xdr:colOff>
      <xdr:row>40</xdr:row>
      <xdr:rowOff>139700</xdr:rowOff>
    </xdr:to>
    <xdr:cxnSp macro="">
      <xdr:nvCxnSpPr>
        <xdr:cNvPr id="114" name="直線コネクタ 113"/>
        <xdr:cNvCxnSpPr/>
      </xdr:nvCxnSpPr>
      <xdr:spPr>
        <a:xfrm>
          <a:off x="10388600" y="699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16527</xdr:rowOff>
    </xdr:from>
    <xdr:ext cx="469744" cy="259045"/>
    <xdr:sp macro="" textlink="">
      <xdr:nvSpPr>
        <xdr:cNvPr id="115" name="【図書館】&#10;一人当たり面積最大値テキスト"/>
        <xdr:cNvSpPr txBox="1"/>
      </xdr:nvSpPr>
      <xdr:spPr>
        <a:xfrm>
          <a:off x="10515600" y="550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69850</xdr:rowOff>
    </xdr:from>
    <xdr:to>
      <xdr:col>55</xdr:col>
      <xdr:colOff>88900</xdr:colOff>
      <xdr:row>33</xdr:row>
      <xdr:rowOff>69850</xdr:rowOff>
    </xdr:to>
    <xdr:cxnSp macro="">
      <xdr:nvCxnSpPr>
        <xdr:cNvPr id="116" name="直線コネクタ 115"/>
        <xdr:cNvCxnSpPr/>
      </xdr:nvCxnSpPr>
      <xdr:spPr>
        <a:xfrm>
          <a:off x="103886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17"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8" name="フローチャート: 判断 117"/>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9" name="フローチャート: 判断 118"/>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76200</xdr:rowOff>
    </xdr:from>
    <xdr:to>
      <xdr:col>46</xdr:col>
      <xdr:colOff>38100</xdr:colOff>
      <xdr:row>39</xdr:row>
      <xdr:rowOff>6350</xdr:rowOff>
    </xdr:to>
    <xdr:sp macro="" textlink="">
      <xdr:nvSpPr>
        <xdr:cNvPr id="120" name="フローチャート: 判断 119"/>
        <xdr:cNvSpPr/>
      </xdr:nvSpPr>
      <xdr:spPr>
        <a:xfrm>
          <a:off x="86995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127000</xdr:rowOff>
    </xdr:from>
    <xdr:to>
      <xdr:col>41</xdr:col>
      <xdr:colOff>101600</xdr:colOff>
      <xdr:row>39</xdr:row>
      <xdr:rowOff>57150</xdr:rowOff>
    </xdr:to>
    <xdr:sp macro="" textlink="">
      <xdr:nvSpPr>
        <xdr:cNvPr id="121" name="フローチャート: 判断 120"/>
        <xdr:cNvSpPr/>
      </xdr:nvSpPr>
      <xdr:spPr>
        <a:xfrm>
          <a:off x="7810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19050</xdr:rowOff>
    </xdr:from>
    <xdr:to>
      <xdr:col>36</xdr:col>
      <xdr:colOff>165100</xdr:colOff>
      <xdr:row>39</xdr:row>
      <xdr:rowOff>120650</xdr:rowOff>
    </xdr:to>
    <xdr:sp macro="" textlink="">
      <xdr:nvSpPr>
        <xdr:cNvPr id="122" name="フローチャート: 判断 121"/>
        <xdr:cNvSpPr/>
      </xdr:nvSpPr>
      <xdr:spPr>
        <a:xfrm>
          <a:off x="6921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76200</xdr:rowOff>
    </xdr:from>
    <xdr:to>
      <xdr:col>55</xdr:col>
      <xdr:colOff>50800</xdr:colOff>
      <xdr:row>37</xdr:row>
      <xdr:rowOff>6350</xdr:rowOff>
    </xdr:to>
    <xdr:sp macro="" textlink="">
      <xdr:nvSpPr>
        <xdr:cNvPr id="128" name="楕円 127"/>
        <xdr:cNvSpPr/>
      </xdr:nvSpPr>
      <xdr:spPr>
        <a:xfrm>
          <a:off x="104267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99077</xdr:rowOff>
    </xdr:from>
    <xdr:ext cx="469744" cy="259045"/>
    <xdr:sp macro="" textlink="">
      <xdr:nvSpPr>
        <xdr:cNvPr id="129" name="【図書館】&#10;一人当たり面積該当値テキスト"/>
        <xdr:cNvSpPr txBox="1"/>
      </xdr:nvSpPr>
      <xdr:spPr>
        <a:xfrm>
          <a:off x="10515600" y="609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101600</xdr:rowOff>
    </xdr:from>
    <xdr:to>
      <xdr:col>50</xdr:col>
      <xdr:colOff>165100</xdr:colOff>
      <xdr:row>37</xdr:row>
      <xdr:rowOff>31750</xdr:rowOff>
    </xdr:to>
    <xdr:sp macro="" textlink="">
      <xdr:nvSpPr>
        <xdr:cNvPr id="130" name="楕円 129"/>
        <xdr:cNvSpPr/>
      </xdr:nvSpPr>
      <xdr:spPr>
        <a:xfrm>
          <a:off x="9588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127000</xdr:rowOff>
    </xdr:from>
    <xdr:to>
      <xdr:col>55</xdr:col>
      <xdr:colOff>0</xdr:colOff>
      <xdr:row>36</xdr:row>
      <xdr:rowOff>152400</xdr:rowOff>
    </xdr:to>
    <xdr:cxnSp macro="">
      <xdr:nvCxnSpPr>
        <xdr:cNvPr id="131" name="直線コネクタ 130"/>
        <xdr:cNvCxnSpPr/>
      </xdr:nvCxnSpPr>
      <xdr:spPr>
        <a:xfrm flipV="1">
          <a:off x="9639300" y="6299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114300</xdr:rowOff>
    </xdr:from>
    <xdr:to>
      <xdr:col>46</xdr:col>
      <xdr:colOff>38100</xdr:colOff>
      <xdr:row>37</xdr:row>
      <xdr:rowOff>44450</xdr:rowOff>
    </xdr:to>
    <xdr:sp macro="" textlink="">
      <xdr:nvSpPr>
        <xdr:cNvPr id="132" name="楕円 131"/>
        <xdr:cNvSpPr/>
      </xdr:nvSpPr>
      <xdr:spPr>
        <a:xfrm>
          <a:off x="86995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152400</xdr:rowOff>
    </xdr:from>
    <xdr:to>
      <xdr:col>50</xdr:col>
      <xdr:colOff>114300</xdr:colOff>
      <xdr:row>36</xdr:row>
      <xdr:rowOff>165100</xdr:rowOff>
    </xdr:to>
    <xdr:cxnSp macro="">
      <xdr:nvCxnSpPr>
        <xdr:cNvPr id="133" name="直線コネクタ 132"/>
        <xdr:cNvCxnSpPr/>
      </xdr:nvCxnSpPr>
      <xdr:spPr>
        <a:xfrm flipV="1">
          <a:off x="8750300" y="6324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139700</xdr:rowOff>
    </xdr:from>
    <xdr:to>
      <xdr:col>41</xdr:col>
      <xdr:colOff>101600</xdr:colOff>
      <xdr:row>37</xdr:row>
      <xdr:rowOff>69850</xdr:rowOff>
    </xdr:to>
    <xdr:sp macro="" textlink="">
      <xdr:nvSpPr>
        <xdr:cNvPr id="134" name="楕円 133"/>
        <xdr:cNvSpPr/>
      </xdr:nvSpPr>
      <xdr:spPr>
        <a:xfrm>
          <a:off x="7810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165100</xdr:rowOff>
    </xdr:from>
    <xdr:to>
      <xdr:col>45</xdr:col>
      <xdr:colOff>177800</xdr:colOff>
      <xdr:row>37</xdr:row>
      <xdr:rowOff>19050</xdr:rowOff>
    </xdr:to>
    <xdr:cxnSp macro="">
      <xdr:nvCxnSpPr>
        <xdr:cNvPr id="135" name="直線コネクタ 134"/>
        <xdr:cNvCxnSpPr/>
      </xdr:nvCxnSpPr>
      <xdr:spPr>
        <a:xfrm flipV="1">
          <a:off x="7861300" y="6337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152400</xdr:rowOff>
    </xdr:from>
    <xdr:to>
      <xdr:col>36</xdr:col>
      <xdr:colOff>165100</xdr:colOff>
      <xdr:row>37</xdr:row>
      <xdr:rowOff>82550</xdr:rowOff>
    </xdr:to>
    <xdr:sp macro="" textlink="">
      <xdr:nvSpPr>
        <xdr:cNvPr id="136" name="楕円 135"/>
        <xdr:cNvSpPr/>
      </xdr:nvSpPr>
      <xdr:spPr>
        <a:xfrm>
          <a:off x="69215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19050</xdr:rowOff>
    </xdr:from>
    <xdr:to>
      <xdr:col>41</xdr:col>
      <xdr:colOff>50800</xdr:colOff>
      <xdr:row>37</xdr:row>
      <xdr:rowOff>31750</xdr:rowOff>
    </xdr:to>
    <xdr:cxnSp macro="">
      <xdr:nvCxnSpPr>
        <xdr:cNvPr id="137" name="直線コネクタ 136"/>
        <xdr:cNvCxnSpPr/>
      </xdr:nvCxnSpPr>
      <xdr:spPr>
        <a:xfrm flipV="1">
          <a:off x="6972300" y="6362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143527</xdr:rowOff>
    </xdr:from>
    <xdr:ext cx="469744" cy="259045"/>
    <xdr:sp macro="" textlink="">
      <xdr:nvSpPr>
        <xdr:cNvPr id="138" name="n_1aveValue【図書館】&#10;一人当たり面積"/>
        <xdr:cNvSpPr txBox="1"/>
      </xdr:nvSpPr>
      <xdr:spPr>
        <a:xfrm>
          <a:off x="93917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168927</xdr:rowOff>
    </xdr:from>
    <xdr:ext cx="469744" cy="259045"/>
    <xdr:sp macro="" textlink="">
      <xdr:nvSpPr>
        <xdr:cNvPr id="139" name="n_2aveValue【図書館】&#10;一人当たり面積"/>
        <xdr:cNvSpPr txBox="1"/>
      </xdr:nvSpPr>
      <xdr:spPr>
        <a:xfrm>
          <a:off x="8515427" y="668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48277</xdr:rowOff>
    </xdr:from>
    <xdr:ext cx="469744" cy="259045"/>
    <xdr:sp macro="" textlink="">
      <xdr:nvSpPr>
        <xdr:cNvPr id="140" name="n_3aveValue【図書館】&#10;一人当たり面積"/>
        <xdr:cNvSpPr txBox="1"/>
      </xdr:nvSpPr>
      <xdr:spPr>
        <a:xfrm>
          <a:off x="7626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111777</xdr:rowOff>
    </xdr:from>
    <xdr:ext cx="469744" cy="259045"/>
    <xdr:sp macro="" textlink="">
      <xdr:nvSpPr>
        <xdr:cNvPr id="141" name="n_4aveValue【図書館】&#10;一人当たり面積"/>
        <xdr:cNvSpPr txBox="1"/>
      </xdr:nvSpPr>
      <xdr:spPr>
        <a:xfrm>
          <a:off x="6737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48277</xdr:rowOff>
    </xdr:from>
    <xdr:ext cx="469744" cy="259045"/>
    <xdr:sp macro="" textlink="">
      <xdr:nvSpPr>
        <xdr:cNvPr id="142" name="n_1mainValue【図書館】&#10;一人当たり面積"/>
        <xdr:cNvSpPr txBox="1"/>
      </xdr:nvSpPr>
      <xdr:spPr>
        <a:xfrm>
          <a:off x="9391727"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60977</xdr:rowOff>
    </xdr:from>
    <xdr:ext cx="469744" cy="259045"/>
    <xdr:sp macro="" textlink="">
      <xdr:nvSpPr>
        <xdr:cNvPr id="143" name="n_2mainValue【図書館】&#10;一人当たり面積"/>
        <xdr:cNvSpPr txBox="1"/>
      </xdr:nvSpPr>
      <xdr:spPr>
        <a:xfrm>
          <a:off x="8515427" y="606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86377</xdr:rowOff>
    </xdr:from>
    <xdr:ext cx="469744" cy="259045"/>
    <xdr:sp macro="" textlink="">
      <xdr:nvSpPr>
        <xdr:cNvPr id="144" name="n_3mainValue【図書館】&#10;一人当たり面積"/>
        <xdr:cNvSpPr txBox="1"/>
      </xdr:nvSpPr>
      <xdr:spPr>
        <a:xfrm>
          <a:off x="7626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99077</xdr:rowOff>
    </xdr:from>
    <xdr:ext cx="469744" cy="259045"/>
    <xdr:sp macro="" textlink="">
      <xdr:nvSpPr>
        <xdr:cNvPr id="145" name="n_4mainValue【図書館】&#10;一人当たり面積"/>
        <xdr:cNvSpPr txBox="1"/>
      </xdr:nvSpPr>
      <xdr:spPr>
        <a:xfrm>
          <a:off x="6737427" y="609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64</xdr:row>
      <xdr:rowOff>76200</xdr:rowOff>
    </xdr:to>
    <xdr:cxnSp macro="">
      <xdr:nvCxnSpPr>
        <xdr:cNvPr id="170" name="直線コネクタ 169"/>
        <xdr:cNvCxnSpPr/>
      </xdr:nvCxnSpPr>
      <xdr:spPr>
        <a:xfrm flipV="1">
          <a:off x="4634865" y="976312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1"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2" name="直線コネクタ 171"/>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73" name="【体育館・プール】&#10;有形固定資産減価償却率最大値テキスト"/>
        <xdr:cNvSpPr txBox="1"/>
      </xdr:nvSpPr>
      <xdr:spPr>
        <a:xfrm>
          <a:off x="4673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74" name="直線コネクタ 173"/>
        <xdr:cNvCxnSpPr/>
      </xdr:nvCxnSpPr>
      <xdr:spPr>
        <a:xfrm>
          <a:off x="4546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1922</xdr:rowOff>
    </xdr:from>
    <xdr:ext cx="405111" cy="259045"/>
    <xdr:sp macro="" textlink="">
      <xdr:nvSpPr>
        <xdr:cNvPr id="175" name="【体育館・プール】&#10;有形固定資産減価償却率平均値テキスト"/>
        <xdr:cNvSpPr txBox="1"/>
      </xdr:nvSpPr>
      <xdr:spPr>
        <a:xfrm>
          <a:off x="4673600" y="1028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23495</xdr:rowOff>
    </xdr:from>
    <xdr:to>
      <xdr:col>24</xdr:col>
      <xdr:colOff>114300</xdr:colOff>
      <xdr:row>60</xdr:row>
      <xdr:rowOff>125095</xdr:rowOff>
    </xdr:to>
    <xdr:sp macro="" textlink="">
      <xdr:nvSpPr>
        <xdr:cNvPr id="176" name="フローチャート: 判断 175"/>
        <xdr:cNvSpPr/>
      </xdr:nvSpPr>
      <xdr:spPr>
        <a:xfrm>
          <a:off x="45847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164465</xdr:rowOff>
    </xdr:from>
    <xdr:to>
      <xdr:col>20</xdr:col>
      <xdr:colOff>38100</xdr:colOff>
      <xdr:row>60</xdr:row>
      <xdr:rowOff>94615</xdr:rowOff>
    </xdr:to>
    <xdr:sp macro="" textlink="">
      <xdr:nvSpPr>
        <xdr:cNvPr id="177" name="フローチャート: 判断 176"/>
        <xdr:cNvSpPr/>
      </xdr:nvSpPr>
      <xdr:spPr>
        <a:xfrm>
          <a:off x="3746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133985</xdr:rowOff>
    </xdr:from>
    <xdr:to>
      <xdr:col>15</xdr:col>
      <xdr:colOff>101600</xdr:colOff>
      <xdr:row>60</xdr:row>
      <xdr:rowOff>64135</xdr:rowOff>
    </xdr:to>
    <xdr:sp macro="" textlink="">
      <xdr:nvSpPr>
        <xdr:cNvPr id="178" name="フローチャート: 判断 177"/>
        <xdr:cNvSpPr/>
      </xdr:nvSpPr>
      <xdr:spPr>
        <a:xfrm>
          <a:off x="2857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79" name="フローチャート: 判断 178"/>
        <xdr:cNvSpPr/>
      </xdr:nvSpPr>
      <xdr:spPr>
        <a:xfrm>
          <a:off x="1968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86360</xdr:rowOff>
    </xdr:from>
    <xdr:to>
      <xdr:col>6</xdr:col>
      <xdr:colOff>38100</xdr:colOff>
      <xdr:row>60</xdr:row>
      <xdr:rowOff>16510</xdr:rowOff>
    </xdr:to>
    <xdr:sp macro="" textlink="">
      <xdr:nvSpPr>
        <xdr:cNvPr id="180" name="フローチャート: 判断 179"/>
        <xdr:cNvSpPr/>
      </xdr:nvSpPr>
      <xdr:spPr>
        <a:xfrm>
          <a:off x="1079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133985</xdr:rowOff>
    </xdr:from>
    <xdr:to>
      <xdr:col>24</xdr:col>
      <xdr:colOff>114300</xdr:colOff>
      <xdr:row>60</xdr:row>
      <xdr:rowOff>64135</xdr:rowOff>
    </xdr:to>
    <xdr:sp macro="" textlink="">
      <xdr:nvSpPr>
        <xdr:cNvPr id="186" name="楕円 185"/>
        <xdr:cNvSpPr/>
      </xdr:nvSpPr>
      <xdr:spPr>
        <a:xfrm>
          <a:off x="45847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156862</xdr:rowOff>
    </xdr:from>
    <xdr:ext cx="405111" cy="259045"/>
    <xdr:sp macro="" textlink="">
      <xdr:nvSpPr>
        <xdr:cNvPr id="187" name="【体育館・プール】&#10;有形固定資産減価償却率該当値テキスト"/>
        <xdr:cNvSpPr txBox="1"/>
      </xdr:nvSpPr>
      <xdr:spPr>
        <a:xfrm>
          <a:off x="4673600" y="1010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103505</xdr:rowOff>
    </xdr:from>
    <xdr:to>
      <xdr:col>20</xdr:col>
      <xdr:colOff>38100</xdr:colOff>
      <xdr:row>60</xdr:row>
      <xdr:rowOff>33655</xdr:rowOff>
    </xdr:to>
    <xdr:sp macro="" textlink="">
      <xdr:nvSpPr>
        <xdr:cNvPr id="188" name="楕円 187"/>
        <xdr:cNvSpPr/>
      </xdr:nvSpPr>
      <xdr:spPr>
        <a:xfrm>
          <a:off x="37465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154305</xdr:rowOff>
    </xdr:from>
    <xdr:to>
      <xdr:col>24</xdr:col>
      <xdr:colOff>63500</xdr:colOff>
      <xdr:row>60</xdr:row>
      <xdr:rowOff>13335</xdr:rowOff>
    </xdr:to>
    <xdr:cxnSp macro="">
      <xdr:nvCxnSpPr>
        <xdr:cNvPr id="189" name="直線コネクタ 188"/>
        <xdr:cNvCxnSpPr/>
      </xdr:nvCxnSpPr>
      <xdr:spPr>
        <a:xfrm>
          <a:off x="3797300" y="1026985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67310</xdr:rowOff>
    </xdr:from>
    <xdr:to>
      <xdr:col>15</xdr:col>
      <xdr:colOff>101600</xdr:colOff>
      <xdr:row>59</xdr:row>
      <xdr:rowOff>168910</xdr:rowOff>
    </xdr:to>
    <xdr:sp macro="" textlink="">
      <xdr:nvSpPr>
        <xdr:cNvPr id="190" name="楕円 189"/>
        <xdr:cNvSpPr/>
      </xdr:nvSpPr>
      <xdr:spPr>
        <a:xfrm>
          <a:off x="28575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118110</xdr:rowOff>
    </xdr:from>
    <xdr:to>
      <xdr:col>19</xdr:col>
      <xdr:colOff>177800</xdr:colOff>
      <xdr:row>59</xdr:row>
      <xdr:rowOff>154305</xdr:rowOff>
    </xdr:to>
    <xdr:cxnSp macro="">
      <xdr:nvCxnSpPr>
        <xdr:cNvPr id="191" name="直線コネクタ 190"/>
        <xdr:cNvCxnSpPr/>
      </xdr:nvCxnSpPr>
      <xdr:spPr>
        <a:xfrm>
          <a:off x="2908300" y="1023366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23495</xdr:rowOff>
    </xdr:from>
    <xdr:to>
      <xdr:col>10</xdr:col>
      <xdr:colOff>165100</xdr:colOff>
      <xdr:row>59</xdr:row>
      <xdr:rowOff>125095</xdr:rowOff>
    </xdr:to>
    <xdr:sp macro="" textlink="">
      <xdr:nvSpPr>
        <xdr:cNvPr id="192" name="楕円 191"/>
        <xdr:cNvSpPr/>
      </xdr:nvSpPr>
      <xdr:spPr>
        <a:xfrm>
          <a:off x="19685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74295</xdr:rowOff>
    </xdr:from>
    <xdr:to>
      <xdr:col>15</xdr:col>
      <xdr:colOff>50800</xdr:colOff>
      <xdr:row>59</xdr:row>
      <xdr:rowOff>118110</xdr:rowOff>
    </xdr:to>
    <xdr:cxnSp macro="">
      <xdr:nvCxnSpPr>
        <xdr:cNvPr id="193" name="直線コネクタ 192"/>
        <xdr:cNvCxnSpPr/>
      </xdr:nvCxnSpPr>
      <xdr:spPr>
        <a:xfrm>
          <a:off x="2019300" y="1018984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158750</xdr:rowOff>
    </xdr:from>
    <xdr:to>
      <xdr:col>6</xdr:col>
      <xdr:colOff>38100</xdr:colOff>
      <xdr:row>59</xdr:row>
      <xdr:rowOff>88900</xdr:rowOff>
    </xdr:to>
    <xdr:sp macro="" textlink="">
      <xdr:nvSpPr>
        <xdr:cNvPr id="194" name="楕円 193"/>
        <xdr:cNvSpPr/>
      </xdr:nvSpPr>
      <xdr:spPr>
        <a:xfrm>
          <a:off x="10795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38100</xdr:rowOff>
    </xdr:from>
    <xdr:to>
      <xdr:col>10</xdr:col>
      <xdr:colOff>114300</xdr:colOff>
      <xdr:row>59</xdr:row>
      <xdr:rowOff>74295</xdr:rowOff>
    </xdr:to>
    <xdr:cxnSp macro="">
      <xdr:nvCxnSpPr>
        <xdr:cNvPr id="195" name="直線コネクタ 194"/>
        <xdr:cNvCxnSpPr/>
      </xdr:nvCxnSpPr>
      <xdr:spPr>
        <a:xfrm>
          <a:off x="1130300" y="101536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85742</xdr:rowOff>
    </xdr:from>
    <xdr:ext cx="405111" cy="259045"/>
    <xdr:sp macro="" textlink="">
      <xdr:nvSpPr>
        <xdr:cNvPr id="196" name="n_1aveValue【体育館・プール】&#10;有形固定資産減価償却率"/>
        <xdr:cNvSpPr txBox="1"/>
      </xdr:nvSpPr>
      <xdr:spPr>
        <a:xfrm>
          <a:off x="35820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55262</xdr:rowOff>
    </xdr:from>
    <xdr:ext cx="405111" cy="259045"/>
    <xdr:sp macro="" textlink="">
      <xdr:nvSpPr>
        <xdr:cNvPr id="197" name="n_2aveValue【体育館・プール】&#10;有形固定資産減価償却率"/>
        <xdr:cNvSpPr txBox="1"/>
      </xdr:nvSpPr>
      <xdr:spPr>
        <a:xfrm>
          <a:off x="27057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47642</xdr:rowOff>
    </xdr:from>
    <xdr:ext cx="405111" cy="259045"/>
    <xdr:sp macro="" textlink="">
      <xdr:nvSpPr>
        <xdr:cNvPr id="198" name="n_3aveValue【体育館・プール】&#10;有形固定資産減価償却率"/>
        <xdr:cNvSpPr txBox="1"/>
      </xdr:nvSpPr>
      <xdr:spPr>
        <a:xfrm>
          <a:off x="1816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7637</xdr:rowOff>
    </xdr:from>
    <xdr:ext cx="405111" cy="259045"/>
    <xdr:sp macro="" textlink="">
      <xdr:nvSpPr>
        <xdr:cNvPr id="199" name="n_4aveValue【体育館・プール】&#10;有形固定資産減価償却率"/>
        <xdr:cNvSpPr txBox="1"/>
      </xdr:nvSpPr>
      <xdr:spPr>
        <a:xfrm>
          <a:off x="927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50182</xdr:rowOff>
    </xdr:from>
    <xdr:ext cx="405111" cy="259045"/>
    <xdr:sp macro="" textlink="">
      <xdr:nvSpPr>
        <xdr:cNvPr id="200" name="n_1mainValue【体育館・プール】&#10;有形固定資産減価償却率"/>
        <xdr:cNvSpPr txBox="1"/>
      </xdr:nvSpPr>
      <xdr:spPr>
        <a:xfrm>
          <a:off x="35820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13987</xdr:rowOff>
    </xdr:from>
    <xdr:ext cx="405111" cy="259045"/>
    <xdr:sp macro="" textlink="">
      <xdr:nvSpPr>
        <xdr:cNvPr id="201" name="n_2mainValue【体育館・プール】&#10;有形固定資産減価償却率"/>
        <xdr:cNvSpPr txBox="1"/>
      </xdr:nvSpPr>
      <xdr:spPr>
        <a:xfrm>
          <a:off x="2705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141622</xdr:rowOff>
    </xdr:from>
    <xdr:ext cx="405111" cy="259045"/>
    <xdr:sp macro="" textlink="">
      <xdr:nvSpPr>
        <xdr:cNvPr id="202" name="n_3mainValue【体育館・プール】&#10;有形固定資産減価償却率"/>
        <xdr:cNvSpPr txBox="1"/>
      </xdr:nvSpPr>
      <xdr:spPr>
        <a:xfrm>
          <a:off x="1816744"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105427</xdr:rowOff>
    </xdr:from>
    <xdr:ext cx="405111" cy="259045"/>
    <xdr:sp macro="" textlink="">
      <xdr:nvSpPr>
        <xdr:cNvPr id="203" name="n_4mainValue【体育館・プール】&#10;有形固定資産減価償却率"/>
        <xdr:cNvSpPr txBox="1"/>
      </xdr:nvSpPr>
      <xdr:spPr>
        <a:xfrm>
          <a:off x="9277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4" name="直線コネクタ 21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5" name="テキスト ボックス 21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6" name="直線コネクタ 21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7" name="テキスト ボックス 21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0" name="直線コネクタ 21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1" name="テキスト ボックス 22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2" name="直線コネクタ 22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3" name="テキスト ボックス 22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5" name="テキスト ボックス 22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142875</xdr:rowOff>
    </xdr:from>
    <xdr:to>
      <xdr:col>54</xdr:col>
      <xdr:colOff>189865</xdr:colOff>
      <xdr:row>63</xdr:row>
      <xdr:rowOff>123825</xdr:rowOff>
    </xdr:to>
    <xdr:cxnSp macro="">
      <xdr:nvCxnSpPr>
        <xdr:cNvPr id="227" name="直線コネクタ 226"/>
        <xdr:cNvCxnSpPr/>
      </xdr:nvCxnSpPr>
      <xdr:spPr>
        <a:xfrm flipV="1">
          <a:off x="10476865" y="957262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127652</xdr:rowOff>
    </xdr:from>
    <xdr:ext cx="469744" cy="259045"/>
    <xdr:sp macro="" textlink="">
      <xdr:nvSpPr>
        <xdr:cNvPr id="228" name="【体育館・プール】&#10;一人当たり面積最小値テキスト"/>
        <xdr:cNvSpPr txBox="1"/>
      </xdr:nvSpPr>
      <xdr:spPr>
        <a:xfrm>
          <a:off x="10515600" y="1092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123825</xdr:rowOff>
    </xdr:from>
    <xdr:to>
      <xdr:col>55</xdr:col>
      <xdr:colOff>88900</xdr:colOff>
      <xdr:row>63</xdr:row>
      <xdr:rowOff>123825</xdr:rowOff>
    </xdr:to>
    <xdr:cxnSp macro="">
      <xdr:nvCxnSpPr>
        <xdr:cNvPr id="229" name="直線コネクタ 228"/>
        <xdr:cNvCxnSpPr/>
      </xdr:nvCxnSpPr>
      <xdr:spPr>
        <a:xfrm>
          <a:off x="10388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89552</xdr:rowOff>
    </xdr:from>
    <xdr:ext cx="469744" cy="259045"/>
    <xdr:sp macro="" textlink="">
      <xdr:nvSpPr>
        <xdr:cNvPr id="230" name="【体育館・プール】&#10;一人当たり面積最大値テキスト"/>
        <xdr:cNvSpPr txBox="1"/>
      </xdr:nvSpPr>
      <xdr:spPr>
        <a:xfrm>
          <a:off x="10515600" y="9347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142875</xdr:rowOff>
    </xdr:from>
    <xdr:to>
      <xdr:col>55</xdr:col>
      <xdr:colOff>88900</xdr:colOff>
      <xdr:row>55</xdr:row>
      <xdr:rowOff>142875</xdr:rowOff>
    </xdr:to>
    <xdr:cxnSp macro="">
      <xdr:nvCxnSpPr>
        <xdr:cNvPr id="231" name="直線コネクタ 230"/>
        <xdr:cNvCxnSpPr/>
      </xdr:nvCxnSpPr>
      <xdr:spPr>
        <a:xfrm>
          <a:off x="10388600" y="957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133367</xdr:rowOff>
    </xdr:from>
    <xdr:ext cx="469744" cy="259045"/>
    <xdr:sp macro="" textlink="">
      <xdr:nvSpPr>
        <xdr:cNvPr id="232" name="【体育館・プール】&#10;一人当たり面積平均値テキスト"/>
        <xdr:cNvSpPr txBox="1"/>
      </xdr:nvSpPr>
      <xdr:spPr>
        <a:xfrm>
          <a:off x="105156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233" name="フローチャート: 判断 232"/>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34" name="フローチャート: 判断 233"/>
        <xdr:cNvSpPr/>
      </xdr:nvSpPr>
      <xdr:spPr>
        <a:xfrm>
          <a:off x="9588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4445</xdr:rowOff>
    </xdr:from>
    <xdr:to>
      <xdr:col>46</xdr:col>
      <xdr:colOff>38100</xdr:colOff>
      <xdr:row>61</xdr:row>
      <xdr:rowOff>106045</xdr:rowOff>
    </xdr:to>
    <xdr:sp macro="" textlink="">
      <xdr:nvSpPr>
        <xdr:cNvPr id="235" name="フローチャート: 判断 234"/>
        <xdr:cNvSpPr/>
      </xdr:nvSpPr>
      <xdr:spPr>
        <a:xfrm>
          <a:off x="8699500" y="1046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153035</xdr:rowOff>
    </xdr:from>
    <xdr:to>
      <xdr:col>41</xdr:col>
      <xdr:colOff>101600</xdr:colOff>
      <xdr:row>61</xdr:row>
      <xdr:rowOff>83185</xdr:rowOff>
    </xdr:to>
    <xdr:sp macro="" textlink="">
      <xdr:nvSpPr>
        <xdr:cNvPr id="236" name="フローチャート: 判断 235"/>
        <xdr:cNvSpPr/>
      </xdr:nvSpPr>
      <xdr:spPr>
        <a:xfrm>
          <a:off x="7810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19685</xdr:rowOff>
    </xdr:from>
    <xdr:to>
      <xdr:col>36</xdr:col>
      <xdr:colOff>165100</xdr:colOff>
      <xdr:row>61</xdr:row>
      <xdr:rowOff>121285</xdr:rowOff>
    </xdr:to>
    <xdr:sp macro="" textlink="">
      <xdr:nvSpPr>
        <xdr:cNvPr id="237" name="フローチャート: 判断 236"/>
        <xdr:cNvSpPr/>
      </xdr:nvSpPr>
      <xdr:spPr>
        <a:xfrm>
          <a:off x="6921500" y="1047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12065</xdr:rowOff>
    </xdr:from>
    <xdr:to>
      <xdr:col>55</xdr:col>
      <xdr:colOff>50800</xdr:colOff>
      <xdr:row>60</xdr:row>
      <xdr:rowOff>113665</xdr:rowOff>
    </xdr:to>
    <xdr:sp macro="" textlink="">
      <xdr:nvSpPr>
        <xdr:cNvPr id="243" name="楕円 242"/>
        <xdr:cNvSpPr/>
      </xdr:nvSpPr>
      <xdr:spPr>
        <a:xfrm>
          <a:off x="10426700" y="102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34942</xdr:rowOff>
    </xdr:from>
    <xdr:ext cx="469744" cy="259045"/>
    <xdr:sp macro="" textlink="">
      <xdr:nvSpPr>
        <xdr:cNvPr id="244" name="【体育館・プール】&#10;一人当たり面積該当値テキスト"/>
        <xdr:cNvSpPr txBox="1"/>
      </xdr:nvSpPr>
      <xdr:spPr>
        <a:xfrm>
          <a:off x="10515600" y="1015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31115</xdr:rowOff>
    </xdr:from>
    <xdr:to>
      <xdr:col>50</xdr:col>
      <xdr:colOff>165100</xdr:colOff>
      <xdr:row>60</xdr:row>
      <xdr:rowOff>132715</xdr:rowOff>
    </xdr:to>
    <xdr:sp macro="" textlink="">
      <xdr:nvSpPr>
        <xdr:cNvPr id="245" name="楕円 244"/>
        <xdr:cNvSpPr/>
      </xdr:nvSpPr>
      <xdr:spPr>
        <a:xfrm>
          <a:off x="95885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62865</xdr:rowOff>
    </xdr:from>
    <xdr:to>
      <xdr:col>55</xdr:col>
      <xdr:colOff>0</xdr:colOff>
      <xdr:row>60</xdr:row>
      <xdr:rowOff>81915</xdr:rowOff>
    </xdr:to>
    <xdr:cxnSp macro="">
      <xdr:nvCxnSpPr>
        <xdr:cNvPr id="246" name="直線コネクタ 245"/>
        <xdr:cNvCxnSpPr/>
      </xdr:nvCxnSpPr>
      <xdr:spPr>
        <a:xfrm flipV="1">
          <a:off x="9639300" y="1034986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44450</xdr:rowOff>
    </xdr:from>
    <xdr:to>
      <xdr:col>46</xdr:col>
      <xdr:colOff>38100</xdr:colOff>
      <xdr:row>60</xdr:row>
      <xdr:rowOff>146050</xdr:rowOff>
    </xdr:to>
    <xdr:sp macro="" textlink="">
      <xdr:nvSpPr>
        <xdr:cNvPr id="247" name="楕円 246"/>
        <xdr:cNvSpPr/>
      </xdr:nvSpPr>
      <xdr:spPr>
        <a:xfrm>
          <a:off x="8699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81915</xdr:rowOff>
    </xdr:from>
    <xdr:to>
      <xdr:col>50</xdr:col>
      <xdr:colOff>114300</xdr:colOff>
      <xdr:row>60</xdr:row>
      <xdr:rowOff>95250</xdr:rowOff>
    </xdr:to>
    <xdr:cxnSp macro="">
      <xdr:nvCxnSpPr>
        <xdr:cNvPr id="248" name="直線コネクタ 247"/>
        <xdr:cNvCxnSpPr/>
      </xdr:nvCxnSpPr>
      <xdr:spPr>
        <a:xfrm flipV="1">
          <a:off x="8750300" y="1036891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55880</xdr:rowOff>
    </xdr:from>
    <xdr:to>
      <xdr:col>41</xdr:col>
      <xdr:colOff>101600</xdr:colOff>
      <xdr:row>60</xdr:row>
      <xdr:rowOff>157480</xdr:rowOff>
    </xdr:to>
    <xdr:sp macro="" textlink="">
      <xdr:nvSpPr>
        <xdr:cNvPr id="249" name="楕円 248"/>
        <xdr:cNvSpPr/>
      </xdr:nvSpPr>
      <xdr:spPr>
        <a:xfrm>
          <a:off x="78105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95250</xdr:rowOff>
    </xdr:from>
    <xdr:to>
      <xdr:col>45</xdr:col>
      <xdr:colOff>177800</xdr:colOff>
      <xdr:row>60</xdr:row>
      <xdr:rowOff>106680</xdr:rowOff>
    </xdr:to>
    <xdr:cxnSp macro="">
      <xdr:nvCxnSpPr>
        <xdr:cNvPr id="250" name="直線コネクタ 249"/>
        <xdr:cNvCxnSpPr/>
      </xdr:nvCxnSpPr>
      <xdr:spPr>
        <a:xfrm flipV="1">
          <a:off x="7861300" y="103822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48260</xdr:rowOff>
    </xdr:from>
    <xdr:to>
      <xdr:col>36</xdr:col>
      <xdr:colOff>165100</xdr:colOff>
      <xdr:row>60</xdr:row>
      <xdr:rowOff>149860</xdr:rowOff>
    </xdr:to>
    <xdr:sp macro="" textlink="">
      <xdr:nvSpPr>
        <xdr:cNvPr id="251" name="楕円 250"/>
        <xdr:cNvSpPr/>
      </xdr:nvSpPr>
      <xdr:spPr>
        <a:xfrm>
          <a:off x="69215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99060</xdr:rowOff>
    </xdr:from>
    <xdr:to>
      <xdr:col>41</xdr:col>
      <xdr:colOff>50800</xdr:colOff>
      <xdr:row>60</xdr:row>
      <xdr:rowOff>106680</xdr:rowOff>
    </xdr:to>
    <xdr:cxnSp macro="">
      <xdr:nvCxnSpPr>
        <xdr:cNvPr id="252" name="直線コネクタ 251"/>
        <xdr:cNvCxnSpPr/>
      </xdr:nvCxnSpPr>
      <xdr:spPr>
        <a:xfrm>
          <a:off x="6972300" y="10386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80027</xdr:rowOff>
    </xdr:from>
    <xdr:ext cx="469744" cy="259045"/>
    <xdr:sp macro="" textlink="">
      <xdr:nvSpPr>
        <xdr:cNvPr id="253" name="n_1aveValue【体育館・プール】&#10;一人当たり面積"/>
        <xdr:cNvSpPr txBox="1"/>
      </xdr:nvSpPr>
      <xdr:spPr>
        <a:xfrm>
          <a:off x="9391727" y="1053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97172</xdr:rowOff>
    </xdr:from>
    <xdr:ext cx="469744" cy="259045"/>
    <xdr:sp macro="" textlink="">
      <xdr:nvSpPr>
        <xdr:cNvPr id="254" name="n_2aveValue【体育館・プール】&#10;一人当たり面積"/>
        <xdr:cNvSpPr txBox="1"/>
      </xdr:nvSpPr>
      <xdr:spPr>
        <a:xfrm>
          <a:off x="8515427" y="1055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74312</xdr:rowOff>
    </xdr:from>
    <xdr:ext cx="469744" cy="259045"/>
    <xdr:sp macro="" textlink="">
      <xdr:nvSpPr>
        <xdr:cNvPr id="255" name="n_3aveValue【体育館・プール】&#10;一人当たり面積"/>
        <xdr:cNvSpPr txBox="1"/>
      </xdr:nvSpPr>
      <xdr:spPr>
        <a:xfrm>
          <a:off x="7626427" y="1053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112412</xdr:rowOff>
    </xdr:from>
    <xdr:ext cx="469744" cy="259045"/>
    <xdr:sp macro="" textlink="">
      <xdr:nvSpPr>
        <xdr:cNvPr id="256" name="n_4aveValue【体育館・プール】&#10;一人当たり面積"/>
        <xdr:cNvSpPr txBox="1"/>
      </xdr:nvSpPr>
      <xdr:spPr>
        <a:xfrm>
          <a:off x="6737427" y="10570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149242</xdr:rowOff>
    </xdr:from>
    <xdr:ext cx="469744" cy="259045"/>
    <xdr:sp macro="" textlink="">
      <xdr:nvSpPr>
        <xdr:cNvPr id="257" name="n_1mainValue【体育館・プール】&#10;一人当たり面積"/>
        <xdr:cNvSpPr txBox="1"/>
      </xdr:nvSpPr>
      <xdr:spPr>
        <a:xfrm>
          <a:off x="9391727" y="1009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162577</xdr:rowOff>
    </xdr:from>
    <xdr:ext cx="469744" cy="259045"/>
    <xdr:sp macro="" textlink="">
      <xdr:nvSpPr>
        <xdr:cNvPr id="258" name="n_2mainValue【体育館・プール】&#10;一人当たり面積"/>
        <xdr:cNvSpPr txBox="1"/>
      </xdr:nvSpPr>
      <xdr:spPr>
        <a:xfrm>
          <a:off x="8515427" y="1010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2557</xdr:rowOff>
    </xdr:from>
    <xdr:ext cx="469744" cy="259045"/>
    <xdr:sp macro="" textlink="">
      <xdr:nvSpPr>
        <xdr:cNvPr id="259" name="n_3mainValue【体育館・プール】&#10;一人当たり面積"/>
        <xdr:cNvSpPr txBox="1"/>
      </xdr:nvSpPr>
      <xdr:spPr>
        <a:xfrm>
          <a:off x="7626427" y="1011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166387</xdr:rowOff>
    </xdr:from>
    <xdr:ext cx="469744" cy="259045"/>
    <xdr:sp macro="" textlink="">
      <xdr:nvSpPr>
        <xdr:cNvPr id="260" name="n_4mainValue【体育館・プール】&#10;一人当たり面積"/>
        <xdr:cNvSpPr txBox="1"/>
      </xdr:nvSpPr>
      <xdr:spPr>
        <a:xfrm>
          <a:off x="6737427" y="1011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2" name="直線コネクタ 27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3" name="テキスト ボックス 272"/>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4" name="直線コネクタ 27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5" name="テキスト ボックス 27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6" name="直線コネクタ 27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7" name="テキスト ボックス 27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8" name="直線コネクタ 27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9" name="テキスト ボックス 27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0" name="直線コネクタ 27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1" name="テキスト ボックス 280"/>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3" name="テキスト ボックス 282"/>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85</xdr:row>
      <xdr:rowOff>163830</xdr:rowOff>
    </xdr:to>
    <xdr:cxnSp macro="">
      <xdr:nvCxnSpPr>
        <xdr:cNvPr id="285" name="直線コネクタ 284"/>
        <xdr:cNvCxnSpPr/>
      </xdr:nvCxnSpPr>
      <xdr:spPr>
        <a:xfrm flipV="1">
          <a:off x="4634865" y="1334452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167657</xdr:rowOff>
    </xdr:from>
    <xdr:ext cx="405111" cy="259045"/>
    <xdr:sp macro="" textlink="">
      <xdr:nvSpPr>
        <xdr:cNvPr id="286" name="【福祉施設】&#10;有形固定資産減価償却率最小値テキスト"/>
        <xdr:cNvSpPr txBox="1"/>
      </xdr:nvSpPr>
      <xdr:spPr>
        <a:xfrm>
          <a:off x="4673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163830</xdr:rowOff>
    </xdr:from>
    <xdr:to>
      <xdr:col>24</xdr:col>
      <xdr:colOff>152400</xdr:colOff>
      <xdr:row>85</xdr:row>
      <xdr:rowOff>163830</xdr:rowOff>
    </xdr:to>
    <xdr:cxnSp macro="">
      <xdr:nvCxnSpPr>
        <xdr:cNvPr id="287" name="直線コネクタ 286"/>
        <xdr:cNvCxnSpPr/>
      </xdr:nvCxnSpPr>
      <xdr:spPr>
        <a:xfrm>
          <a:off x="4546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88" name="【福祉施設】&#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89" name="直線コネクタ 288"/>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169563</xdr:rowOff>
    </xdr:from>
    <xdr:ext cx="405111" cy="259045"/>
    <xdr:sp macro="" textlink="">
      <xdr:nvSpPr>
        <xdr:cNvPr id="290" name="【福祉施設】&#10;有形固定資産減価償却率平均値テキスト"/>
        <xdr:cNvSpPr txBox="1"/>
      </xdr:nvSpPr>
      <xdr:spPr>
        <a:xfrm>
          <a:off x="4673600" y="14057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19686</xdr:rowOff>
    </xdr:from>
    <xdr:to>
      <xdr:col>24</xdr:col>
      <xdr:colOff>114300</xdr:colOff>
      <xdr:row>82</xdr:row>
      <xdr:rowOff>121286</xdr:rowOff>
    </xdr:to>
    <xdr:sp macro="" textlink="">
      <xdr:nvSpPr>
        <xdr:cNvPr id="291" name="フローチャート: 判断 290"/>
        <xdr:cNvSpPr/>
      </xdr:nvSpPr>
      <xdr:spPr>
        <a:xfrm>
          <a:off x="45847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113030</xdr:rowOff>
    </xdr:from>
    <xdr:to>
      <xdr:col>20</xdr:col>
      <xdr:colOff>38100</xdr:colOff>
      <xdr:row>82</xdr:row>
      <xdr:rowOff>43180</xdr:rowOff>
    </xdr:to>
    <xdr:sp macro="" textlink="">
      <xdr:nvSpPr>
        <xdr:cNvPr id="292" name="フローチャート: 判断 291"/>
        <xdr:cNvSpPr/>
      </xdr:nvSpPr>
      <xdr:spPr>
        <a:xfrm>
          <a:off x="3746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93" name="フローチャート: 判断 292"/>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130175</xdr:rowOff>
    </xdr:from>
    <xdr:to>
      <xdr:col>10</xdr:col>
      <xdr:colOff>165100</xdr:colOff>
      <xdr:row>82</xdr:row>
      <xdr:rowOff>60325</xdr:rowOff>
    </xdr:to>
    <xdr:sp macro="" textlink="">
      <xdr:nvSpPr>
        <xdr:cNvPr id="294" name="フローチャート: 判断 293"/>
        <xdr:cNvSpPr/>
      </xdr:nvSpPr>
      <xdr:spPr>
        <a:xfrm>
          <a:off x="1968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126364</xdr:rowOff>
    </xdr:from>
    <xdr:to>
      <xdr:col>6</xdr:col>
      <xdr:colOff>38100</xdr:colOff>
      <xdr:row>81</xdr:row>
      <xdr:rowOff>56514</xdr:rowOff>
    </xdr:to>
    <xdr:sp macro="" textlink="">
      <xdr:nvSpPr>
        <xdr:cNvPr id="295" name="フローチャート: 判断 294"/>
        <xdr:cNvSpPr/>
      </xdr:nvSpPr>
      <xdr:spPr>
        <a:xfrm>
          <a:off x="1079500" y="1384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6" name="テキスト ボックス 29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7" name="テキスト ボックス 29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8" name="テキスト ボックス 29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9" name="テキスト ボックス 29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0" name="テキスト ボックス 29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15875</xdr:rowOff>
    </xdr:from>
    <xdr:to>
      <xdr:col>24</xdr:col>
      <xdr:colOff>114300</xdr:colOff>
      <xdr:row>78</xdr:row>
      <xdr:rowOff>117475</xdr:rowOff>
    </xdr:to>
    <xdr:sp macro="" textlink="">
      <xdr:nvSpPr>
        <xdr:cNvPr id="301" name="楕円 300"/>
        <xdr:cNvSpPr/>
      </xdr:nvSpPr>
      <xdr:spPr>
        <a:xfrm>
          <a:off x="4584700" y="1338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102252</xdr:rowOff>
    </xdr:from>
    <xdr:ext cx="405111" cy="259045"/>
    <xdr:sp macro="" textlink="">
      <xdr:nvSpPr>
        <xdr:cNvPr id="302" name="【福祉施設】&#10;有形固定資産減価償却率該当値テキスト"/>
        <xdr:cNvSpPr txBox="1"/>
      </xdr:nvSpPr>
      <xdr:spPr>
        <a:xfrm>
          <a:off x="4673600" y="13303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128270</xdr:rowOff>
    </xdr:from>
    <xdr:to>
      <xdr:col>20</xdr:col>
      <xdr:colOff>38100</xdr:colOff>
      <xdr:row>78</xdr:row>
      <xdr:rowOff>58420</xdr:rowOff>
    </xdr:to>
    <xdr:sp macro="" textlink="">
      <xdr:nvSpPr>
        <xdr:cNvPr id="303" name="楕円 302"/>
        <xdr:cNvSpPr/>
      </xdr:nvSpPr>
      <xdr:spPr>
        <a:xfrm>
          <a:off x="3746500" y="1332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7620</xdr:rowOff>
    </xdr:from>
    <xdr:to>
      <xdr:col>24</xdr:col>
      <xdr:colOff>63500</xdr:colOff>
      <xdr:row>78</xdr:row>
      <xdr:rowOff>66675</xdr:rowOff>
    </xdr:to>
    <xdr:cxnSp macro="">
      <xdr:nvCxnSpPr>
        <xdr:cNvPr id="304" name="直線コネクタ 303"/>
        <xdr:cNvCxnSpPr/>
      </xdr:nvCxnSpPr>
      <xdr:spPr>
        <a:xfrm>
          <a:off x="3797300" y="1338072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133986</xdr:rowOff>
    </xdr:from>
    <xdr:to>
      <xdr:col>15</xdr:col>
      <xdr:colOff>101600</xdr:colOff>
      <xdr:row>83</xdr:row>
      <xdr:rowOff>64136</xdr:rowOff>
    </xdr:to>
    <xdr:sp macro="" textlink="">
      <xdr:nvSpPr>
        <xdr:cNvPr id="305" name="楕円 304"/>
        <xdr:cNvSpPr/>
      </xdr:nvSpPr>
      <xdr:spPr>
        <a:xfrm>
          <a:off x="2857500" y="1419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7620</xdr:rowOff>
    </xdr:from>
    <xdr:to>
      <xdr:col>19</xdr:col>
      <xdr:colOff>177800</xdr:colOff>
      <xdr:row>83</xdr:row>
      <xdr:rowOff>13336</xdr:rowOff>
    </xdr:to>
    <xdr:cxnSp macro="">
      <xdr:nvCxnSpPr>
        <xdr:cNvPr id="306" name="直線コネクタ 305"/>
        <xdr:cNvCxnSpPr/>
      </xdr:nvCxnSpPr>
      <xdr:spPr>
        <a:xfrm flipV="1">
          <a:off x="2908300" y="13380720"/>
          <a:ext cx="889000" cy="86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42545</xdr:rowOff>
    </xdr:from>
    <xdr:to>
      <xdr:col>10</xdr:col>
      <xdr:colOff>165100</xdr:colOff>
      <xdr:row>83</xdr:row>
      <xdr:rowOff>144145</xdr:rowOff>
    </xdr:to>
    <xdr:sp macro="" textlink="">
      <xdr:nvSpPr>
        <xdr:cNvPr id="307" name="楕円 306"/>
        <xdr:cNvSpPr/>
      </xdr:nvSpPr>
      <xdr:spPr>
        <a:xfrm>
          <a:off x="1968500" y="1427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13336</xdr:rowOff>
    </xdr:from>
    <xdr:to>
      <xdr:col>15</xdr:col>
      <xdr:colOff>50800</xdr:colOff>
      <xdr:row>83</xdr:row>
      <xdr:rowOff>93345</xdr:rowOff>
    </xdr:to>
    <xdr:cxnSp macro="">
      <xdr:nvCxnSpPr>
        <xdr:cNvPr id="308" name="直線コネクタ 307"/>
        <xdr:cNvCxnSpPr/>
      </xdr:nvCxnSpPr>
      <xdr:spPr>
        <a:xfrm flipV="1">
          <a:off x="2019300" y="14243686"/>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23495</xdr:rowOff>
    </xdr:from>
    <xdr:to>
      <xdr:col>6</xdr:col>
      <xdr:colOff>38100</xdr:colOff>
      <xdr:row>85</xdr:row>
      <xdr:rowOff>125095</xdr:rowOff>
    </xdr:to>
    <xdr:sp macro="" textlink="">
      <xdr:nvSpPr>
        <xdr:cNvPr id="309" name="楕円 308"/>
        <xdr:cNvSpPr/>
      </xdr:nvSpPr>
      <xdr:spPr>
        <a:xfrm>
          <a:off x="1079500" y="1459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93345</xdr:rowOff>
    </xdr:from>
    <xdr:to>
      <xdr:col>10</xdr:col>
      <xdr:colOff>114300</xdr:colOff>
      <xdr:row>85</xdr:row>
      <xdr:rowOff>74295</xdr:rowOff>
    </xdr:to>
    <xdr:cxnSp macro="">
      <xdr:nvCxnSpPr>
        <xdr:cNvPr id="310" name="直線コネクタ 309"/>
        <xdr:cNvCxnSpPr/>
      </xdr:nvCxnSpPr>
      <xdr:spPr>
        <a:xfrm flipV="1">
          <a:off x="1130300" y="14323695"/>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34307</xdr:rowOff>
    </xdr:from>
    <xdr:ext cx="405111" cy="259045"/>
    <xdr:sp macro="" textlink="">
      <xdr:nvSpPr>
        <xdr:cNvPr id="311" name="n_1aveValue【福祉施設】&#10;有形固定資産減価償却率"/>
        <xdr:cNvSpPr txBox="1"/>
      </xdr:nvSpPr>
      <xdr:spPr>
        <a:xfrm>
          <a:off x="35820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27322</xdr:rowOff>
    </xdr:from>
    <xdr:ext cx="405111" cy="259045"/>
    <xdr:sp macro="" textlink="">
      <xdr:nvSpPr>
        <xdr:cNvPr id="312" name="n_2aveValue【福祉施設】&#10;有形固定資産減価償却率"/>
        <xdr:cNvSpPr txBox="1"/>
      </xdr:nvSpPr>
      <xdr:spPr>
        <a:xfrm>
          <a:off x="2705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76852</xdr:rowOff>
    </xdr:from>
    <xdr:ext cx="405111" cy="259045"/>
    <xdr:sp macro="" textlink="">
      <xdr:nvSpPr>
        <xdr:cNvPr id="313" name="n_3aveValue【福祉施設】&#10;有形固定資産減価償却率"/>
        <xdr:cNvSpPr txBox="1"/>
      </xdr:nvSpPr>
      <xdr:spPr>
        <a:xfrm>
          <a:off x="1816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73041</xdr:rowOff>
    </xdr:from>
    <xdr:ext cx="405111" cy="259045"/>
    <xdr:sp macro="" textlink="">
      <xdr:nvSpPr>
        <xdr:cNvPr id="314" name="n_4aveValue【福祉施設】&#10;有形固定資産減価償却率"/>
        <xdr:cNvSpPr txBox="1"/>
      </xdr:nvSpPr>
      <xdr:spPr>
        <a:xfrm>
          <a:off x="927744" y="1361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74947</xdr:rowOff>
    </xdr:from>
    <xdr:ext cx="405111" cy="259045"/>
    <xdr:sp macro="" textlink="">
      <xdr:nvSpPr>
        <xdr:cNvPr id="315" name="n_1mainValue【福祉施設】&#10;有形固定資産減価償却率"/>
        <xdr:cNvSpPr txBox="1"/>
      </xdr:nvSpPr>
      <xdr:spPr>
        <a:xfrm>
          <a:off x="3582044" y="1310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55263</xdr:rowOff>
    </xdr:from>
    <xdr:ext cx="405111" cy="259045"/>
    <xdr:sp macro="" textlink="">
      <xdr:nvSpPr>
        <xdr:cNvPr id="316" name="n_2mainValue【福祉施設】&#10;有形固定資産減価償却率"/>
        <xdr:cNvSpPr txBox="1"/>
      </xdr:nvSpPr>
      <xdr:spPr>
        <a:xfrm>
          <a:off x="2705744" y="1428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135272</xdr:rowOff>
    </xdr:from>
    <xdr:ext cx="405111" cy="259045"/>
    <xdr:sp macro="" textlink="">
      <xdr:nvSpPr>
        <xdr:cNvPr id="317" name="n_3mainValue【福祉施設】&#10;有形固定資産減価償却率"/>
        <xdr:cNvSpPr txBox="1"/>
      </xdr:nvSpPr>
      <xdr:spPr>
        <a:xfrm>
          <a:off x="1816744" y="1436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116222</xdr:rowOff>
    </xdr:from>
    <xdr:ext cx="405111" cy="259045"/>
    <xdr:sp macro="" textlink="">
      <xdr:nvSpPr>
        <xdr:cNvPr id="318" name="n_4mainValue【福祉施設】&#10;有形固定資産減価償却率"/>
        <xdr:cNvSpPr txBox="1"/>
      </xdr:nvSpPr>
      <xdr:spPr>
        <a:xfrm>
          <a:off x="927744" y="1468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9" name="正方形/長方形 31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0" name="正方形/長方形 31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1" name="正方形/長方形 32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2" name="正方形/長方形 32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3" name="正方形/長方形 32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4" name="正方形/長方形 32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5" name="正方形/長方形 32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6" name="正方形/長方形 32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7" name="テキスト ボックス 32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8" name="直線コネクタ 32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9" name="直線コネクタ 32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0" name="テキスト ボックス 32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1" name="直線コネクタ 33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2" name="テキスト ボックス 33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3" name="直線コネクタ 33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4" name="テキスト ボックス 33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5" name="直線コネクタ 33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6" name="テキスト ボックス 33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7" name="直線コネクタ 33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8" name="テキスト ボックス 33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9" name="直線コネクタ 33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0" name="テキスト ボックス 33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157299</xdr:rowOff>
    </xdr:from>
    <xdr:to>
      <xdr:col>54</xdr:col>
      <xdr:colOff>189865</xdr:colOff>
      <xdr:row>86</xdr:row>
      <xdr:rowOff>106680</xdr:rowOff>
    </xdr:to>
    <xdr:cxnSp macro="">
      <xdr:nvCxnSpPr>
        <xdr:cNvPr id="344" name="直線コネクタ 343"/>
        <xdr:cNvCxnSpPr/>
      </xdr:nvCxnSpPr>
      <xdr:spPr>
        <a:xfrm flipV="1">
          <a:off x="10476865" y="13358949"/>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345" name="【福祉施設】&#10;一人当たり面積最小値テキスト"/>
        <xdr:cNvSpPr txBox="1"/>
      </xdr:nvSpPr>
      <xdr:spPr>
        <a:xfrm>
          <a:off x="105156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346" name="直線コネクタ 345"/>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103976</xdr:rowOff>
    </xdr:from>
    <xdr:ext cx="469744" cy="259045"/>
    <xdr:sp macro="" textlink="">
      <xdr:nvSpPr>
        <xdr:cNvPr id="347" name="【福祉施設】&#10;一人当たり面積最大値テキスト"/>
        <xdr:cNvSpPr txBox="1"/>
      </xdr:nvSpPr>
      <xdr:spPr>
        <a:xfrm>
          <a:off x="10515600" y="1313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157299</xdr:rowOff>
    </xdr:from>
    <xdr:to>
      <xdr:col>55</xdr:col>
      <xdr:colOff>88900</xdr:colOff>
      <xdr:row>77</xdr:row>
      <xdr:rowOff>157299</xdr:rowOff>
    </xdr:to>
    <xdr:cxnSp macro="">
      <xdr:nvCxnSpPr>
        <xdr:cNvPr id="348" name="直線コネクタ 347"/>
        <xdr:cNvCxnSpPr/>
      </xdr:nvCxnSpPr>
      <xdr:spPr>
        <a:xfrm>
          <a:off x="10388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18341</xdr:rowOff>
    </xdr:from>
    <xdr:ext cx="469744" cy="259045"/>
    <xdr:sp macro="" textlink="">
      <xdr:nvSpPr>
        <xdr:cNvPr id="349" name="【福祉施設】&#10;一人当たり面積平均値テキスト"/>
        <xdr:cNvSpPr txBox="1"/>
      </xdr:nvSpPr>
      <xdr:spPr>
        <a:xfrm>
          <a:off x="10515600" y="14420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166914</xdr:rowOff>
    </xdr:from>
    <xdr:to>
      <xdr:col>55</xdr:col>
      <xdr:colOff>50800</xdr:colOff>
      <xdr:row>85</xdr:row>
      <xdr:rowOff>97064</xdr:rowOff>
    </xdr:to>
    <xdr:sp macro="" textlink="">
      <xdr:nvSpPr>
        <xdr:cNvPr id="350" name="フローチャート: 判断 349"/>
        <xdr:cNvSpPr/>
      </xdr:nvSpPr>
      <xdr:spPr>
        <a:xfrm>
          <a:off x="10426700" y="1456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98334</xdr:rowOff>
    </xdr:from>
    <xdr:to>
      <xdr:col>50</xdr:col>
      <xdr:colOff>165100</xdr:colOff>
      <xdr:row>85</xdr:row>
      <xdr:rowOff>28484</xdr:rowOff>
    </xdr:to>
    <xdr:sp macro="" textlink="">
      <xdr:nvSpPr>
        <xdr:cNvPr id="351" name="フローチャート: 判断 350"/>
        <xdr:cNvSpPr/>
      </xdr:nvSpPr>
      <xdr:spPr>
        <a:xfrm>
          <a:off x="9588500" y="1450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72208</xdr:rowOff>
    </xdr:from>
    <xdr:to>
      <xdr:col>46</xdr:col>
      <xdr:colOff>38100</xdr:colOff>
      <xdr:row>85</xdr:row>
      <xdr:rowOff>2358</xdr:rowOff>
    </xdr:to>
    <xdr:sp macro="" textlink="">
      <xdr:nvSpPr>
        <xdr:cNvPr id="352" name="フローチャート: 判断 351"/>
        <xdr:cNvSpPr/>
      </xdr:nvSpPr>
      <xdr:spPr>
        <a:xfrm>
          <a:off x="8699500" y="1447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95069</xdr:rowOff>
    </xdr:from>
    <xdr:to>
      <xdr:col>41</xdr:col>
      <xdr:colOff>101600</xdr:colOff>
      <xdr:row>85</xdr:row>
      <xdr:rowOff>25219</xdr:rowOff>
    </xdr:to>
    <xdr:sp macro="" textlink="">
      <xdr:nvSpPr>
        <xdr:cNvPr id="353" name="フローチャート: 判断 352"/>
        <xdr:cNvSpPr/>
      </xdr:nvSpPr>
      <xdr:spPr>
        <a:xfrm>
          <a:off x="7810500" y="1449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82006</xdr:rowOff>
    </xdr:from>
    <xdr:to>
      <xdr:col>36</xdr:col>
      <xdr:colOff>165100</xdr:colOff>
      <xdr:row>85</xdr:row>
      <xdr:rowOff>12156</xdr:rowOff>
    </xdr:to>
    <xdr:sp macro="" textlink="">
      <xdr:nvSpPr>
        <xdr:cNvPr id="354" name="フローチャート: 判断 353"/>
        <xdr:cNvSpPr/>
      </xdr:nvSpPr>
      <xdr:spPr>
        <a:xfrm>
          <a:off x="6921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93436</xdr:rowOff>
    </xdr:from>
    <xdr:to>
      <xdr:col>55</xdr:col>
      <xdr:colOff>50800</xdr:colOff>
      <xdr:row>86</xdr:row>
      <xdr:rowOff>23586</xdr:rowOff>
    </xdr:to>
    <xdr:sp macro="" textlink="">
      <xdr:nvSpPr>
        <xdr:cNvPr id="360" name="楕円 359"/>
        <xdr:cNvSpPr/>
      </xdr:nvSpPr>
      <xdr:spPr>
        <a:xfrm>
          <a:off x="104267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71863</xdr:rowOff>
    </xdr:from>
    <xdr:ext cx="469744" cy="259045"/>
    <xdr:sp macro="" textlink="">
      <xdr:nvSpPr>
        <xdr:cNvPr id="361" name="【福祉施設】&#10;一人当たり面積該当値テキスト"/>
        <xdr:cNvSpPr txBox="1"/>
      </xdr:nvSpPr>
      <xdr:spPr>
        <a:xfrm>
          <a:off x="10515600" y="1464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99968</xdr:rowOff>
    </xdr:from>
    <xdr:to>
      <xdr:col>50</xdr:col>
      <xdr:colOff>165100</xdr:colOff>
      <xdr:row>86</xdr:row>
      <xdr:rowOff>30118</xdr:rowOff>
    </xdr:to>
    <xdr:sp macro="" textlink="">
      <xdr:nvSpPr>
        <xdr:cNvPr id="362" name="楕円 361"/>
        <xdr:cNvSpPr/>
      </xdr:nvSpPr>
      <xdr:spPr>
        <a:xfrm>
          <a:off x="9588500" y="1467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144236</xdr:rowOff>
    </xdr:from>
    <xdr:to>
      <xdr:col>55</xdr:col>
      <xdr:colOff>0</xdr:colOff>
      <xdr:row>85</xdr:row>
      <xdr:rowOff>150768</xdr:rowOff>
    </xdr:to>
    <xdr:cxnSp macro="">
      <xdr:nvCxnSpPr>
        <xdr:cNvPr id="363" name="直線コネクタ 362"/>
        <xdr:cNvCxnSpPr/>
      </xdr:nvCxnSpPr>
      <xdr:spPr>
        <a:xfrm flipV="1">
          <a:off x="9639300" y="14717486"/>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29755</xdr:rowOff>
    </xdr:from>
    <xdr:to>
      <xdr:col>46</xdr:col>
      <xdr:colOff>38100</xdr:colOff>
      <xdr:row>86</xdr:row>
      <xdr:rowOff>131355</xdr:rowOff>
    </xdr:to>
    <xdr:sp macro="" textlink="">
      <xdr:nvSpPr>
        <xdr:cNvPr id="364" name="楕円 363"/>
        <xdr:cNvSpPr/>
      </xdr:nvSpPr>
      <xdr:spPr>
        <a:xfrm>
          <a:off x="8699500" y="1477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150768</xdr:rowOff>
    </xdr:from>
    <xdr:to>
      <xdr:col>50</xdr:col>
      <xdr:colOff>114300</xdr:colOff>
      <xdr:row>86</xdr:row>
      <xdr:rowOff>80555</xdr:rowOff>
    </xdr:to>
    <xdr:cxnSp macro="">
      <xdr:nvCxnSpPr>
        <xdr:cNvPr id="365" name="直線コネクタ 364"/>
        <xdr:cNvCxnSpPr/>
      </xdr:nvCxnSpPr>
      <xdr:spPr>
        <a:xfrm flipV="1">
          <a:off x="8750300" y="14724018"/>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29755</xdr:rowOff>
    </xdr:from>
    <xdr:to>
      <xdr:col>41</xdr:col>
      <xdr:colOff>101600</xdr:colOff>
      <xdr:row>86</xdr:row>
      <xdr:rowOff>131355</xdr:rowOff>
    </xdr:to>
    <xdr:sp macro="" textlink="">
      <xdr:nvSpPr>
        <xdr:cNvPr id="366" name="楕円 365"/>
        <xdr:cNvSpPr/>
      </xdr:nvSpPr>
      <xdr:spPr>
        <a:xfrm>
          <a:off x="7810500" y="1477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80555</xdr:rowOff>
    </xdr:from>
    <xdr:to>
      <xdr:col>45</xdr:col>
      <xdr:colOff>177800</xdr:colOff>
      <xdr:row>86</xdr:row>
      <xdr:rowOff>80555</xdr:rowOff>
    </xdr:to>
    <xdr:cxnSp macro="">
      <xdr:nvCxnSpPr>
        <xdr:cNvPr id="367" name="直線コネクタ 366"/>
        <xdr:cNvCxnSpPr/>
      </xdr:nvCxnSpPr>
      <xdr:spPr>
        <a:xfrm>
          <a:off x="7861300" y="148252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33020</xdr:rowOff>
    </xdr:from>
    <xdr:to>
      <xdr:col>36</xdr:col>
      <xdr:colOff>165100</xdr:colOff>
      <xdr:row>86</xdr:row>
      <xdr:rowOff>134620</xdr:rowOff>
    </xdr:to>
    <xdr:sp macro="" textlink="">
      <xdr:nvSpPr>
        <xdr:cNvPr id="368" name="楕円 367"/>
        <xdr:cNvSpPr/>
      </xdr:nvSpPr>
      <xdr:spPr>
        <a:xfrm>
          <a:off x="6921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80555</xdr:rowOff>
    </xdr:from>
    <xdr:to>
      <xdr:col>41</xdr:col>
      <xdr:colOff>50800</xdr:colOff>
      <xdr:row>86</xdr:row>
      <xdr:rowOff>83820</xdr:rowOff>
    </xdr:to>
    <xdr:cxnSp macro="">
      <xdr:nvCxnSpPr>
        <xdr:cNvPr id="369" name="直線コネクタ 368"/>
        <xdr:cNvCxnSpPr/>
      </xdr:nvCxnSpPr>
      <xdr:spPr>
        <a:xfrm flipV="1">
          <a:off x="6972300" y="1482525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45011</xdr:rowOff>
    </xdr:from>
    <xdr:ext cx="469744" cy="259045"/>
    <xdr:sp macro="" textlink="">
      <xdr:nvSpPr>
        <xdr:cNvPr id="370" name="n_1aveValue【福祉施設】&#10;一人当たり面積"/>
        <xdr:cNvSpPr txBox="1"/>
      </xdr:nvSpPr>
      <xdr:spPr>
        <a:xfrm>
          <a:off x="9391727" y="1427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18885</xdr:rowOff>
    </xdr:from>
    <xdr:ext cx="469744" cy="259045"/>
    <xdr:sp macro="" textlink="">
      <xdr:nvSpPr>
        <xdr:cNvPr id="371" name="n_2aveValue【福祉施設】&#10;一人当たり面積"/>
        <xdr:cNvSpPr txBox="1"/>
      </xdr:nvSpPr>
      <xdr:spPr>
        <a:xfrm>
          <a:off x="8515427" y="1424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41746</xdr:rowOff>
    </xdr:from>
    <xdr:ext cx="469744" cy="259045"/>
    <xdr:sp macro="" textlink="">
      <xdr:nvSpPr>
        <xdr:cNvPr id="372" name="n_3aveValue【福祉施設】&#10;一人当たり面積"/>
        <xdr:cNvSpPr txBox="1"/>
      </xdr:nvSpPr>
      <xdr:spPr>
        <a:xfrm>
          <a:off x="7626427" y="1427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28683</xdr:rowOff>
    </xdr:from>
    <xdr:ext cx="469744" cy="259045"/>
    <xdr:sp macro="" textlink="">
      <xdr:nvSpPr>
        <xdr:cNvPr id="373" name="n_4aveValue【福祉施設】&#10;一人当たり面積"/>
        <xdr:cNvSpPr txBox="1"/>
      </xdr:nvSpPr>
      <xdr:spPr>
        <a:xfrm>
          <a:off x="6737427" y="1425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21245</xdr:rowOff>
    </xdr:from>
    <xdr:ext cx="469744" cy="259045"/>
    <xdr:sp macro="" textlink="">
      <xdr:nvSpPr>
        <xdr:cNvPr id="374" name="n_1mainValue【福祉施設】&#10;一人当たり面積"/>
        <xdr:cNvSpPr txBox="1"/>
      </xdr:nvSpPr>
      <xdr:spPr>
        <a:xfrm>
          <a:off x="9391727" y="1476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122482</xdr:rowOff>
    </xdr:from>
    <xdr:ext cx="469744" cy="259045"/>
    <xdr:sp macro="" textlink="">
      <xdr:nvSpPr>
        <xdr:cNvPr id="375" name="n_2mainValue【福祉施設】&#10;一人当たり面積"/>
        <xdr:cNvSpPr txBox="1"/>
      </xdr:nvSpPr>
      <xdr:spPr>
        <a:xfrm>
          <a:off x="8515427" y="1486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122482</xdr:rowOff>
    </xdr:from>
    <xdr:ext cx="469744" cy="259045"/>
    <xdr:sp macro="" textlink="">
      <xdr:nvSpPr>
        <xdr:cNvPr id="376" name="n_3mainValue【福祉施設】&#10;一人当たり面積"/>
        <xdr:cNvSpPr txBox="1"/>
      </xdr:nvSpPr>
      <xdr:spPr>
        <a:xfrm>
          <a:off x="7626427" y="1486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125747</xdr:rowOff>
    </xdr:from>
    <xdr:ext cx="469744" cy="259045"/>
    <xdr:sp macro="" textlink="">
      <xdr:nvSpPr>
        <xdr:cNvPr id="377" name="n_4mainValue【福祉施設】&#10;一人当たり面積"/>
        <xdr:cNvSpPr txBox="1"/>
      </xdr:nvSpPr>
      <xdr:spPr>
        <a:xfrm>
          <a:off x="6737427" y="1487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114300</xdr:rowOff>
    </xdr:from>
    <xdr:to>
      <xdr:col>24</xdr:col>
      <xdr:colOff>62865</xdr:colOff>
      <xdr:row>108</xdr:row>
      <xdr:rowOff>152400</xdr:rowOff>
    </xdr:to>
    <xdr:cxnSp macro="">
      <xdr:nvCxnSpPr>
        <xdr:cNvPr id="402" name="直線コネクタ 401"/>
        <xdr:cNvCxnSpPr/>
      </xdr:nvCxnSpPr>
      <xdr:spPr>
        <a:xfrm flipV="1">
          <a:off x="4634865" y="1708785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3"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4" name="直線コネクタ 403"/>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60977</xdr:rowOff>
    </xdr:from>
    <xdr:ext cx="405111" cy="259045"/>
    <xdr:sp macro="" textlink="">
      <xdr:nvSpPr>
        <xdr:cNvPr id="405" name="【市民会館】&#10;有形固定資産減価償却率最大値テキスト"/>
        <xdr:cNvSpPr txBox="1"/>
      </xdr:nvSpPr>
      <xdr:spPr>
        <a:xfrm>
          <a:off x="4673600" y="1686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114300</xdr:rowOff>
    </xdr:from>
    <xdr:to>
      <xdr:col>24</xdr:col>
      <xdr:colOff>152400</xdr:colOff>
      <xdr:row>99</xdr:row>
      <xdr:rowOff>114300</xdr:rowOff>
    </xdr:to>
    <xdr:cxnSp macro="">
      <xdr:nvCxnSpPr>
        <xdr:cNvPr id="406" name="直線コネクタ 405"/>
        <xdr:cNvCxnSpPr/>
      </xdr:nvCxnSpPr>
      <xdr:spPr>
        <a:xfrm>
          <a:off x="4546600" y="1708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36213</xdr:rowOff>
    </xdr:from>
    <xdr:ext cx="405111" cy="259045"/>
    <xdr:sp macro="" textlink="">
      <xdr:nvSpPr>
        <xdr:cNvPr id="407" name="【市民会館】&#10;有形固定資産減価償却率平均値テキスト"/>
        <xdr:cNvSpPr txBox="1"/>
      </xdr:nvSpPr>
      <xdr:spPr>
        <a:xfrm>
          <a:off x="4673600" y="17867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57786</xdr:rowOff>
    </xdr:from>
    <xdr:to>
      <xdr:col>24</xdr:col>
      <xdr:colOff>114300</xdr:colOff>
      <xdr:row>104</xdr:row>
      <xdr:rowOff>159386</xdr:rowOff>
    </xdr:to>
    <xdr:sp macro="" textlink="">
      <xdr:nvSpPr>
        <xdr:cNvPr id="408" name="フローチャート: 判断 407"/>
        <xdr:cNvSpPr/>
      </xdr:nvSpPr>
      <xdr:spPr>
        <a:xfrm>
          <a:off x="45847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52070</xdr:rowOff>
    </xdr:from>
    <xdr:to>
      <xdr:col>20</xdr:col>
      <xdr:colOff>38100</xdr:colOff>
      <xdr:row>104</xdr:row>
      <xdr:rowOff>153670</xdr:rowOff>
    </xdr:to>
    <xdr:sp macro="" textlink="">
      <xdr:nvSpPr>
        <xdr:cNvPr id="409" name="フローチャート: 判断 408"/>
        <xdr:cNvSpPr/>
      </xdr:nvSpPr>
      <xdr:spPr>
        <a:xfrm>
          <a:off x="3746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86361</xdr:rowOff>
    </xdr:from>
    <xdr:to>
      <xdr:col>15</xdr:col>
      <xdr:colOff>101600</xdr:colOff>
      <xdr:row>104</xdr:row>
      <xdr:rowOff>16511</xdr:rowOff>
    </xdr:to>
    <xdr:sp macro="" textlink="">
      <xdr:nvSpPr>
        <xdr:cNvPr id="410" name="フローチャート: 判断 409"/>
        <xdr:cNvSpPr/>
      </xdr:nvSpPr>
      <xdr:spPr>
        <a:xfrm>
          <a:off x="2857500" y="1774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27305</xdr:rowOff>
    </xdr:from>
    <xdr:to>
      <xdr:col>10</xdr:col>
      <xdr:colOff>165100</xdr:colOff>
      <xdr:row>103</xdr:row>
      <xdr:rowOff>128905</xdr:rowOff>
    </xdr:to>
    <xdr:sp macro="" textlink="">
      <xdr:nvSpPr>
        <xdr:cNvPr id="411" name="フローチャート: 判断 410"/>
        <xdr:cNvSpPr/>
      </xdr:nvSpPr>
      <xdr:spPr>
        <a:xfrm>
          <a:off x="1968500" y="1768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23495</xdr:rowOff>
    </xdr:from>
    <xdr:to>
      <xdr:col>6</xdr:col>
      <xdr:colOff>38100</xdr:colOff>
      <xdr:row>103</xdr:row>
      <xdr:rowOff>125095</xdr:rowOff>
    </xdr:to>
    <xdr:sp macro="" textlink="">
      <xdr:nvSpPr>
        <xdr:cNvPr id="412" name="フローチャート: 判断 411"/>
        <xdr:cNvSpPr/>
      </xdr:nvSpPr>
      <xdr:spPr>
        <a:xfrm>
          <a:off x="1079500" y="1768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107</xdr:row>
      <xdr:rowOff>145414</xdr:rowOff>
    </xdr:from>
    <xdr:to>
      <xdr:col>6</xdr:col>
      <xdr:colOff>38100</xdr:colOff>
      <xdr:row>108</xdr:row>
      <xdr:rowOff>75564</xdr:rowOff>
    </xdr:to>
    <xdr:sp macro="" textlink="">
      <xdr:nvSpPr>
        <xdr:cNvPr id="418" name="楕円 417"/>
        <xdr:cNvSpPr/>
      </xdr:nvSpPr>
      <xdr:spPr>
        <a:xfrm>
          <a:off x="1079500" y="1849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170197</xdr:rowOff>
    </xdr:from>
    <xdr:ext cx="405111" cy="259045"/>
    <xdr:sp macro="" textlink="">
      <xdr:nvSpPr>
        <xdr:cNvPr id="419" name="n_1aveValue【市民会館】&#10;有形固定資産減価償却率"/>
        <xdr:cNvSpPr txBox="1"/>
      </xdr:nvSpPr>
      <xdr:spPr>
        <a:xfrm>
          <a:off x="3582044" y="1765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33038</xdr:rowOff>
    </xdr:from>
    <xdr:ext cx="405111" cy="259045"/>
    <xdr:sp macro="" textlink="">
      <xdr:nvSpPr>
        <xdr:cNvPr id="420" name="n_2aveValue【市民会館】&#10;有形固定資産減価償却率"/>
        <xdr:cNvSpPr txBox="1"/>
      </xdr:nvSpPr>
      <xdr:spPr>
        <a:xfrm>
          <a:off x="2705744" y="1752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145432</xdr:rowOff>
    </xdr:from>
    <xdr:ext cx="405111" cy="259045"/>
    <xdr:sp macro="" textlink="">
      <xdr:nvSpPr>
        <xdr:cNvPr id="421" name="n_3aveValue【市民会館】&#10;有形固定資産減価償却率"/>
        <xdr:cNvSpPr txBox="1"/>
      </xdr:nvSpPr>
      <xdr:spPr>
        <a:xfrm>
          <a:off x="1816744" y="1746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141622</xdr:rowOff>
    </xdr:from>
    <xdr:ext cx="405111" cy="259045"/>
    <xdr:sp macro="" textlink="">
      <xdr:nvSpPr>
        <xdr:cNvPr id="422" name="n_4aveValue【市民会館】&#10;有形固定資産減価償却率"/>
        <xdr:cNvSpPr txBox="1"/>
      </xdr:nvSpPr>
      <xdr:spPr>
        <a:xfrm>
          <a:off x="927744" y="1745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66691</xdr:rowOff>
    </xdr:from>
    <xdr:ext cx="405111" cy="259045"/>
    <xdr:sp macro="" textlink="">
      <xdr:nvSpPr>
        <xdr:cNvPr id="423" name="n_4mainValue【市民会館】&#10;有形固定資産減価償却率"/>
        <xdr:cNvSpPr txBox="1"/>
      </xdr:nvSpPr>
      <xdr:spPr>
        <a:xfrm>
          <a:off x="927744" y="1858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4" name="正方形/長方形 4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5" name="正方形/長方形 42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6" name="正方形/長方形 42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7" name="正方形/長方形 42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8" name="正方形/長方形 42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9" name="正方形/長方形 42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0" name="正方形/長方形 42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1" name="正方形/長方形 43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2" name="テキスト ボックス 43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3" name="直線コネクタ 43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34" name="直線コネクタ 43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35" name="テキスト ボックス 43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36" name="直線コネクタ 43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37" name="テキスト ボックス 43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38" name="直線コネクタ 43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39" name="テキスト ボックス 43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0" name="直線コネクタ 43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1" name="テキスト ボックス 44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2" name="直線コネクタ 44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3" name="テキスト ボックス 44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44" name="直線コネクタ 44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45" name="テキスト ボックス 44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6" name="直線コネクタ 44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7" name="テキスト ボックス 44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14151</xdr:rowOff>
    </xdr:from>
    <xdr:to>
      <xdr:col>54</xdr:col>
      <xdr:colOff>189865</xdr:colOff>
      <xdr:row>109</xdr:row>
      <xdr:rowOff>1088</xdr:rowOff>
    </xdr:to>
    <xdr:cxnSp macro="">
      <xdr:nvCxnSpPr>
        <xdr:cNvPr id="449" name="直線コネクタ 448"/>
        <xdr:cNvCxnSpPr/>
      </xdr:nvCxnSpPr>
      <xdr:spPr>
        <a:xfrm flipV="1">
          <a:off x="10476865" y="17159151"/>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4915</xdr:rowOff>
    </xdr:from>
    <xdr:ext cx="469744" cy="259045"/>
    <xdr:sp macro="" textlink="">
      <xdr:nvSpPr>
        <xdr:cNvPr id="450" name="【市民会館】&#10;一人当たり面積最小値テキスト"/>
        <xdr:cNvSpPr txBox="1"/>
      </xdr:nvSpPr>
      <xdr:spPr>
        <a:xfrm>
          <a:off x="10515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1088</xdr:rowOff>
    </xdr:from>
    <xdr:to>
      <xdr:col>55</xdr:col>
      <xdr:colOff>88900</xdr:colOff>
      <xdr:row>109</xdr:row>
      <xdr:rowOff>1088</xdr:rowOff>
    </xdr:to>
    <xdr:cxnSp macro="">
      <xdr:nvCxnSpPr>
        <xdr:cNvPr id="451" name="直線コネクタ 450"/>
        <xdr:cNvCxnSpPr/>
      </xdr:nvCxnSpPr>
      <xdr:spPr>
        <a:xfrm>
          <a:off x="10388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132278</xdr:rowOff>
    </xdr:from>
    <xdr:ext cx="469744" cy="259045"/>
    <xdr:sp macro="" textlink="">
      <xdr:nvSpPr>
        <xdr:cNvPr id="452" name="【市民会館】&#10;一人当たり面積最大値テキスト"/>
        <xdr:cNvSpPr txBox="1"/>
      </xdr:nvSpPr>
      <xdr:spPr>
        <a:xfrm>
          <a:off x="10515600" y="1693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14151</xdr:rowOff>
    </xdr:from>
    <xdr:to>
      <xdr:col>55</xdr:col>
      <xdr:colOff>88900</xdr:colOff>
      <xdr:row>100</xdr:row>
      <xdr:rowOff>14151</xdr:rowOff>
    </xdr:to>
    <xdr:cxnSp macro="">
      <xdr:nvCxnSpPr>
        <xdr:cNvPr id="453" name="直線コネクタ 452"/>
        <xdr:cNvCxnSpPr/>
      </xdr:nvCxnSpPr>
      <xdr:spPr>
        <a:xfrm>
          <a:off x="10388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28320</xdr:rowOff>
    </xdr:from>
    <xdr:ext cx="469744" cy="259045"/>
    <xdr:sp macro="" textlink="">
      <xdr:nvSpPr>
        <xdr:cNvPr id="454" name="【市民会館】&#10;一人当たり面積平均値テキスト"/>
        <xdr:cNvSpPr txBox="1"/>
      </xdr:nvSpPr>
      <xdr:spPr>
        <a:xfrm>
          <a:off x="10515600" y="18373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49893</xdr:rowOff>
    </xdr:from>
    <xdr:to>
      <xdr:col>55</xdr:col>
      <xdr:colOff>50800</xdr:colOff>
      <xdr:row>107</xdr:row>
      <xdr:rowOff>151493</xdr:rowOff>
    </xdr:to>
    <xdr:sp macro="" textlink="">
      <xdr:nvSpPr>
        <xdr:cNvPr id="455" name="フローチャート: 判断 454"/>
        <xdr:cNvSpPr/>
      </xdr:nvSpPr>
      <xdr:spPr>
        <a:xfrm>
          <a:off x="104267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40095</xdr:rowOff>
    </xdr:from>
    <xdr:to>
      <xdr:col>50</xdr:col>
      <xdr:colOff>165100</xdr:colOff>
      <xdr:row>107</xdr:row>
      <xdr:rowOff>141695</xdr:rowOff>
    </xdr:to>
    <xdr:sp macro="" textlink="">
      <xdr:nvSpPr>
        <xdr:cNvPr id="456" name="フローチャート: 判断 455"/>
        <xdr:cNvSpPr/>
      </xdr:nvSpPr>
      <xdr:spPr>
        <a:xfrm>
          <a:off x="9588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46627</xdr:rowOff>
    </xdr:from>
    <xdr:to>
      <xdr:col>46</xdr:col>
      <xdr:colOff>38100</xdr:colOff>
      <xdr:row>107</xdr:row>
      <xdr:rowOff>148227</xdr:rowOff>
    </xdr:to>
    <xdr:sp macro="" textlink="">
      <xdr:nvSpPr>
        <xdr:cNvPr id="457" name="フローチャート: 判断 456"/>
        <xdr:cNvSpPr/>
      </xdr:nvSpPr>
      <xdr:spPr>
        <a:xfrm>
          <a:off x="8699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25400</xdr:rowOff>
    </xdr:from>
    <xdr:to>
      <xdr:col>41</xdr:col>
      <xdr:colOff>101600</xdr:colOff>
      <xdr:row>107</xdr:row>
      <xdr:rowOff>127000</xdr:rowOff>
    </xdr:to>
    <xdr:sp macro="" textlink="">
      <xdr:nvSpPr>
        <xdr:cNvPr id="458" name="フローチャート: 判断 457"/>
        <xdr:cNvSpPr/>
      </xdr:nvSpPr>
      <xdr:spPr>
        <a:xfrm>
          <a:off x="7810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15602</xdr:rowOff>
    </xdr:from>
    <xdr:to>
      <xdr:col>36</xdr:col>
      <xdr:colOff>165100</xdr:colOff>
      <xdr:row>107</xdr:row>
      <xdr:rowOff>117202</xdr:rowOff>
    </xdr:to>
    <xdr:sp macro="" textlink="">
      <xdr:nvSpPr>
        <xdr:cNvPr id="459" name="フローチャート: 判断 458"/>
        <xdr:cNvSpPr/>
      </xdr:nvSpPr>
      <xdr:spPr>
        <a:xfrm>
          <a:off x="6921500" y="1836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0" name="テキスト ボックス 45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1" name="テキスト ボックス 46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2" name="テキスト ボックス 46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3" name="テキスト ボックス 46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4" name="テキスト ボックス 46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104</xdr:row>
      <xdr:rowOff>41729</xdr:rowOff>
    </xdr:from>
    <xdr:to>
      <xdr:col>36</xdr:col>
      <xdr:colOff>165100</xdr:colOff>
      <xdr:row>104</xdr:row>
      <xdr:rowOff>143329</xdr:rowOff>
    </xdr:to>
    <xdr:sp macro="" textlink="">
      <xdr:nvSpPr>
        <xdr:cNvPr id="465" name="楕円 464"/>
        <xdr:cNvSpPr/>
      </xdr:nvSpPr>
      <xdr:spPr>
        <a:xfrm>
          <a:off x="6921500" y="1787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158222</xdr:rowOff>
    </xdr:from>
    <xdr:ext cx="469744" cy="259045"/>
    <xdr:sp macro="" textlink="">
      <xdr:nvSpPr>
        <xdr:cNvPr id="466" name="n_1aveValue【市民会館】&#10;一人当たり面積"/>
        <xdr:cNvSpPr txBox="1"/>
      </xdr:nvSpPr>
      <xdr:spPr>
        <a:xfrm>
          <a:off x="9391727" y="181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164754</xdr:rowOff>
    </xdr:from>
    <xdr:ext cx="469744" cy="259045"/>
    <xdr:sp macro="" textlink="">
      <xdr:nvSpPr>
        <xdr:cNvPr id="467" name="n_2aveValue【市民会館】&#10;一人当たり面積"/>
        <xdr:cNvSpPr txBox="1"/>
      </xdr:nvSpPr>
      <xdr:spPr>
        <a:xfrm>
          <a:off x="8515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143527</xdr:rowOff>
    </xdr:from>
    <xdr:ext cx="469744" cy="259045"/>
    <xdr:sp macro="" textlink="">
      <xdr:nvSpPr>
        <xdr:cNvPr id="468" name="n_3aveValue【市民会館】&#10;一人当たり面積"/>
        <xdr:cNvSpPr txBox="1"/>
      </xdr:nvSpPr>
      <xdr:spPr>
        <a:xfrm>
          <a:off x="7626427" y="1814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108329</xdr:rowOff>
    </xdr:from>
    <xdr:ext cx="469744" cy="259045"/>
    <xdr:sp macro="" textlink="">
      <xdr:nvSpPr>
        <xdr:cNvPr id="469" name="n_4aveValue【市民会館】&#10;一人当たり面積"/>
        <xdr:cNvSpPr txBox="1"/>
      </xdr:nvSpPr>
      <xdr:spPr>
        <a:xfrm>
          <a:off x="6737427" y="1845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159856</xdr:rowOff>
    </xdr:from>
    <xdr:ext cx="469744" cy="259045"/>
    <xdr:sp macro="" textlink="">
      <xdr:nvSpPr>
        <xdr:cNvPr id="470" name="n_4mainValue【市民会館】&#10;一人当たり面積"/>
        <xdr:cNvSpPr txBox="1"/>
      </xdr:nvSpPr>
      <xdr:spPr>
        <a:xfrm>
          <a:off x="6737427" y="1764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1" name="正方形/長方形 47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2" name="正方形/長方形 47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3" name="正方形/長方形 47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4" name="正方形/長方形 47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5" name="正方形/長方形 47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6" name="正方形/長方形 47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7" name="正方形/長方形 47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8" name="正方形/長方形 47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9" name="テキスト ボックス 47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0" name="直線コネクタ 47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1" name="テキスト ボックス 48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2" name="直線コネクタ 48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3" name="テキスト ボックス 48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4" name="直線コネクタ 48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5" name="テキスト ボックス 48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6" name="直線コネクタ 48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7" name="テキスト ボックス 48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8" name="直線コネクタ 48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9" name="テキスト ボックス 48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0" name="直線コネクタ 48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1" name="テキスト ボックス 49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2" name="直線コネクタ 49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3" name="テキスト ボックス 49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150495</xdr:rowOff>
    </xdr:from>
    <xdr:to>
      <xdr:col>85</xdr:col>
      <xdr:colOff>126364</xdr:colOff>
      <xdr:row>42</xdr:row>
      <xdr:rowOff>26670</xdr:rowOff>
    </xdr:to>
    <xdr:cxnSp macro="">
      <xdr:nvCxnSpPr>
        <xdr:cNvPr id="495" name="直線コネクタ 494"/>
        <xdr:cNvCxnSpPr/>
      </xdr:nvCxnSpPr>
      <xdr:spPr>
        <a:xfrm flipV="1">
          <a:off x="16318864" y="5979795"/>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30497</xdr:rowOff>
    </xdr:from>
    <xdr:ext cx="405111" cy="259045"/>
    <xdr:sp macro="" textlink="">
      <xdr:nvSpPr>
        <xdr:cNvPr id="496" name="【一般廃棄物処理施設】&#10;有形固定資産減価償却率最小値テキスト"/>
        <xdr:cNvSpPr txBox="1"/>
      </xdr:nvSpPr>
      <xdr:spPr>
        <a:xfrm>
          <a:off x="16357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26670</xdr:rowOff>
    </xdr:from>
    <xdr:to>
      <xdr:col>86</xdr:col>
      <xdr:colOff>25400</xdr:colOff>
      <xdr:row>42</xdr:row>
      <xdr:rowOff>26670</xdr:rowOff>
    </xdr:to>
    <xdr:cxnSp macro="">
      <xdr:nvCxnSpPr>
        <xdr:cNvPr id="497" name="直線コネクタ 496"/>
        <xdr:cNvCxnSpPr/>
      </xdr:nvCxnSpPr>
      <xdr:spPr>
        <a:xfrm>
          <a:off x="16230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97172</xdr:rowOff>
    </xdr:from>
    <xdr:ext cx="405111" cy="259045"/>
    <xdr:sp macro="" textlink="">
      <xdr:nvSpPr>
        <xdr:cNvPr id="498" name="【一般廃棄物処理施設】&#10;有形固定資産減価償却率最大値テキスト"/>
        <xdr:cNvSpPr txBox="1"/>
      </xdr:nvSpPr>
      <xdr:spPr>
        <a:xfrm>
          <a:off x="16357600" y="575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150495</xdr:rowOff>
    </xdr:from>
    <xdr:to>
      <xdr:col>86</xdr:col>
      <xdr:colOff>25400</xdr:colOff>
      <xdr:row>34</xdr:row>
      <xdr:rowOff>150495</xdr:rowOff>
    </xdr:to>
    <xdr:cxnSp macro="">
      <xdr:nvCxnSpPr>
        <xdr:cNvPr id="499" name="直線コネクタ 498"/>
        <xdr:cNvCxnSpPr/>
      </xdr:nvCxnSpPr>
      <xdr:spPr>
        <a:xfrm>
          <a:off x="16230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12082</xdr:rowOff>
    </xdr:from>
    <xdr:ext cx="405111" cy="259045"/>
    <xdr:sp macro="" textlink="">
      <xdr:nvSpPr>
        <xdr:cNvPr id="500" name="【一般廃棄物処理施設】&#10;有形固定資産減価償却率平均値テキスト"/>
        <xdr:cNvSpPr txBox="1"/>
      </xdr:nvSpPr>
      <xdr:spPr>
        <a:xfrm>
          <a:off x="16357600" y="6355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160655</xdr:rowOff>
    </xdr:from>
    <xdr:to>
      <xdr:col>85</xdr:col>
      <xdr:colOff>177800</xdr:colOff>
      <xdr:row>38</xdr:row>
      <xdr:rowOff>90805</xdr:rowOff>
    </xdr:to>
    <xdr:sp macro="" textlink="">
      <xdr:nvSpPr>
        <xdr:cNvPr id="501" name="フローチャート: 判断 500"/>
        <xdr:cNvSpPr/>
      </xdr:nvSpPr>
      <xdr:spPr>
        <a:xfrm>
          <a:off x="16268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73025</xdr:rowOff>
    </xdr:from>
    <xdr:to>
      <xdr:col>81</xdr:col>
      <xdr:colOff>101600</xdr:colOff>
      <xdr:row>38</xdr:row>
      <xdr:rowOff>3175</xdr:rowOff>
    </xdr:to>
    <xdr:sp macro="" textlink="">
      <xdr:nvSpPr>
        <xdr:cNvPr id="502" name="フローチャート: 判断 501"/>
        <xdr:cNvSpPr/>
      </xdr:nvSpPr>
      <xdr:spPr>
        <a:xfrm>
          <a:off x="154305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31115</xdr:rowOff>
    </xdr:from>
    <xdr:to>
      <xdr:col>76</xdr:col>
      <xdr:colOff>165100</xdr:colOff>
      <xdr:row>37</xdr:row>
      <xdr:rowOff>132715</xdr:rowOff>
    </xdr:to>
    <xdr:sp macro="" textlink="">
      <xdr:nvSpPr>
        <xdr:cNvPr id="503" name="フローチャート: 判断 502"/>
        <xdr:cNvSpPr/>
      </xdr:nvSpPr>
      <xdr:spPr>
        <a:xfrm>
          <a:off x="145415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162560</xdr:rowOff>
    </xdr:from>
    <xdr:to>
      <xdr:col>72</xdr:col>
      <xdr:colOff>38100</xdr:colOff>
      <xdr:row>37</xdr:row>
      <xdr:rowOff>92710</xdr:rowOff>
    </xdr:to>
    <xdr:sp macro="" textlink="">
      <xdr:nvSpPr>
        <xdr:cNvPr id="504" name="フローチャート: 判断 503"/>
        <xdr:cNvSpPr/>
      </xdr:nvSpPr>
      <xdr:spPr>
        <a:xfrm>
          <a:off x="13652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118745</xdr:rowOff>
    </xdr:from>
    <xdr:to>
      <xdr:col>67</xdr:col>
      <xdr:colOff>101600</xdr:colOff>
      <xdr:row>37</xdr:row>
      <xdr:rowOff>48895</xdr:rowOff>
    </xdr:to>
    <xdr:sp macro="" textlink="">
      <xdr:nvSpPr>
        <xdr:cNvPr id="505" name="フローチャート: 判断 504"/>
        <xdr:cNvSpPr/>
      </xdr:nvSpPr>
      <xdr:spPr>
        <a:xfrm>
          <a:off x="12763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6" name="テキスト ボックス 50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7" name="テキスト ボックス 50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8" name="テキスト ボックス 50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9" name="テキスト ボックス 50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0" name="テキスト ボックス 50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82550</xdr:rowOff>
    </xdr:from>
    <xdr:to>
      <xdr:col>85</xdr:col>
      <xdr:colOff>177800</xdr:colOff>
      <xdr:row>39</xdr:row>
      <xdr:rowOff>12700</xdr:rowOff>
    </xdr:to>
    <xdr:sp macro="" textlink="">
      <xdr:nvSpPr>
        <xdr:cNvPr id="511" name="楕円 510"/>
        <xdr:cNvSpPr/>
      </xdr:nvSpPr>
      <xdr:spPr>
        <a:xfrm>
          <a:off x="162687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60977</xdr:rowOff>
    </xdr:from>
    <xdr:ext cx="405111" cy="259045"/>
    <xdr:sp macro="" textlink="">
      <xdr:nvSpPr>
        <xdr:cNvPr id="512" name="【一般廃棄物処理施設】&#10;有形固定資産減価償却率該当値テキスト"/>
        <xdr:cNvSpPr txBox="1"/>
      </xdr:nvSpPr>
      <xdr:spPr>
        <a:xfrm>
          <a:off x="16357600"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21590</xdr:rowOff>
    </xdr:from>
    <xdr:to>
      <xdr:col>81</xdr:col>
      <xdr:colOff>101600</xdr:colOff>
      <xdr:row>38</xdr:row>
      <xdr:rowOff>123190</xdr:rowOff>
    </xdr:to>
    <xdr:sp macro="" textlink="">
      <xdr:nvSpPr>
        <xdr:cNvPr id="513" name="楕円 512"/>
        <xdr:cNvSpPr/>
      </xdr:nvSpPr>
      <xdr:spPr>
        <a:xfrm>
          <a:off x="15430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72390</xdr:rowOff>
    </xdr:from>
    <xdr:to>
      <xdr:col>85</xdr:col>
      <xdr:colOff>127000</xdr:colOff>
      <xdr:row>38</xdr:row>
      <xdr:rowOff>133350</xdr:rowOff>
    </xdr:to>
    <xdr:cxnSp macro="">
      <xdr:nvCxnSpPr>
        <xdr:cNvPr id="514" name="直線コネクタ 513"/>
        <xdr:cNvCxnSpPr/>
      </xdr:nvCxnSpPr>
      <xdr:spPr>
        <a:xfrm>
          <a:off x="15481300" y="658749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151130</xdr:rowOff>
    </xdr:from>
    <xdr:to>
      <xdr:col>76</xdr:col>
      <xdr:colOff>165100</xdr:colOff>
      <xdr:row>38</xdr:row>
      <xdr:rowOff>81280</xdr:rowOff>
    </xdr:to>
    <xdr:sp macro="" textlink="">
      <xdr:nvSpPr>
        <xdr:cNvPr id="515" name="楕円 514"/>
        <xdr:cNvSpPr/>
      </xdr:nvSpPr>
      <xdr:spPr>
        <a:xfrm>
          <a:off x="14541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30480</xdr:rowOff>
    </xdr:from>
    <xdr:to>
      <xdr:col>81</xdr:col>
      <xdr:colOff>50800</xdr:colOff>
      <xdr:row>38</xdr:row>
      <xdr:rowOff>72390</xdr:rowOff>
    </xdr:to>
    <xdr:cxnSp macro="">
      <xdr:nvCxnSpPr>
        <xdr:cNvPr id="516" name="直線コネクタ 515"/>
        <xdr:cNvCxnSpPr/>
      </xdr:nvCxnSpPr>
      <xdr:spPr>
        <a:xfrm>
          <a:off x="14592300" y="65455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92075</xdr:rowOff>
    </xdr:from>
    <xdr:to>
      <xdr:col>72</xdr:col>
      <xdr:colOff>38100</xdr:colOff>
      <xdr:row>38</xdr:row>
      <xdr:rowOff>22225</xdr:rowOff>
    </xdr:to>
    <xdr:sp macro="" textlink="">
      <xdr:nvSpPr>
        <xdr:cNvPr id="517" name="楕円 516"/>
        <xdr:cNvSpPr/>
      </xdr:nvSpPr>
      <xdr:spPr>
        <a:xfrm>
          <a:off x="136525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142875</xdr:rowOff>
    </xdr:from>
    <xdr:to>
      <xdr:col>76</xdr:col>
      <xdr:colOff>114300</xdr:colOff>
      <xdr:row>38</xdr:row>
      <xdr:rowOff>30480</xdr:rowOff>
    </xdr:to>
    <xdr:cxnSp macro="">
      <xdr:nvCxnSpPr>
        <xdr:cNvPr id="518" name="直線コネクタ 517"/>
        <xdr:cNvCxnSpPr/>
      </xdr:nvCxnSpPr>
      <xdr:spPr>
        <a:xfrm>
          <a:off x="13703300" y="648652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86360</xdr:rowOff>
    </xdr:from>
    <xdr:to>
      <xdr:col>67</xdr:col>
      <xdr:colOff>101600</xdr:colOff>
      <xdr:row>37</xdr:row>
      <xdr:rowOff>16510</xdr:rowOff>
    </xdr:to>
    <xdr:sp macro="" textlink="">
      <xdr:nvSpPr>
        <xdr:cNvPr id="519" name="楕円 518"/>
        <xdr:cNvSpPr/>
      </xdr:nvSpPr>
      <xdr:spPr>
        <a:xfrm>
          <a:off x="127635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137160</xdr:rowOff>
    </xdr:from>
    <xdr:to>
      <xdr:col>71</xdr:col>
      <xdr:colOff>177800</xdr:colOff>
      <xdr:row>37</xdr:row>
      <xdr:rowOff>142875</xdr:rowOff>
    </xdr:to>
    <xdr:cxnSp macro="">
      <xdr:nvCxnSpPr>
        <xdr:cNvPr id="520" name="直線コネクタ 519"/>
        <xdr:cNvCxnSpPr/>
      </xdr:nvCxnSpPr>
      <xdr:spPr>
        <a:xfrm>
          <a:off x="12814300" y="6309360"/>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19702</xdr:rowOff>
    </xdr:from>
    <xdr:ext cx="405111" cy="259045"/>
    <xdr:sp macro="" textlink="">
      <xdr:nvSpPr>
        <xdr:cNvPr id="521" name="n_1aveValue【一般廃棄物処理施設】&#10;有形固定資産減価償却率"/>
        <xdr:cNvSpPr txBox="1"/>
      </xdr:nvSpPr>
      <xdr:spPr>
        <a:xfrm>
          <a:off x="15266044" y="619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149242</xdr:rowOff>
    </xdr:from>
    <xdr:ext cx="405111" cy="259045"/>
    <xdr:sp macro="" textlink="">
      <xdr:nvSpPr>
        <xdr:cNvPr id="522" name="n_2aveValue【一般廃棄物処理施設】&#10;有形固定資産減価償却率"/>
        <xdr:cNvSpPr txBox="1"/>
      </xdr:nvSpPr>
      <xdr:spPr>
        <a:xfrm>
          <a:off x="143897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109237</xdr:rowOff>
    </xdr:from>
    <xdr:ext cx="405111" cy="259045"/>
    <xdr:sp macro="" textlink="">
      <xdr:nvSpPr>
        <xdr:cNvPr id="523" name="n_3aveValue【一般廃棄物処理施設】&#10;有形固定資産減価償却率"/>
        <xdr:cNvSpPr txBox="1"/>
      </xdr:nvSpPr>
      <xdr:spPr>
        <a:xfrm>
          <a:off x="13500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40022</xdr:rowOff>
    </xdr:from>
    <xdr:ext cx="405111" cy="259045"/>
    <xdr:sp macro="" textlink="">
      <xdr:nvSpPr>
        <xdr:cNvPr id="524" name="n_4aveValue【一般廃棄物処理施設】&#10;有形固定資産減価償却率"/>
        <xdr:cNvSpPr txBox="1"/>
      </xdr:nvSpPr>
      <xdr:spPr>
        <a:xfrm>
          <a:off x="12611744" y="638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114317</xdr:rowOff>
    </xdr:from>
    <xdr:ext cx="405111" cy="259045"/>
    <xdr:sp macro="" textlink="">
      <xdr:nvSpPr>
        <xdr:cNvPr id="525" name="n_1mainValue【一般廃棄物処理施設】&#10;有形固定資産減価償却率"/>
        <xdr:cNvSpPr txBox="1"/>
      </xdr:nvSpPr>
      <xdr:spPr>
        <a:xfrm>
          <a:off x="152660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72407</xdr:rowOff>
    </xdr:from>
    <xdr:ext cx="405111" cy="259045"/>
    <xdr:sp macro="" textlink="">
      <xdr:nvSpPr>
        <xdr:cNvPr id="526" name="n_2mainValue【一般廃棄物処理施設】&#10;有形固定資産減価償却率"/>
        <xdr:cNvSpPr txBox="1"/>
      </xdr:nvSpPr>
      <xdr:spPr>
        <a:xfrm>
          <a:off x="143897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13352</xdr:rowOff>
    </xdr:from>
    <xdr:ext cx="405111" cy="259045"/>
    <xdr:sp macro="" textlink="">
      <xdr:nvSpPr>
        <xdr:cNvPr id="527" name="n_3mainValue【一般廃棄物処理施設】&#10;有形固定資産減価償却率"/>
        <xdr:cNvSpPr txBox="1"/>
      </xdr:nvSpPr>
      <xdr:spPr>
        <a:xfrm>
          <a:off x="13500744"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33037</xdr:rowOff>
    </xdr:from>
    <xdr:ext cx="405111" cy="259045"/>
    <xdr:sp macro="" textlink="">
      <xdr:nvSpPr>
        <xdr:cNvPr id="528" name="n_4mainValue【一般廃棄物処理施設】&#10;有形固定資産減価償却率"/>
        <xdr:cNvSpPr txBox="1"/>
      </xdr:nvSpPr>
      <xdr:spPr>
        <a:xfrm>
          <a:off x="12611744"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9" name="正方形/長方形 52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0" name="正方形/長方形 52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1" name="正方形/長方形 53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2" name="正方形/長方形 53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3" name="正方形/長方形 53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4" name="正方形/長方形 53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5" name="正方形/長方形 53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6" name="正方形/長方形 53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7" name="テキスト ボックス 53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8" name="直線コネクタ 53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9" name="直線コネクタ 53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40" name="テキスト ボックス 53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41" name="直線コネクタ 54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42" name="テキスト ボックス 54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43" name="直線コネクタ 54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44" name="テキスト ボックス 54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5" name="直線コネクタ 54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46" name="テキスト ボックス 54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7" name="直線コネクタ 54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8" name="テキスト ボックス 54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145553</xdr:rowOff>
    </xdr:from>
    <xdr:to>
      <xdr:col>116</xdr:col>
      <xdr:colOff>62864</xdr:colOff>
      <xdr:row>41</xdr:row>
      <xdr:rowOff>126099</xdr:rowOff>
    </xdr:to>
    <xdr:cxnSp macro="">
      <xdr:nvCxnSpPr>
        <xdr:cNvPr id="550" name="直線コネクタ 549"/>
        <xdr:cNvCxnSpPr/>
      </xdr:nvCxnSpPr>
      <xdr:spPr>
        <a:xfrm flipV="1">
          <a:off x="22160864" y="5974853"/>
          <a:ext cx="0" cy="1180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129926</xdr:rowOff>
    </xdr:from>
    <xdr:ext cx="469744" cy="259045"/>
    <xdr:sp macro="" textlink="">
      <xdr:nvSpPr>
        <xdr:cNvPr id="551" name="【一般廃棄物処理施設】&#10;一人当たり有形固定資産（償却資産）額最小値テキスト"/>
        <xdr:cNvSpPr txBox="1"/>
      </xdr:nvSpPr>
      <xdr:spPr>
        <a:xfrm>
          <a:off x="22199600" y="715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126099</xdr:rowOff>
    </xdr:from>
    <xdr:to>
      <xdr:col>116</xdr:col>
      <xdr:colOff>152400</xdr:colOff>
      <xdr:row>41</xdr:row>
      <xdr:rowOff>126099</xdr:rowOff>
    </xdr:to>
    <xdr:cxnSp macro="">
      <xdr:nvCxnSpPr>
        <xdr:cNvPr id="552" name="直線コネクタ 551"/>
        <xdr:cNvCxnSpPr/>
      </xdr:nvCxnSpPr>
      <xdr:spPr>
        <a:xfrm>
          <a:off x="22072600" y="7155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92230</xdr:rowOff>
    </xdr:from>
    <xdr:ext cx="599010" cy="259045"/>
    <xdr:sp macro="" textlink="">
      <xdr:nvSpPr>
        <xdr:cNvPr id="553" name="【一般廃棄物処理施設】&#10;一人当たり有形固定資産（償却資産）額最大値テキスト"/>
        <xdr:cNvSpPr txBox="1"/>
      </xdr:nvSpPr>
      <xdr:spPr>
        <a:xfrm>
          <a:off x="22199600" y="575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145553</xdr:rowOff>
    </xdr:from>
    <xdr:to>
      <xdr:col>116</xdr:col>
      <xdr:colOff>152400</xdr:colOff>
      <xdr:row>34</xdr:row>
      <xdr:rowOff>145553</xdr:rowOff>
    </xdr:to>
    <xdr:cxnSp macro="">
      <xdr:nvCxnSpPr>
        <xdr:cNvPr id="554" name="直線コネクタ 553"/>
        <xdr:cNvCxnSpPr/>
      </xdr:nvCxnSpPr>
      <xdr:spPr>
        <a:xfrm>
          <a:off x="22072600" y="5974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152263</xdr:rowOff>
    </xdr:from>
    <xdr:ext cx="599010" cy="259045"/>
    <xdr:sp macro="" textlink="">
      <xdr:nvSpPr>
        <xdr:cNvPr id="555" name="【一般廃棄物処理施設】&#10;一人当たり有形固定資産（償却資産）額平均値テキスト"/>
        <xdr:cNvSpPr txBox="1"/>
      </xdr:nvSpPr>
      <xdr:spPr>
        <a:xfrm>
          <a:off x="22199600" y="6495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129386</xdr:rowOff>
    </xdr:from>
    <xdr:to>
      <xdr:col>116</xdr:col>
      <xdr:colOff>114300</xdr:colOff>
      <xdr:row>39</xdr:row>
      <xdr:rowOff>59536</xdr:rowOff>
    </xdr:to>
    <xdr:sp macro="" textlink="">
      <xdr:nvSpPr>
        <xdr:cNvPr id="556" name="フローチャート: 判断 555"/>
        <xdr:cNvSpPr/>
      </xdr:nvSpPr>
      <xdr:spPr>
        <a:xfrm>
          <a:off x="22110700" y="664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156644</xdr:rowOff>
    </xdr:from>
    <xdr:to>
      <xdr:col>112</xdr:col>
      <xdr:colOff>38100</xdr:colOff>
      <xdr:row>39</xdr:row>
      <xdr:rowOff>86794</xdr:rowOff>
    </xdr:to>
    <xdr:sp macro="" textlink="">
      <xdr:nvSpPr>
        <xdr:cNvPr id="557" name="フローチャート: 判断 556"/>
        <xdr:cNvSpPr/>
      </xdr:nvSpPr>
      <xdr:spPr>
        <a:xfrm>
          <a:off x="21272500" y="66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169149</xdr:rowOff>
    </xdr:from>
    <xdr:to>
      <xdr:col>107</xdr:col>
      <xdr:colOff>101600</xdr:colOff>
      <xdr:row>39</xdr:row>
      <xdr:rowOff>99299</xdr:rowOff>
    </xdr:to>
    <xdr:sp macro="" textlink="">
      <xdr:nvSpPr>
        <xdr:cNvPr id="558" name="フローチャート: 判断 557"/>
        <xdr:cNvSpPr/>
      </xdr:nvSpPr>
      <xdr:spPr>
        <a:xfrm>
          <a:off x="20383500" y="668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159241</xdr:rowOff>
    </xdr:from>
    <xdr:to>
      <xdr:col>102</xdr:col>
      <xdr:colOff>165100</xdr:colOff>
      <xdr:row>39</xdr:row>
      <xdr:rowOff>89391</xdr:rowOff>
    </xdr:to>
    <xdr:sp macro="" textlink="">
      <xdr:nvSpPr>
        <xdr:cNvPr id="559" name="フローチャート: 判断 558"/>
        <xdr:cNvSpPr/>
      </xdr:nvSpPr>
      <xdr:spPr>
        <a:xfrm>
          <a:off x="19494500" y="667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23315</xdr:rowOff>
    </xdr:from>
    <xdr:to>
      <xdr:col>98</xdr:col>
      <xdr:colOff>38100</xdr:colOff>
      <xdr:row>39</xdr:row>
      <xdr:rowOff>124915</xdr:rowOff>
    </xdr:to>
    <xdr:sp macro="" textlink="">
      <xdr:nvSpPr>
        <xdr:cNvPr id="560" name="フローチャート: 判断 559"/>
        <xdr:cNvSpPr/>
      </xdr:nvSpPr>
      <xdr:spPr>
        <a:xfrm>
          <a:off x="18605500" y="670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1" name="テキスト ボックス 56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2" name="テキスト ボックス 56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3" name="テキスト ボックス 56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4" name="テキスト ボックス 56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5" name="テキスト ボックス 56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141460</xdr:rowOff>
    </xdr:from>
    <xdr:to>
      <xdr:col>116</xdr:col>
      <xdr:colOff>114300</xdr:colOff>
      <xdr:row>39</xdr:row>
      <xdr:rowOff>71610</xdr:rowOff>
    </xdr:to>
    <xdr:sp macro="" textlink="">
      <xdr:nvSpPr>
        <xdr:cNvPr id="566" name="楕円 565"/>
        <xdr:cNvSpPr/>
      </xdr:nvSpPr>
      <xdr:spPr>
        <a:xfrm>
          <a:off x="22110700" y="66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119887</xdr:rowOff>
    </xdr:from>
    <xdr:ext cx="534377" cy="259045"/>
    <xdr:sp macro="" textlink="">
      <xdr:nvSpPr>
        <xdr:cNvPr id="567" name="【一般廃棄物処理施設】&#10;一人当たり有形固定資産（償却資産）額該当値テキスト"/>
        <xdr:cNvSpPr txBox="1"/>
      </xdr:nvSpPr>
      <xdr:spPr>
        <a:xfrm>
          <a:off x="22199600" y="663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154436</xdr:rowOff>
    </xdr:from>
    <xdr:to>
      <xdr:col>112</xdr:col>
      <xdr:colOff>38100</xdr:colOff>
      <xdr:row>39</xdr:row>
      <xdr:rowOff>84586</xdr:rowOff>
    </xdr:to>
    <xdr:sp macro="" textlink="">
      <xdr:nvSpPr>
        <xdr:cNvPr id="568" name="楕円 567"/>
        <xdr:cNvSpPr/>
      </xdr:nvSpPr>
      <xdr:spPr>
        <a:xfrm>
          <a:off x="21272500" y="666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20810</xdr:rowOff>
    </xdr:from>
    <xdr:to>
      <xdr:col>116</xdr:col>
      <xdr:colOff>63500</xdr:colOff>
      <xdr:row>39</xdr:row>
      <xdr:rowOff>33786</xdr:rowOff>
    </xdr:to>
    <xdr:cxnSp macro="">
      <xdr:nvCxnSpPr>
        <xdr:cNvPr id="569" name="直線コネクタ 568"/>
        <xdr:cNvCxnSpPr/>
      </xdr:nvCxnSpPr>
      <xdr:spPr>
        <a:xfrm flipV="1">
          <a:off x="21323300" y="6707360"/>
          <a:ext cx="838200" cy="1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168897</xdr:rowOff>
    </xdr:from>
    <xdr:to>
      <xdr:col>107</xdr:col>
      <xdr:colOff>101600</xdr:colOff>
      <xdr:row>39</xdr:row>
      <xdr:rowOff>99047</xdr:rowOff>
    </xdr:to>
    <xdr:sp macro="" textlink="">
      <xdr:nvSpPr>
        <xdr:cNvPr id="570" name="楕円 569"/>
        <xdr:cNvSpPr/>
      </xdr:nvSpPr>
      <xdr:spPr>
        <a:xfrm>
          <a:off x="20383500" y="668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33786</xdr:rowOff>
    </xdr:from>
    <xdr:to>
      <xdr:col>111</xdr:col>
      <xdr:colOff>177800</xdr:colOff>
      <xdr:row>39</xdr:row>
      <xdr:rowOff>48247</xdr:rowOff>
    </xdr:to>
    <xdr:cxnSp macro="">
      <xdr:nvCxnSpPr>
        <xdr:cNvPr id="571" name="直線コネクタ 570"/>
        <xdr:cNvCxnSpPr/>
      </xdr:nvCxnSpPr>
      <xdr:spPr>
        <a:xfrm flipV="1">
          <a:off x="20434300" y="6720336"/>
          <a:ext cx="889000" cy="1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4794</xdr:rowOff>
    </xdr:from>
    <xdr:to>
      <xdr:col>102</xdr:col>
      <xdr:colOff>165100</xdr:colOff>
      <xdr:row>39</xdr:row>
      <xdr:rowOff>106394</xdr:rowOff>
    </xdr:to>
    <xdr:sp macro="" textlink="">
      <xdr:nvSpPr>
        <xdr:cNvPr id="572" name="楕円 571"/>
        <xdr:cNvSpPr/>
      </xdr:nvSpPr>
      <xdr:spPr>
        <a:xfrm>
          <a:off x="19494500" y="669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48247</xdr:rowOff>
    </xdr:from>
    <xdr:to>
      <xdr:col>107</xdr:col>
      <xdr:colOff>50800</xdr:colOff>
      <xdr:row>39</xdr:row>
      <xdr:rowOff>55594</xdr:rowOff>
    </xdr:to>
    <xdr:cxnSp macro="">
      <xdr:nvCxnSpPr>
        <xdr:cNvPr id="573" name="直線コネクタ 572"/>
        <xdr:cNvCxnSpPr/>
      </xdr:nvCxnSpPr>
      <xdr:spPr>
        <a:xfrm flipV="1">
          <a:off x="19545300" y="6734797"/>
          <a:ext cx="889000" cy="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61071</xdr:rowOff>
    </xdr:from>
    <xdr:to>
      <xdr:col>98</xdr:col>
      <xdr:colOff>38100</xdr:colOff>
      <xdr:row>39</xdr:row>
      <xdr:rowOff>162671</xdr:rowOff>
    </xdr:to>
    <xdr:sp macro="" textlink="">
      <xdr:nvSpPr>
        <xdr:cNvPr id="574" name="楕円 573"/>
        <xdr:cNvSpPr/>
      </xdr:nvSpPr>
      <xdr:spPr>
        <a:xfrm>
          <a:off x="18605500" y="674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55594</xdr:rowOff>
    </xdr:from>
    <xdr:to>
      <xdr:col>102</xdr:col>
      <xdr:colOff>114300</xdr:colOff>
      <xdr:row>39</xdr:row>
      <xdr:rowOff>111871</xdr:rowOff>
    </xdr:to>
    <xdr:cxnSp macro="">
      <xdr:nvCxnSpPr>
        <xdr:cNvPr id="575" name="直線コネクタ 574"/>
        <xdr:cNvCxnSpPr/>
      </xdr:nvCxnSpPr>
      <xdr:spPr>
        <a:xfrm flipV="1">
          <a:off x="18656300" y="6742144"/>
          <a:ext cx="889000" cy="5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77921</xdr:rowOff>
    </xdr:from>
    <xdr:ext cx="534377" cy="259045"/>
    <xdr:sp macro="" textlink="">
      <xdr:nvSpPr>
        <xdr:cNvPr id="576" name="n_1aveValue【一般廃棄物処理施設】&#10;一人当たり有形固定資産（償却資産）額"/>
        <xdr:cNvSpPr txBox="1"/>
      </xdr:nvSpPr>
      <xdr:spPr>
        <a:xfrm>
          <a:off x="21043411" y="676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90426</xdr:rowOff>
    </xdr:from>
    <xdr:ext cx="534377" cy="259045"/>
    <xdr:sp macro="" textlink="">
      <xdr:nvSpPr>
        <xdr:cNvPr id="577" name="n_2aveValue【一般廃棄物処理施設】&#10;一人当たり有形固定資産（償却資産）額"/>
        <xdr:cNvSpPr txBox="1"/>
      </xdr:nvSpPr>
      <xdr:spPr>
        <a:xfrm>
          <a:off x="20167111" y="677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105918</xdr:rowOff>
    </xdr:from>
    <xdr:ext cx="534377" cy="259045"/>
    <xdr:sp macro="" textlink="">
      <xdr:nvSpPr>
        <xdr:cNvPr id="578" name="n_3aveValue【一般廃棄物処理施設】&#10;一人当たり有形固定資産（償却資産）額"/>
        <xdr:cNvSpPr txBox="1"/>
      </xdr:nvSpPr>
      <xdr:spPr>
        <a:xfrm>
          <a:off x="19278111" y="644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141442</xdr:rowOff>
    </xdr:from>
    <xdr:ext cx="534377" cy="259045"/>
    <xdr:sp macro="" textlink="">
      <xdr:nvSpPr>
        <xdr:cNvPr id="579" name="n_4aveValue【一般廃棄物処理施設】&#10;一人当たり有形固定資産（償却資産）額"/>
        <xdr:cNvSpPr txBox="1"/>
      </xdr:nvSpPr>
      <xdr:spPr>
        <a:xfrm>
          <a:off x="18389111" y="648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101113</xdr:rowOff>
    </xdr:from>
    <xdr:ext cx="534377" cy="259045"/>
    <xdr:sp macro="" textlink="">
      <xdr:nvSpPr>
        <xdr:cNvPr id="580" name="n_1mainValue【一般廃棄物処理施設】&#10;一人当たり有形固定資産（償却資産）額"/>
        <xdr:cNvSpPr txBox="1"/>
      </xdr:nvSpPr>
      <xdr:spPr>
        <a:xfrm>
          <a:off x="21043411" y="644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115574</xdr:rowOff>
    </xdr:from>
    <xdr:ext cx="534377" cy="259045"/>
    <xdr:sp macro="" textlink="">
      <xdr:nvSpPr>
        <xdr:cNvPr id="581" name="n_2mainValue【一般廃棄物処理施設】&#10;一人当たり有形固定資産（償却資産）額"/>
        <xdr:cNvSpPr txBox="1"/>
      </xdr:nvSpPr>
      <xdr:spPr>
        <a:xfrm>
          <a:off x="20167111" y="645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97521</xdr:rowOff>
    </xdr:from>
    <xdr:ext cx="534377" cy="259045"/>
    <xdr:sp macro="" textlink="">
      <xdr:nvSpPr>
        <xdr:cNvPr id="582" name="n_3mainValue【一般廃棄物処理施設】&#10;一人当たり有形固定資産（償却資産）額"/>
        <xdr:cNvSpPr txBox="1"/>
      </xdr:nvSpPr>
      <xdr:spPr>
        <a:xfrm>
          <a:off x="19278111" y="678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153798</xdr:rowOff>
    </xdr:from>
    <xdr:ext cx="534377" cy="259045"/>
    <xdr:sp macro="" textlink="">
      <xdr:nvSpPr>
        <xdr:cNvPr id="583" name="n_4mainValue【一般廃棄物処理施設】&#10;一人当たり有形固定資産（償却資産）額"/>
        <xdr:cNvSpPr txBox="1"/>
      </xdr:nvSpPr>
      <xdr:spPr>
        <a:xfrm>
          <a:off x="18389111" y="684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4" name="正方形/長方形 58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5" name="正方形/長方形 58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6" name="正方形/長方形 58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7" name="正方形/長方形 58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8" name="正方形/長方形 58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9" name="正方形/長方形 58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0" name="正方形/長方形 58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1" name="正方形/長方形 59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2" name="テキスト ボックス 59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3" name="直線コネクタ 59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4" name="テキスト ボックス 59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95" name="直線コネクタ 59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96" name="テキスト ボックス 595"/>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97" name="直線コネクタ 59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98" name="テキスト ボックス 59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99" name="直線コネクタ 59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00" name="テキスト ボックス 59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01" name="直線コネクタ 60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02" name="テキスト ボックス 601"/>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3" name="直線コネクタ 60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04" name="テキスト ボックス 60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125730</xdr:rowOff>
    </xdr:from>
    <xdr:to>
      <xdr:col>85</xdr:col>
      <xdr:colOff>126364</xdr:colOff>
      <xdr:row>64</xdr:row>
      <xdr:rowOff>0</xdr:rowOff>
    </xdr:to>
    <xdr:cxnSp macro="">
      <xdr:nvCxnSpPr>
        <xdr:cNvPr id="606" name="直線コネクタ 605"/>
        <xdr:cNvCxnSpPr/>
      </xdr:nvCxnSpPr>
      <xdr:spPr>
        <a:xfrm flipV="1">
          <a:off x="16318864" y="95554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69744" cy="259045"/>
    <xdr:sp macro="" textlink="">
      <xdr:nvSpPr>
        <xdr:cNvPr id="607" name="【保健センター・保健所】&#10;有形固定資産減価償却率最小値テキスト"/>
        <xdr:cNvSpPr txBox="1"/>
      </xdr:nvSpPr>
      <xdr:spPr>
        <a:xfrm>
          <a:off x="16357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608" name="直線コネクタ 607"/>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72407</xdr:rowOff>
    </xdr:from>
    <xdr:ext cx="405111" cy="259045"/>
    <xdr:sp macro="" textlink="">
      <xdr:nvSpPr>
        <xdr:cNvPr id="609" name="【保健センター・保健所】&#10;有形固定資産減価償却率最大値テキスト"/>
        <xdr:cNvSpPr txBox="1"/>
      </xdr:nvSpPr>
      <xdr:spPr>
        <a:xfrm>
          <a:off x="16357600" y="933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125730</xdr:rowOff>
    </xdr:from>
    <xdr:to>
      <xdr:col>86</xdr:col>
      <xdr:colOff>25400</xdr:colOff>
      <xdr:row>55</xdr:row>
      <xdr:rowOff>125730</xdr:rowOff>
    </xdr:to>
    <xdr:cxnSp macro="">
      <xdr:nvCxnSpPr>
        <xdr:cNvPr id="610" name="直線コネクタ 609"/>
        <xdr:cNvCxnSpPr/>
      </xdr:nvCxnSpPr>
      <xdr:spPr>
        <a:xfrm>
          <a:off x="16230600" y="955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154957</xdr:rowOff>
    </xdr:from>
    <xdr:ext cx="405111" cy="259045"/>
    <xdr:sp macro="" textlink="">
      <xdr:nvSpPr>
        <xdr:cNvPr id="611" name="【保健センター・保健所】&#10;有形固定資産減価償却率平均値テキスト"/>
        <xdr:cNvSpPr txBox="1"/>
      </xdr:nvSpPr>
      <xdr:spPr>
        <a:xfrm>
          <a:off x="16357600" y="9584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132080</xdr:rowOff>
    </xdr:from>
    <xdr:to>
      <xdr:col>85</xdr:col>
      <xdr:colOff>177800</xdr:colOff>
      <xdr:row>57</xdr:row>
      <xdr:rowOff>62230</xdr:rowOff>
    </xdr:to>
    <xdr:sp macro="" textlink="">
      <xdr:nvSpPr>
        <xdr:cNvPr id="612" name="フローチャート: 判断 611"/>
        <xdr:cNvSpPr/>
      </xdr:nvSpPr>
      <xdr:spPr>
        <a:xfrm>
          <a:off x="16268700" y="973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56</xdr:row>
      <xdr:rowOff>104648</xdr:rowOff>
    </xdr:from>
    <xdr:to>
      <xdr:col>81</xdr:col>
      <xdr:colOff>101600</xdr:colOff>
      <xdr:row>57</xdr:row>
      <xdr:rowOff>34798</xdr:rowOff>
    </xdr:to>
    <xdr:sp macro="" textlink="">
      <xdr:nvSpPr>
        <xdr:cNvPr id="613" name="フローチャート: 判断 612"/>
        <xdr:cNvSpPr/>
      </xdr:nvSpPr>
      <xdr:spPr>
        <a:xfrm>
          <a:off x="15430500" y="97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70358</xdr:rowOff>
    </xdr:from>
    <xdr:to>
      <xdr:col>76</xdr:col>
      <xdr:colOff>165100</xdr:colOff>
      <xdr:row>57</xdr:row>
      <xdr:rowOff>508</xdr:rowOff>
    </xdr:to>
    <xdr:sp macro="" textlink="">
      <xdr:nvSpPr>
        <xdr:cNvPr id="614" name="フローチャート: 判断 613"/>
        <xdr:cNvSpPr/>
      </xdr:nvSpPr>
      <xdr:spPr>
        <a:xfrm>
          <a:off x="14541500" y="967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29210</xdr:rowOff>
    </xdr:from>
    <xdr:to>
      <xdr:col>72</xdr:col>
      <xdr:colOff>38100</xdr:colOff>
      <xdr:row>56</xdr:row>
      <xdr:rowOff>130810</xdr:rowOff>
    </xdr:to>
    <xdr:sp macro="" textlink="">
      <xdr:nvSpPr>
        <xdr:cNvPr id="615" name="フローチャート: 判断 614"/>
        <xdr:cNvSpPr/>
      </xdr:nvSpPr>
      <xdr:spPr>
        <a:xfrm>
          <a:off x="13652500" y="96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84074</xdr:rowOff>
    </xdr:from>
    <xdr:to>
      <xdr:col>67</xdr:col>
      <xdr:colOff>101600</xdr:colOff>
      <xdr:row>57</xdr:row>
      <xdr:rowOff>14224</xdr:rowOff>
    </xdr:to>
    <xdr:sp macro="" textlink="">
      <xdr:nvSpPr>
        <xdr:cNvPr id="616" name="フローチャート: 判断 615"/>
        <xdr:cNvSpPr/>
      </xdr:nvSpPr>
      <xdr:spPr>
        <a:xfrm>
          <a:off x="12763500" y="968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7" name="テキスト ボックス 61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8" name="テキスト ボックス 61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9" name="テキスト ボックス 61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0" name="テキスト ボックス 61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1" name="テキスト ボックス 62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72644</xdr:rowOff>
    </xdr:from>
    <xdr:to>
      <xdr:col>85</xdr:col>
      <xdr:colOff>177800</xdr:colOff>
      <xdr:row>58</xdr:row>
      <xdr:rowOff>2794</xdr:rowOff>
    </xdr:to>
    <xdr:sp macro="" textlink="">
      <xdr:nvSpPr>
        <xdr:cNvPr id="622" name="楕円 621"/>
        <xdr:cNvSpPr/>
      </xdr:nvSpPr>
      <xdr:spPr>
        <a:xfrm>
          <a:off x="16268700" y="984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51071</xdr:rowOff>
    </xdr:from>
    <xdr:ext cx="405111" cy="259045"/>
    <xdr:sp macro="" textlink="">
      <xdr:nvSpPr>
        <xdr:cNvPr id="623" name="【保健センター・保健所】&#10;有形固定資産減価償却率該当値テキスト"/>
        <xdr:cNvSpPr txBox="1"/>
      </xdr:nvSpPr>
      <xdr:spPr>
        <a:xfrm>
          <a:off x="16357600" y="9823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36068</xdr:rowOff>
    </xdr:from>
    <xdr:to>
      <xdr:col>81</xdr:col>
      <xdr:colOff>101600</xdr:colOff>
      <xdr:row>57</xdr:row>
      <xdr:rowOff>137668</xdr:rowOff>
    </xdr:to>
    <xdr:sp macro="" textlink="">
      <xdr:nvSpPr>
        <xdr:cNvPr id="624" name="楕円 623"/>
        <xdr:cNvSpPr/>
      </xdr:nvSpPr>
      <xdr:spPr>
        <a:xfrm>
          <a:off x="15430500" y="980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86868</xdr:rowOff>
    </xdr:from>
    <xdr:to>
      <xdr:col>85</xdr:col>
      <xdr:colOff>127000</xdr:colOff>
      <xdr:row>57</xdr:row>
      <xdr:rowOff>123444</xdr:rowOff>
    </xdr:to>
    <xdr:cxnSp macro="">
      <xdr:nvCxnSpPr>
        <xdr:cNvPr id="625" name="直線コネクタ 624"/>
        <xdr:cNvCxnSpPr/>
      </xdr:nvCxnSpPr>
      <xdr:spPr>
        <a:xfrm>
          <a:off x="15481300" y="985951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143510</xdr:rowOff>
    </xdr:from>
    <xdr:to>
      <xdr:col>76</xdr:col>
      <xdr:colOff>165100</xdr:colOff>
      <xdr:row>57</xdr:row>
      <xdr:rowOff>73660</xdr:rowOff>
    </xdr:to>
    <xdr:sp macro="" textlink="">
      <xdr:nvSpPr>
        <xdr:cNvPr id="626" name="楕円 625"/>
        <xdr:cNvSpPr/>
      </xdr:nvSpPr>
      <xdr:spPr>
        <a:xfrm>
          <a:off x="14541500" y="97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22860</xdr:rowOff>
    </xdr:from>
    <xdr:to>
      <xdr:col>81</xdr:col>
      <xdr:colOff>50800</xdr:colOff>
      <xdr:row>57</xdr:row>
      <xdr:rowOff>86868</xdr:rowOff>
    </xdr:to>
    <xdr:cxnSp macro="">
      <xdr:nvCxnSpPr>
        <xdr:cNvPr id="627" name="直線コネクタ 626"/>
        <xdr:cNvCxnSpPr/>
      </xdr:nvCxnSpPr>
      <xdr:spPr>
        <a:xfrm>
          <a:off x="14592300" y="979551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81788</xdr:rowOff>
    </xdr:from>
    <xdr:to>
      <xdr:col>72</xdr:col>
      <xdr:colOff>38100</xdr:colOff>
      <xdr:row>57</xdr:row>
      <xdr:rowOff>11938</xdr:rowOff>
    </xdr:to>
    <xdr:sp macro="" textlink="">
      <xdr:nvSpPr>
        <xdr:cNvPr id="628" name="楕円 627"/>
        <xdr:cNvSpPr/>
      </xdr:nvSpPr>
      <xdr:spPr>
        <a:xfrm>
          <a:off x="13652500" y="968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132588</xdr:rowOff>
    </xdr:from>
    <xdr:to>
      <xdr:col>76</xdr:col>
      <xdr:colOff>114300</xdr:colOff>
      <xdr:row>57</xdr:row>
      <xdr:rowOff>22860</xdr:rowOff>
    </xdr:to>
    <xdr:cxnSp macro="">
      <xdr:nvCxnSpPr>
        <xdr:cNvPr id="629" name="直線コネクタ 628"/>
        <xdr:cNvCxnSpPr/>
      </xdr:nvCxnSpPr>
      <xdr:spPr>
        <a:xfrm>
          <a:off x="13703300" y="9733788"/>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74930</xdr:rowOff>
    </xdr:from>
    <xdr:to>
      <xdr:col>67</xdr:col>
      <xdr:colOff>101600</xdr:colOff>
      <xdr:row>56</xdr:row>
      <xdr:rowOff>5080</xdr:rowOff>
    </xdr:to>
    <xdr:sp macro="" textlink="">
      <xdr:nvSpPr>
        <xdr:cNvPr id="630" name="楕円 629"/>
        <xdr:cNvSpPr/>
      </xdr:nvSpPr>
      <xdr:spPr>
        <a:xfrm>
          <a:off x="12763500" y="950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125730</xdr:rowOff>
    </xdr:from>
    <xdr:to>
      <xdr:col>71</xdr:col>
      <xdr:colOff>177800</xdr:colOff>
      <xdr:row>56</xdr:row>
      <xdr:rowOff>132588</xdr:rowOff>
    </xdr:to>
    <xdr:cxnSp macro="">
      <xdr:nvCxnSpPr>
        <xdr:cNvPr id="631" name="直線コネクタ 630"/>
        <xdr:cNvCxnSpPr/>
      </xdr:nvCxnSpPr>
      <xdr:spPr>
        <a:xfrm>
          <a:off x="12814300" y="9555480"/>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51325</xdr:rowOff>
    </xdr:from>
    <xdr:ext cx="405111" cy="259045"/>
    <xdr:sp macro="" textlink="">
      <xdr:nvSpPr>
        <xdr:cNvPr id="632" name="n_1aveValue【保健センター・保健所】&#10;有形固定資産減価償却率"/>
        <xdr:cNvSpPr txBox="1"/>
      </xdr:nvSpPr>
      <xdr:spPr>
        <a:xfrm>
          <a:off x="15266044" y="948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17035</xdr:rowOff>
    </xdr:from>
    <xdr:ext cx="405111" cy="259045"/>
    <xdr:sp macro="" textlink="">
      <xdr:nvSpPr>
        <xdr:cNvPr id="633" name="n_2aveValue【保健センター・保健所】&#10;有形固定資産減価償却率"/>
        <xdr:cNvSpPr txBox="1"/>
      </xdr:nvSpPr>
      <xdr:spPr>
        <a:xfrm>
          <a:off x="14389744" y="944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147337</xdr:rowOff>
    </xdr:from>
    <xdr:ext cx="405111" cy="259045"/>
    <xdr:sp macro="" textlink="">
      <xdr:nvSpPr>
        <xdr:cNvPr id="634" name="n_3aveValue【保健センター・保健所】&#10;有形固定資産減価償却率"/>
        <xdr:cNvSpPr txBox="1"/>
      </xdr:nvSpPr>
      <xdr:spPr>
        <a:xfrm>
          <a:off x="13500744" y="940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5351</xdr:rowOff>
    </xdr:from>
    <xdr:ext cx="405111" cy="259045"/>
    <xdr:sp macro="" textlink="">
      <xdr:nvSpPr>
        <xdr:cNvPr id="635" name="n_4aveValue【保健センター・保健所】&#10;有形固定資産減価償却率"/>
        <xdr:cNvSpPr txBox="1"/>
      </xdr:nvSpPr>
      <xdr:spPr>
        <a:xfrm>
          <a:off x="12611744" y="9778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128795</xdr:rowOff>
    </xdr:from>
    <xdr:ext cx="405111" cy="259045"/>
    <xdr:sp macro="" textlink="">
      <xdr:nvSpPr>
        <xdr:cNvPr id="636" name="n_1mainValue【保健センター・保健所】&#10;有形固定資産減価償却率"/>
        <xdr:cNvSpPr txBox="1"/>
      </xdr:nvSpPr>
      <xdr:spPr>
        <a:xfrm>
          <a:off x="15266044" y="9901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64787</xdr:rowOff>
    </xdr:from>
    <xdr:ext cx="405111" cy="259045"/>
    <xdr:sp macro="" textlink="">
      <xdr:nvSpPr>
        <xdr:cNvPr id="637" name="n_2mainValue【保健センター・保健所】&#10;有形固定資産減価償却率"/>
        <xdr:cNvSpPr txBox="1"/>
      </xdr:nvSpPr>
      <xdr:spPr>
        <a:xfrm>
          <a:off x="14389744" y="9837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3065</xdr:rowOff>
    </xdr:from>
    <xdr:ext cx="405111" cy="259045"/>
    <xdr:sp macro="" textlink="">
      <xdr:nvSpPr>
        <xdr:cNvPr id="638" name="n_3mainValue【保健センター・保健所】&#10;有形固定資産減価償却率"/>
        <xdr:cNvSpPr txBox="1"/>
      </xdr:nvSpPr>
      <xdr:spPr>
        <a:xfrm>
          <a:off x="13500744" y="9775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21607</xdr:rowOff>
    </xdr:from>
    <xdr:ext cx="405111" cy="259045"/>
    <xdr:sp macro="" textlink="">
      <xdr:nvSpPr>
        <xdr:cNvPr id="639" name="n_4mainValue【保健センター・保健所】&#10;有形固定資産減価償却率"/>
        <xdr:cNvSpPr txBox="1"/>
      </xdr:nvSpPr>
      <xdr:spPr>
        <a:xfrm>
          <a:off x="12611744" y="927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0" name="正方形/長方形 6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1" name="正方形/長方形 6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2" name="正方形/長方形 6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3" name="正方形/長方形 6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4" name="正方形/長方形 6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5" name="正方形/長方形 6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6" name="正方形/長方形 6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7" name="正方形/長方形 64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8" name="テキスト ボックス 64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9" name="直線コネクタ 64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50" name="直線コネクタ 64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51" name="テキスト ボックス 65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52" name="直線コネクタ 65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53" name="テキスト ボックス 65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54" name="直線コネクタ 65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55" name="テキスト ボックス 65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56" name="直線コネクタ 65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57" name="テキスト ボックス 65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8" name="直線コネクタ 65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9" name="テキスト ボックス 65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63</xdr:row>
      <xdr:rowOff>125730</xdr:rowOff>
    </xdr:to>
    <xdr:cxnSp macro="">
      <xdr:nvCxnSpPr>
        <xdr:cNvPr id="661" name="直線コネクタ 660"/>
        <xdr:cNvCxnSpPr/>
      </xdr:nvCxnSpPr>
      <xdr:spPr>
        <a:xfrm flipV="1">
          <a:off x="22160864" y="959662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62"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63" name="直線コネクタ 662"/>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664" name="【保健センター・保健所】&#10;一人当たり面積最大値テキスト"/>
        <xdr:cNvSpPr txBox="1"/>
      </xdr:nvSpPr>
      <xdr:spPr>
        <a:xfrm>
          <a:off x="22199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665" name="直線コネクタ 664"/>
        <xdr:cNvCxnSpPr/>
      </xdr:nvCxnSpPr>
      <xdr:spPr>
        <a:xfrm>
          <a:off x="22072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99077</xdr:rowOff>
    </xdr:from>
    <xdr:ext cx="469744" cy="259045"/>
    <xdr:sp macro="" textlink="">
      <xdr:nvSpPr>
        <xdr:cNvPr id="666" name="【保健センター・保健所】&#10;一人当たり面積平均値テキスト"/>
        <xdr:cNvSpPr txBox="1"/>
      </xdr:nvSpPr>
      <xdr:spPr>
        <a:xfrm>
          <a:off x="22199600" y="1055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667" name="フローチャート: 判断 666"/>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125222</xdr:rowOff>
    </xdr:from>
    <xdr:to>
      <xdr:col>112</xdr:col>
      <xdr:colOff>38100</xdr:colOff>
      <xdr:row>62</xdr:row>
      <xdr:rowOff>55372</xdr:rowOff>
    </xdr:to>
    <xdr:sp macro="" textlink="">
      <xdr:nvSpPr>
        <xdr:cNvPr id="668" name="フローチャート: 判断 667"/>
        <xdr:cNvSpPr/>
      </xdr:nvSpPr>
      <xdr:spPr>
        <a:xfrm>
          <a:off x="21272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138938</xdr:rowOff>
    </xdr:from>
    <xdr:to>
      <xdr:col>107</xdr:col>
      <xdr:colOff>101600</xdr:colOff>
      <xdr:row>62</xdr:row>
      <xdr:rowOff>69088</xdr:rowOff>
    </xdr:to>
    <xdr:sp macro="" textlink="">
      <xdr:nvSpPr>
        <xdr:cNvPr id="669" name="フローチャート: 判断 668"/>
        <xdr:cNvSpPr/>
      </xdr:nvSpPr>
      <xdr:spPr>
        <a:xfrm>
          <a:off x="20383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152654</xdr:rowOff>
    </xdr:from>
    <xdr:to>
      <xdr:col>102</xdr:col>
      <xdr:colOff>165100</xdr:colOff>
      <xdr:row>62</xdr:row>
      <xdr:rowOff>82804</xdr:rowOff>
    </xdr:to>
    <xdr:sp macro="" textlink="">
      <xdr:nvSpPr>
        <xdr:cNvPr id="670" name="フローチャート: 判断 669"/>
        <xdr:cNvSpPr/>
      </xdr:nvSpPr>
      <xdr:spPr>
        <a:xfrm>
          <a:off x="19494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45212</xdr:rowOff>
    </xdr:from>
    <xdr:to>
      <xdr:col>98</xdr:col>
      <xdr:colOff>38100</xdr:colOff>
      <xdr:row>62</xdr:row>
      <xdr:rowOff>146812</xdr:rowOff>
    </xdr:to>
    <xdr:sp macro="" textlink="">
      <xdr:nvSpPr>
        <xdr:cNvPr id="671" name="フローチャート: 判断 670"/>
        <xdr:cNvSpPr/>
      </xdr:nvSpPr>
      <xdr:spPr>
        <a:xfrm>
          <a:off x="18605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2" name="テキスト ボックス 67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3" name="テキスト ボックス 67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4" name="テキスト ボックス 67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5" name="テキスト ボックス 67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6" name="テキスト ボックス 67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102362</xdr:rowOff>
    </xdr:from>
    <xdr:to>
      <xdr:col>116</xdr:col>
      <xdr:colOff>114300</xdr:colOff>
      <xdr:row>60</xdr:row>
      <xdr:rowOff>32512</xdr:rowOff>
    </xdr:to>
    <xdr:sp macro="" textlink="">
      <xdr:nvSpPr>
        <xdr:cNvPr id="677" name="楕円 676"/>
        <xdr:cNvSpPr/>
      </xdr:nvSpPr>
      <xdr:spPr>
        <a:xfrm>
          <a:off x="22110700" y="1021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125239</xdr:rowOff>
    </xdr:from>
    <xdr:ext cx="469744" cy="259045"/>
    <xdr:sp macro="" textlink="">
      <xdr:nvSpPr>
        <xdr:cNvPr id="678" name="【保健センター・保健所】&#10;一人当たり面積該当値テキスト"/>
        <xdr:cNvSpPr txBox="1"/>
      </xdr:nvSpPr>
      <xdr:spPr>
        <a:xfrm>
          <a:off x="22199600" y="1006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120650</xdr:rowOff>
    </xdr:from>
    <xdr:to>
      <xdr:col>112</xdr:col>
      <xdr:colOff>38100</xdr:colOff>
      <xdr:row>60</xdr:row>
      <xdr:rowOff>50800</xdr:rowOff>
    </xdr:to>
    <xdr:sp macro="" textlink="">
      <xdr:nvSpPr>
        <xdr:cNvPr id="679" name="楕円 678"/>
        <xdr:cNvSpPr/>
      </xdr:nvSpPr>
      <xdr:spPr>
        <a:xfrm>
          <a:off x="21272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153162</xdr:rowOff>
    </xdr:from>
    <xdr:to>
      <xdr:col>116</xdr:col>
      <xdr:colOff>63500</xdr:colOff>
      <xdr:row>60</xdr:row>
      <xdr:rowOff>0</xdr:rowOff>
    </xdr:to>
    <xdr:cxnSp macro="">
      <xdr:nvCxnSpPr>
        <xdr:cNvPr id="680" name="直線コネクタ 679"/>
        <xdr:cNvCxnSpPr/>
      </xdr:nvCxnSpPr>
      <xdr:spPr>
        <a:xfrm flipV="1">
          <a:off x="21323300" y="1026871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134366</xdr:rowOff>
    </xdr:from>
    <xdr:to>
      <xdr:col>107</xdr:col>
      <xdr:colOff>101600</xdr:colOff>
      <xdr:row>60</xdr:row>
      <xdr:rowOff>64516</xdr:rowOff>
    </xdr:to>
    <xdr:sp macro="" textlink="">
      <xdr:nvSpPr>
        <xdr:cNvPr id="681" name="楕円 680"/>
        <xdr:cNvSpPr/>
      </xdr:nvSpPr>
      <xdr:spPr>
        <a:xfrm>
          <a:off x="20383500" y="1024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0</xdr:rowOff>
    </xdr:from>
    <xdr:to>
      <xdr:col>111</xdr:col>
      <xdr:colOff>177800</xdr:colOff>
      <xdr:row>60</xdr:row>
      <xdr:rowOff>13716</xdr:rowOff>
    </xdr:to>
    <xdr:cxnSp macro="">
      <xdr:nvCxnSpPr>
        <xdr:cNvPr id="682" name="直線コネクタ 681"/>
        <xdr:cNvCxnSpPr/>
      </xdr:nvCxnSpPr>
      <xdr:spPr>
        <a:xfrm flipV="1">
          <a:off x="20434300" y="102870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148082</xdr:rowOff>
    </xdr:from>
    <xdr:to>
      <xdr:col>102</xdr:col>
      <xdr:colOff>165100</xdr:colOff>
      <xdr:row>60</xdr:row>
      <xdr:rowOff>78232</xdr:rowOff>
    </xdr:to>
    <xdr:sp macro="" textlink="">
      <xdr:nvSpPr>
        <xdr:cNvPr id="683" name="楕円 682"/>
        <xdr:cNvSpPr/>
      </xdr:nvSpPr>
      <xdr:spPr>
        <a:xfrm>
          <a:off x="19494500" y="1026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13716</xdr:rowOff>
    </xdr:from>
    <xdr:to>
      <xdr:col>107</xdr:col>
      <xdr:colOff>50800</xdr:colOff>
      <xdr:row>60</xdr:row>
      <xdr:rowOff>27432</xdr:rowOff>
    </xdr:to>
    <xdr:cxnSp macro="">
      <xdr:nvCxnSpPr>
        <xdr:cNvPr id="684" name="直線コネクタ 683"/>
        <xdr:cNvCxnSpPr/>
      </xdr:nvCxnSpPr>
      <xdr:spPr>
        <a:xfrm flipV="1">
          <a:off x="19545300" y="103007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152654</xdr:rowOff>
    </xdr:from>
    <xdr:to>
      <xdr:col>98</xdr:col>
      <xdr:colOff>38100</xdr:colOff>
      <xdr:row>60</xdr:row>
      <xdr:rowOff>82804</xdr:rowOff>
    </xdr:to>
    <xdr:sp macro="" textlink="">
      <xdr:nvSpPr>
        <xdr:cNvPr id="685" name="楕円 684"/>
        <xdr:cNvSpPr/>
      </xdr:nvSpPr>
      <xdr:spPr>
        <a:xfrm>
          <a:off x="18605500" y="1026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27432</xdr:rowOff>
    </xdr:from>
    <xdr:to>
      <xdr:col>102</xdr:col>
      <xdr:colOff>114300</xdr:colOff>
      <xdr:row>60</xdr:row>
      <xdr:rowOff>32004</xdr:rowOff>
    </xdr:to>
    <xdr:cxnSp macro="">
      <xdr:nvCxnSpPr>
        <xdr:cNvPr id="686" name="直線コネクタ 685"/>
        <xdr:cNvCxnSpPr/>
      </xdr:nvCxnSpPr>
      <xdr:spPr>
        <a:xfrm flipV="1">
          <a:off x="18656300" y="103144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46499</xdr:rowOff>
    </xdr:from>
    <xdr:ext cx="469744" cy="259045"/>
    <xdr:sp macro="" textlink="">
      <xdr:nvSpPr>
        <xdr:cNvPr id="687" name="n_1aveValue【保健センター・保健所】&#10;一人当たり面積"/>
        <xdr:cNvSpPr txBox="1"/>
      </xdr:nvSpPr>
      <xdr:spPr>
        <a:xfrm>
          <a:off x="21075727"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60215</xdr:rowOff>
    </xdr:from>
    <xdr:ext cx="469744" cy="259045"/>
    <xdr:sp macro="" textlink="">
      <xdr:nvSpPr>
        <xdr:cNvPr id="688" name="n_2aveValue【保健センター・保健所】&#10;一人当たり面積"/>
        <xdr:cNvSpPr txBox="1"/>
      </xdr:nvSpPr>
      <xdr:spPr>
        <a:xfrm>
          <a:off x="20199427" y="1069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73931</xdr:rowOff>
    </xdr:from>
    <xdr:ext cx="469744" cy="259045"/>
    <xdr:sp macro="" textlink="">
      <xdr:nvSpPr>
        <xdr:cNvPr id="689" name="n_3aveValue【保健センター・保健所】&#10;一人当たり面積"/>
        <xdr:cNvSpPr txBox="1"/>
      </xdr:nvSpPr>
      <xdr:spPr>
        <a:xfrm>
          <a:off x="19310427" y="1070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137939</xdr:rowOff>
    </xdr:from>
    <xdr:ext cx="469744" cy="259045"/>
    <xdr:sp macro="" textlink="">
      <xdr:nvSpPr>
        <xdr:cNvPr id="690" name="n_4aveValue【保健センター・保健所】&#10;一人当たり面積"/>
        <xdr:cNvSpPr txBox="1"/>
      </xdr:nvSpPr>
      <xdr:spPr>
        <a:xfrm>
          <a:off x="18421427" y="1076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67327</xdr:rowOff>
    </xdr:from>
    <xdr:ext cx="469744" cy="259045"/>
    <xdr:sp macro="" textlink="">
      <xdr:nvSpPr>
        <xdr:cNvPr id="691" name="n_1mainValue【保健センター・保健所】&#10;一人当たり面積"/>
        <xdr:cNvSpPr txBox="1"/>
      </xdr:nvSpPr>
      <xdr:spPr>
        <a:xfrm>
          <a:off x="210757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81043</xdr:rowOff>
    </xdr:from>
    <xdr:ext cx="469744" cy="259045"/>
    <xdr:sp macro="" textlink="">
      <xdr:nvSpPr>
        <xdr:cNvPr id="692" name="n_2mainValue【保健センター・保健所】&#10;一人当たり面積"/>
        <xdr:cNvSpPr txBox="1"/>
      </xdr:nvSpPr>
      <xdr:spPr>
        <a:xfrm>
          <a:off x="20199427" y="1002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94759</xdr:rowOff>
    </xdr:from>
    <xdr:ext cx="469744" cy="259045"/>
    <xdr:sp macro="" textlink="">
      <xdr:nvSpPr>
        <xdr:cNvPr id="693" name="n_3mainValue【保健センター・保健所】&#10;一人当たり面積"/>
        <xdr:cNvSpPr txBox="1"/>
      </xdr:nvSpPr>
      <xdr:spPr>
        <a:xfrm>
          <a:off x="19310427" y="1003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99331</xdr:rowOff>
    </xdr:from>
    <xdr:ext cx="469744" cy="259045"/>
    <xdr:sp macro="" textlink="">
      <xdr:nvSpPr>
        <xdr:cNvPr id="694" name="n_4mainValue【保健センター・保健所】&#10;一人当たり面積"/>
        <xdr:cNvSpPr txBox="1"/>
      </xdr:nvSpPr>
      <xdr:spPr>
        <a:xfrm>
          <a:off x="18421427" y="1004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5" name="正方形/長方形 69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6" name="正方形/長方形 69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7" name="正方形/長方形 69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8" name="正方形/長方形 69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9" name="正方形/長方形 69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0" name="正方形/長方形 69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1" name="正方形/長方形 70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2" name="正方形/長方形 70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3" name="テキスト ボックス 70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4" name="直線コネクタ 70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5" name="テキスト ボックス 70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06" name="直線コネクタ 70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07" name="テキスト ボックス 70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08" name="直線コネクタ 70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09" name="テキスト ボックス 70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10" name="直線コネクタ 70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11" name="テキスト ボックス 71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12" name="直線コネクタ 71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13" name="テキスト ボックス 71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14" name="直線コネクタ 71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15" name="テキスト ボックス 71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16" name="直線コネクタ 71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17" name="テキスト ボックス 71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8" name="直線コネクタ 71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47898</xdr:rowOff>
    </xdr:from>
    <xdr:to>
      <xdr:col>85</xdr:col>
      <xdr:colOff>126364</xdr:colOff>
      <xdr:row>86</xdr:row>
      <xdr:rowOff>168729</xdr:rowOff>
    </xdr:to>
    <xdr:cxnSp macro="">
      <xdr:nvCxnSpPr>
        <xdr:cNvPr id="720" name="直線コネクタ 719"/>
        <xdr:cNvCxnSpPr/>
      </xdr:nvCxnSpPr>
      <xdr:spPr>
        <a:xfrm flipV="1">
          <a:off x="16318864" y="13420998"/>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21"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22" name="直線コネクタ 72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166025</xdr:rowOff>
    </xdr:from>
    <xdr:ext cx="340478" cy="259045"/>
    <xdr:sp macro="" textlink="">
      <xdr:nvSpPr>
        <xdr:cNvPr id="723" name="【消防施設】&#10;有形固定資産減価償却率最大値テキスト"/>
        <xdr:cNvSpPr txBox="1"/>
      </xdr:nvSpPr>
      <xdr:spPr>
        <a:xfrm>
          <a:off x="16357600" y="1319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47898</xdr:rowOff>
    </xdr:from>
    <xdr:to>
      <xdr:col>86</xdr:col>
      <xdr:colOff>25400</xdr:colOff>
      <xdr:row>78</xdr:row>
      <xdr:rowOff>47898</xdr:rowOff>
    </xdr:to>
    <xdr:cxnSp macro="">
      <xdr:nvCxnSpPr>
        <xdr:cNvPr id="724" name="直線コネクタ 723"/>
        <xdr:cNvCxnSpPr/>
      </xdr:nvCxnSpPr>
      <xdr:spPr>
        <a:xfrm>
          <a:off x="16230600" y="1342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153869</xdr:rowOff>
    </xdr:from>
    <xdr:ext cx="405111" cy="259045"/>
    <xdr:sp macro="" textlink="">
      <xdr:nvSpPr>
        <xdr:cNvPr id="725" name="【消防施設】&#10;有形固定資産減価償却率平均値テキスト"/>
        <xdr:cNvSpPr txBox="1"/>
      </xdr:nvSpPr>
      <xdr:spPr>
        <a:xfrm>
          <a:off x="16357600" y="14041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130992</xdr:rowOff>
    </xdr:from>
    <xdr:to>
      <xdr:col>85</xdr:col>
      <xdr:colOff>177800</xdr:colOff>
      <xdr:row>83</xdr:row>
      <xdr:rowOff>61142</xdr:rowOff>
    </xdr:to>
    <xdr:sp macro="" textlink="">
      <xdr:nvSpPr>
        <xdr:cNvPr id="726" name="フローチャート: 判断 725"/>
        <xdr:cNvSpPr/>
      </xdr:nvSpPr>
      <xdr:spPr>
        <a:xfrm>
          <a:off x="162687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727" name="フローチャート: 判断 726"/>
        <xdr:cNvSpPr/>
      </xdr:nvSpPr>
      <xdr:spPr>
        <a:xfrm>
          <a:off x="15430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33020</xdr:rowOff>
    </xdr:from>
    <xdr:to>
      <xdr:col>76</xdr:col>
      <xdr:colOff>165100</xdr:colOff>
      <xdr:row>83</xdr:row>
      <xdr:rowOff>134620</xdr:rowOff>
    </xdr:to>
    <xdr:sp macro="" textlink="">
      <xdr:nvSpPr>
        <xdr:cNvPr id="728" name="フローチャート: 判断 727"/>
        <xdr:cNvSpPr/>
      </xdr:nvSpPr>
      <xdr:spPr>
        <a:xfrm>
          <a:off x="14541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90170</xdr:rowOff>
    </xdr:from>
    <xdr:to>
      <xdr:col>72</xdr:col>
      <xdr:colOff>38100</xdr:colOff>
      <xdr:row>83</xdr:row>
      <xdr:rowOff>20320</xdr:rowOff>
    </xdr:to>
    <xdr:sp macro="" textlink="">
      <xdr:nvSpPr>
        <xdr:cNvPr id="729" name="フローチャート: 判断 728"/>
        <xdr:cNvSpPr/>
      </xdr:nvSpPr>
      <xdr:spPr>
        <a:xfrm>
          <a:off x="13652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148952</xdr:rowOff>
    </xdr:from>
    <xdr:to>
      <xdr:col>67</xdr:col>
      <xdr:colOff>101600</xdr:colOff>
      <xdr:row>83</xdr:row>
      <xdr:rowOff>79102</xdr:rowOff>
    </xdr:to>
    <xdr:sp macro="" textlink="">
      <xdr:nvSpPr>
        <xdr:cNvPr id="730" name="フローチャート: 判断 729"/>
        <xdr:cNvSpPr/>
      </xdr:nvSpPr>
      <xdr:spPr>
        <a:xfrm>
          <a:off x="12763500" y="1420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1" name="テキスト ボックス 73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2" name="テキスト ボックス 73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3" name="テキスト ボックス 73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4" name="テキスト ボックス 73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5" name="テキスト ボックス 73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736" name="楕円 735"/>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737" name="【消防施設】&#10;有形固定資産減価償却率該当値テキスト"/>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738" name="楕円 737"/>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739" name="直線コネクタ 738"/>
        <xdr:cNvCxnSpPr/>
      </xdr:nvCxnSpPr>
      <xdr:spPr>
        <a:xfrm>
          <a:off x="15481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740" name="楕円 739"/>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741" name="直線コネクタ 740"/>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742" name="楕円 741"/>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743" name="直線コネクタ 742"/>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744" name="楕円 743"/>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168729</xdr:rowOff>
    </xdr:from>
    <xdr:to>
      <xdr:col>71</xdr:col>
      <xdr:colOff>177800</xdr:colOff>
      <xdr:row>86</xdr:row>
      <xdr:rowOff>168729</xdr:rowOff>
    </xdr:to>
    <xdr:cxnSp macro="">
      <xdr:nvCxnSpPr>
        <xdr:cNvPr id="745" name="直線コネクタ 744"/>
        <xdr:cNvCxnSpPr/>
      </xdr:nvCxnSpPr>
      <xdr:spPr>
        <a:xfrm>
          <a:off x="12814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120122</xdr:rowOff>
    </xdr:from>
    <xdr:ext cx="405111" cy="259045"/>
    <xdr:sp macro="" textlink="">
      <xdr:nvSpPr>
        <xdr:cNvPr id="746" name="n_1aveValue【消防施設】&#10;有形固定資産減価償却率"/>
        <xdr:cNvSpPr txBox="1"/>
      </xdr:nvSpPr>
      <xdr:spPr>
        <a:xfrm>
          <a:off x="15266044" y="140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151147</xdr:rowOff>
    </xdr:from>
    <xdr:ext cx="405111" cy="259045"/>
    <xdr:sp macro="" textlink="">
      <xdr:nvSpPr>
        <xdr:cNvPr id="747" name="n_2aveValue【消防施設】&#10;有形固定資産減価償却率"/>
        <xdr:cNvSpPr txBox="1"/>
      </xdr:nvSpPr>
      <xdr:spPr>
        <a:xfrm>
          <a:off x="14389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36847</xdr:rowOff>
    </xdr:from>
    <xdr:ext cx="405111" cy="259045"/>
    <xdr:sp macro="" textlink="">
      <xdr:nvSpPr>
        <xdr:cNvPr id="748" name="n_3aveValue【消防施設】&#10;有形固定資産減価償却率"/>
        <xdr:cNvSpPr txBox="1"/>
      </xdr:nvSpPr>
      <xdr:spPr>
        <a:xfrm>
          <a:off x="13500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95629</xdr:rowOff>
    </xdr:from>
    <xdr:ext cx="405111" cy="259045"/>
    <xdr:sp macro="" textlink="">
      <xdr:nvSpPr>
        <xdr:cNvPr id="749" name="n_4aveValue【消防施設】&#10;有形固定資産減価償却率"/>
        <xdr:cNvSpPr txBox="1"/>
      </xdr:nvSpPr>
      <xdr:spPr>
        <a:xfrm>
          <a:off x="12611744" y="1398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750" name="n_1mainValue【消防施設】&#10;有形固定資産減価償却率"/>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751" name="n_2mainValue【消防施設】&#10;有形固定資産減価償却率"/>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752" name="n_3mainValue【消防施設】&#10;有形固定資産減価償却率"/>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753" name="n_4mainValue【消防施設】&#10;有形固定資産減価償却率"/>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4" name="正方形/長方形 75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55" name="正方形/長方形 75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56" name="正方形/長方形 75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7" name="正方形/長方形 75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8" name="正方形/長方形 75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9" name="正方形/長方形 75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60" name="正方形/長方形 75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1" name="正方形/長方形 76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62" name="テキスト ボックス 76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3" name="直線コネクタ 76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64" name="直線コネクタ 76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65" name="テキスト ボックス 76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66" name="直線コネクタ 76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67" name="テキスト ボックス 76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68" name="直線コネクタ 76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69" name="テキスト ボックス 76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70" name="直線コネクタ 76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71" name="テキスト ボックス 77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72" name="直線コネクタ 77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73" name="テキスト ボックス 77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74" name="直線コネクタ 77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5" name="テキスト ボックス 77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7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160782</xdr:rowOff>
    </xdr:from>
    <xdr:to>
      <xdr:col>116</xdr:col>
      <xdr:colOff>62864</xdr:colOff>
      <xdr:row>86</xdr:row>
      <xdr:rowOff>110489</xdr:rowOff>
    </xdr:to>
    <xdr:cxnSp macro="">
      <xdr:nvCxnSpPr>
        <xdr:cNvPr id="777" name="直線コネクタ 776"/>
        <xdr:cNvCxnSpPr/>
      </xdr:nvCxnSpPr>
      <xdr:spPr>
        <a:xfrm flipV="1">
          <a:off x="22160864" y="13533882"/>
          <a:ext cx="0" cy="1321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114316</xdr:rowOff>
    </xdr:from>
    <xdr:ext cx="469744" cy="259045"/>
    <xdr:sp macro="" textlink="">
      <xdr:nvSpPr>
        <xdr:cNvPr id="778" name="【消防施設】&#10;一人当たり面積最小値テキスト"/>
        <xdr:cNvSpPr txBox="1"/>
      </xdr:nvSpPr>
      <xdr:spPr>
        <a:xfrm>
          <a:off x="22199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110489</xdr:rowOff>
    </xdr:from>
    <xdr:to>
      <xdr:col>116</xdr:col>
      <xdr:colOff>152400</xdr:colOff>
      <xdr:row>86</xdr:row>
      <xdr:rowOff>110489</xdr:rowOff>
    </xdr:to>
    <xdr:cxnSp macro="">
      <xdr:nvCxnSpPr>
        <xdr:cNvPr id="779" name="直線コネクタ 778"/>
        <xdr:cNvCxnSpPr/>
      </xdr:nvCxnSpPr>
      <xdr:spPr>
        <a:xfrm>
          <a:off x="22072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107459</xdr:rowOff>
    </xdr:from>
    <xdr:ext cx="469744" cy="259045"/>
    <xdr:sp macro="" textlink="">
      <xdr:nvSpPr>
        <xdr:cNvPr id="780" name="【消防施設】&#10;一人当たり面積最大値テキスト"/>
        <xdr:cNvSpPr txBox="1"/>
      </xdr:nvSpPr>
      <xdr:spPr>
        <a:xfrm>
          <a:off x="22199600" y="1330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160782</xdr:rowOff>
    </xdr:from>
    <xdr:to>
      <xdr:col>116</xdr:col>
      <xdr:colOff>152400</xdr:colOff>
      <xdr:row>78</xdr:row>
      <xdr:rowOff>160782</xdr:rowOff>
    </xdr:to>
    <xdr:cxnSp macro="">
      <xdr:nvCxnSpPr>
        <xdr:cNvPr id="781" name="直線コネクタ 780"/>
        <xdr:cNvCxnSpPr/>
      </xdr:nvCxnSpPr>
      <xdr:spPr>
        <a:xfrm>
          <a:off x="22072600" y="13533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150385</xdr:rowOff>
    </xdr:from>
    <xdr:ext cx="469744" cy="259045"/>
    <xdr:sp macro="" textlink="">
      <xdr:nvSpPr>
        <xdr:cNvPr id="782" name="【消防施設】&#10;一人当たり面積平均値テキスト"/>
        <xdr:cNvSpPr txBox="1"/>
      </xdr:nvSpPr>
      <xdr:spPr>
        <a:xfrm>
          <a:off x="22199600" y="14552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127508</xdr:rowOff>
    </xdr:from>
    <xdr:to>
      <xdr:col>116</xdr:col>
      <xdr:colOff>114300</xdr:colOff>
      <xdr:row>86</xdr:row>
      <xdr:rowOff>57658</xdr:rowOff>
    </xdr:to>
    <xdr:sp macro="" textlink="">
      <xdr:nvSpPr>
        <xdr:cNvPr id="783" name="フローチャート: 判断 782"/>
        <xdr:cNvSpPr/>
      </xdr:nvSpPr>
      <xdr:spPr>
        <a:xfrm>
          <a:off x="22110700" y="1470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130556</xdr:rowOff>
    </xdr:from>
    <xdr:to>
      <xdr:col>112</xdr:col>
      <xdr:colOff>38100</xdr:colOff>
      <xdr:row>86</xdr:row>
      <xdr:rowOff>60706</xdr:rowOff>
    </xdr:to>
    <xdr:sp macro="" textlink="">
      <xdr:nvSpPr>
        <xdr:cNvPr id="784" name="フローチャート: 判断 783"/>
        <xdr:cNvSpPr/>
      </xdr:nvSpPr>
      <xdr:spPr>
        <a:xfrm>
          <a:off x="21272500" y="1470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129794</xdr:rowOff>
    </xdr:from>
    <xdr:to>
      <xdr:col>107</xdr:col>
      <xdr:colOff>101600</xdr:colOff>
      <xdr:row>86</xdr:row>
      <xdr:rowOff>59944</xdr:rowOff>
    </xdr:to>
    <xdr:sp macro="" textlink="">
      <xdr:nvSpPr>
        <xdr:cNvPr id="785" name="フローチャート: 判断 784"/>
        <xdr:cNvSpPr/>
      </xdr:nvSpPr>
      <xdr:spPr>
        <a:xfrm>
          <a:off x="20383500" y="14703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166370</xdr:rowOff>
    </xdr:from>
    <xdr:to>
      <xdr:col>102</xdr:col>
      <xdr:colOff>165100</xdr:colOff>
      <xdr:row>86</xdr:row>
      <xdr:rowOff>96520</xdr:rowOff>
    </xdr:to>
    <xdr:sp macro="" textlink="">
      <xdr:nvSpPr>
        <xdr:cNvPr id="786" name="フローチャート: 判断 785"/>
        <xdr:cNvSpPr/>
      </xdr:nvSpPr>
      <xdr:spPr>
        <a:xfrm>
          <a:off x="19494500" y="1473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170942</xdr:rowOff>
    </xdr:from>
    <xdr:to>
      <xdr:col>98</xdr:col>
      <xdr:colOff>38100</xdr:colOff>
      <xdr:row>86</xdr:row>
      <xdr:rowOff>101092</xdr:rowOff>
    </xdr:to>
    <xdr:sp macro="" textlink="">
      <xdr:nvSpPr>
        <xdr:cNvPr id="787" name="フローチャート: 判断 786"/>
        <xdr:cNvSpPr/>
      </xdr:nvSpPr>
      <xdr:spPr>
        <a:xfrm>
          <a:off x="18605500" y="1474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88" name="テキスト ボックス 78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9" name="テキスト ボックス 78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90" name="テキスト ボックス 78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91" name="テキスト ボックス 79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92" name="テキスト ボックス 79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59689</xdr:rowOff>
    </xdr:from>
    <xdr:to>
      <xdr:col>116</xdr:col>
      <xdr:colOff>114300</xdr:colOff>
      <xdr:row>86</xdr:row>
      <xdr:rowOff>161289</xdr:rowOff>
    </xdr:to>
    <xdr:sp macro="" textlink="">
      <xdr:nvSpPr>
        <xdr:cNvPr id="793" name="楕円 792"/>
        <xdr:cNvSpPr/>
      </xdr:nvSpPr>
      <xdr:spPr>
        <a:xfrm>
          <a:off x="22110700" y="1480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146066</xdr:rowOff>
    </xdr:from>
    <xdr:ext cx="469744" cy="259045"/>
    <xdr:sp macro="" textlink="">
      <xdr:nvSpPr>
        <xdr:cNvPr id="794" name="【消防施設】&#10;一人当たり面積該当値テキスト"/>
        <xdr:cNvSpPr txBox="1"/>
      </xdr:nvSpPr>
      <xdr:spPr>
        <a:xfrm>
          <a:off x="22199600" y="14719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59689</xdr:rowOff>
    </xdr:from>
    <xdr:to>
      <xdr:col>112</xdr:col>
      <xdr:colOff>38100</xdr:colOff>
      <xdr:row>86</xdr:row>
      <xdr:rowOff>161289</xdr:rowOff>
    </xdr:to>
    <xdr:sp macro="" textlink="">
      <xdr:nvSpPr>
        <xdr:cNvPr id="795" name="楕円 794"/>
        <xdr:cNvSpPr/>
      </xdr:nvSpPr>
      <xdr:spPr>
        <a:xfrm>
          <a:off x="21272500" y="1480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110489</xdr:rowOff>
    </xdr:from>
    <xdr:to>
      <xdr:col>116</xdr:col>
      <xdr:colOff>63500</xdr:colOff>
      <xdr:row>86</xdr:row>
      <xdr:rowOff>110489</xdr:rowOff>
    </xdr:to>
    <xdr:cxnSp macro="">
      <xdr:nvCxnSpPr>
        <xdr:cNvPr id="796" name="直線コネクタ 795"/>
        <xdr:cNvCxnSpPr/>
      </xdr:nvCxnSpPr>
      <xdr:spPr>
        <a:xfrm>
          <a:off x="21323300" y="148551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59689</xdr:rowOff>
    </xdr:from>
    <xdr:to>
      <xdr:col>107</xdr:col>
      <xdr:colOff>101600</xdr:colOff>
      <xdr:row>86</xdr:row>
      <xdr:rowOff>161289</xdr:rowOff>
    </xdr:to>
    <xdr:sp macro="" textlink="">
      <xdr:nvSpPr>
        <xdr:cNvPr id="797" name="楕円 796"/>
        <xdr:cNvSpPr/>
      </xdr:nvSpPr>
      <xdr:spPr>
        <a:xfrm>
          <a:off x="20383500" y="1480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110489</xdr:rowOff>
    </xdr:from>
    <xdr:to>
      <xdr:col>111</xdr:col>
      <xdr:colOff>177800</xdr:colOff>
      <xdr:row>86</xdr:row>
      <xdr:rowOff>110489</xdr:rowOff>
    </xdr:to>
    <xdr:cxnSp macro="">
      <xdr:nvCxnSpPr>
        <xdr:cNvPr id="798" name="直線コネクタ 797"/>
        <xdr:cNvCxnSpPr/>
      </xdr:nvCxnSpPr>
      <xdr:spPr>
        <a:xfrm>
          <a:off x="20434300" y="14855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60452</xdr:rowOff>
    </xdr:from>
    <xdr:to>
      <xdr:col>102</xdr:col>
      <xdr:colOff>165100</xdr:colOff>
      <xdr:row>86</xdr:row>
      <xdr:rowOff>162052</xdr:rowOff>
    </xdr:to>
    <xdr:sp macro="" textlink="">
      <xdr:nvSpPr>
        <xdr:cNvPr id="799" name="楕円 798"/>
        <xdr:cNvSpPr/>
      </xdr:nvSpPr>
      <xdr:spPr>
        <a:xfrm>
          <a:off x="19494500" y="1480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110489</xdr:rowOff>
    </xdr:from>
    <xdr:to>
      <xdr:col>107</xdr:col>
      <xdr:colOff>50800</xdr:colOff>
      <xdr:row>86</xdr:row>
      <xdr:rowOff>111252</xdr:rowOff>
    </xdr:to>
    <xdr:cxnSp macro="">
      <xdr:nvCxnSpPr>
        <xdr:cNvPr id="800" name="直線コネクタ 799"/>
        <xdr:cNvCxnSpPr/>
      </xdr:nvCxnSpPr>
      <xdr:spPr>
        <a:xfrm flipV="1">
          <a:off x="19545300" y="14855189"/>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60452</xdr:rowOff>
    </xdr:from>
    <xdr:to>
      <xdr:col>98</xdr:col>
      <xdr:colOff>38100</xdr:colOff>
      <xdr:row>86</xdr:row>
      <xdr:rowOff>162052</xdr:rowOff>
    </xdr:to>
    <xdr:sp macro="" textlink="">
      <xdr:nvSpPr>
        <xdr:cNvPr id="801" name="楕円 800"/>
        <xdr:cNvSpPr/>
      </xdr:nvSpPr>
      <xdr:spPr>
        <a:xfrm>
          <a:off x="18605500" y="1480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111252</xdr:rowOff>
    </xdr:from>
    <xdr:to>
      <xdr:col>102</xdr:col>
      <xdr:colOff>114300</xdr:colOff>
      <xdr:row>86</xdr:row>
      <xdr:rowOff>111252</xdr:rowOff>
    </xdr:to>
    <xdr:cxnSp macro="">
      <xdr:nvCxnSpPr>
        <xdr:cNvPr id="802" name="直線コネクタ 801"/>
        <xdr:cNvCxnSpPr/>
      </xdr:nvCxnSpPr>
      <xdr:spPr>
        <a:xfrm>
          <a:off x="18656300" y="148559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77233</xdr:rowOff>
    </xdr:from>
    <xdr:ext cx="469744" cy="259045"/>
    <xdr:sp macro="" textlink="">
      <xdr:nvSpPr>
        <xdr:cNvPr id="803" name="n_1aveValue【消防施設】&#10;一人当たり面積"/>
        <xdr:cNvSpPr txBox="1"/>
      </xdr:nvSpPr>
      <xdr:spPr>
        <a:xfrm>
          <a:off x="21075727" y="1447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76471</xdr:rowOff>
    </xdr:from>
    <xdr:ext cx="469744" cy="259045"/>
    <xdr:sp macro="" textlink="">
      <xdr:nvSpPr>
        <xdr:cNvPr id="804" name="n_2aveValue【消防施設】&#10;一人当たり面積"/>
        <xdr:cNvSpPr txBox="1"/>
      </xdr:nvSpPr>
      <xdr:spPr>
        <a:xfrm>
          <a:off x="20199427" y="1447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113047</xdr:rowOff>
    </xdr:from>
    <xdr:ext cx="469744" cy="259045"/>
    <xdr:sp macro="" textlink="">
      <xdr:nvSpPr>
        <xdr:cNvPr id="805" name="n_3aveValue【消防施設】&#10;一人当たり面積"/>
        <xdr:cNvSpPr txBox="1"/>
      </xdr:nvSpPr>
      <xdr:spPr>
        <a:xfrm>
          <a:off x="19310427" y="1451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117619</xdr:rowOff>
    </xdr:from>
    <xdr:ext cx="469744" cy="259045"/>
    <xdr:sp macro="" textlink="">
      <xdr:nvSpPr>
        <xdr:cNvPr id="806" name="n_4aveValue【消防施設】&#10;一人当たり面積"/>
        <xdr:cNvSpPr txBox="1"/>
      </xdr:nvSpPr>
      <xdr:spPr>
        <a:xfrm>
          <a:off x="18421427" y="1451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152416</xdr:rowOff>
    </xdr:from>
    <xdr:ext cx="469744" cy="259045"/>
    <xdr:sp macro="" textlink="">
      <xdr:nvSpPr>
        <xdr:cNvPr id="807" name="n_1mainValue【消防施設】&#10;一人当たり面積"/>
        <xdr:cNvSpPr txBox="1"/>
      </xdr:nvSpPr>
      <xdr:spPr>
        <a:xfrm>
          <a:off x="21075727" y="1489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152416</xdr:rowOff>
    </xdr:from>
    <xdr:ext cx="469744" cy="259045"/>
    <xdr:sp macro="" textlink="">
      <xdr:nvSpPr>
        <xdr:cNvPr id="808" name="n_2mainValue【消防施設】&#10;一人当たり面積"/>
        <xdr:cNvSpPr txBox="1"/>
      </xdr:nvSpPr>
      <xdr:spPr>
        <a:xfrm>
          <a:off x="20199427" y="1489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153179</xdr:rowOff>
    </xdr:from>
    <xdr:ext cx="469744" cy="259045"/>
    <xdr:sp macro="" textlink="">
      <xdr:nvSpPr>
        <xdr:cNvPr id="809" name="n_3mainValue【消防施設】&#10;一人当たり面積"/>
        <xdr:cNvSpPr txBox="1"/>
      </xdr:nvSpPr>
      <xdr:spPr>
        <a:xfrm>
          <a:off x="19310427" y="1489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153179</xdr:rowOff>
    </xdr:from>
    <xdr:ext cx="469744" cy="259045"/>
    <xdr:sp macro="" textlink="">
      <xdr:nvSpPr>
        <xdr:cNvPr id="810" name="n_4mainValue【消防施設】&#10;一人当たり面積"/>
        <xdr:cNvSpPr txBox="1"/>
      </xdr:nvSpPr>
      <xdr:spPr>
        <a:xfrm>
          <a:off x="18421427" y="1489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11" name="正方形/長方形 81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12" name="正方形/長方形 81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13" name="正方形/長方形 81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14" name="正方形/長方形 81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15" name="正方形/長方形 81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16" name="正方形/長方形 81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17" name="正方形/長方形 81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8" name="正方形/長方形 81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19" name="テキスト ボックス 81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20" name="直線コネクタ 81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21" name="テキスト ボックス 82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22" name="直線コネクタ 82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23" name="テキスト ボックス 82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24" name="直線コネクタ 82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25" name="テキスト ボックス 82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26" name="直線コネクタ 82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27" name="テキスト ボックス 82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28" name="直線コネクタ 82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29" name="テキスト ボックス 82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30" name="直線コネクタ 82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31" name="テキスト ボックス 83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32" name="直線コネクタ 83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33" name="テキスト ボックス 83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34" name="直線コネクタ 83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48442</xdr:rowOff>
    </xdr:from>
    <xdr:to>
      <xdr:col>85</xdr:col>
      <xdr:colOff>126364</xdr:colOff>
      <xdr:row>109</xdr:row>
      <xdr:rowOff>4355</xdr:rowOff>
    </xdr:to>
    <xdr:cxnSp macro="">
      <xdr:nvCxnSpPr>
        <xdr:cNvPr id="836" name="直線コネクタ 835"/>
        <xdr:cNvCxnSpPr/>
      </xdr:nvCxnSpPr>
      <xdr:spPr>
        <a:xfrm flipV="1">
          <a:off x="16318864" y="17193442"/>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837" name="【庁舎】&#10;有形固定資産減価償却率最小値テキスト"/>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838" name="直線コネクタ 837"/>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166569</xdr:rowOff>
    </xdr:from>
    <xdr:ext cx="340478" cy="259045"/>
    <xdr:sp macro="" textlink="">
      <xdr:nvSpPr>
        <xdr:cNvPr id="839" name="【庁舎】&#10;有形固定資産減価償却率最大値テキスト"/>
        <xdr:cNvSpPr txBox="1"/>
      </xdr:nvSpPr>
      <xdr:spPr>
        <a:xfrm>
          <a:off x="16357600" y="169686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48442</xdr:rowOff>
    </xdr:from>
    <xdr:to>
      <xdr:col>86</xdr:col>
      <xdr:colOff>25400</xdr:colOff>
      <xdr:row>100</xdr:row>
      <xdr:rowOff>48442</xdr:rowOff>
    </xdr:to>
    <xdr:cxnSp macro="">
      <xdr:nvCxnSpPr>
        <xdr:cNvPr id="840" name="直線コネクタ 839"/>
        <xdr:cNvCxnSpPr/>
      </xdr:nvCxnSpPr>
      <xdr:spPr>
        <a:xfrm>
          <a:off x="16230600" y="1719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36847</xdr:rowOff>
    </xdr:from>
    <xdr:ext cx="405111" cy="259045"/>
    <xdr:sp macro="" textlink="">
      <xdr:nvSpPr>
        <xdr:cNvPr id="841" name="【庁舎】&#10;有形固定資産減価償却率平均値テキスト"/>
        <xdr:cNvSpPr txBox="1"/>
      </xdr:nvSpPr>
      <xdr:spPr>
        <a:xfrm>
          <a:off x="1635760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842" name="フローチャート: 判断 841"/>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111942</xdr:rowOff>
    </xdr:from>
    <xdr:to>
      <xdr:col>81</xdr:col>
      <xdr:colOff>101600</xdr:colOff>
      <xdr:row>105</xdr:row>
      <xdr:rowOff>42092</xdr:rowOff>
    </xdr:to>
    <xdr:sp macro="" textlink="">
      <xdr:nvSpPr>
        <xdr:cNvPr id="843" name="フローチャート: 判断 842"/>
        <xdr:cNvSpPr/>
      </xdr:nvSpPr>
      <xdr:spPr>
        <a:xfrm>
          <a:off x="15430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164193</xdr:rowOff>
    </xdr:from>
    <xdr:to>
      <xdr:col>76</xdr:col>
      <xdr:colOff>165100</xdr:colOff>
      <xdr:row>105</xdr:row>
      <xdr:rowOff>94343</xdr:rowOff>
    </xdr:to>
    <xdr:sp macro="" textlink="">
      <xdr:nvSpPr>
        <xdr:cNvPr id="844" name="フローチャート: 判断 843"/>
        <xdr:cNvSpPr/>
      </xdr:nvSpPr>
      <xdr:spPr>
        <a:xfrm>
          <a:off x="14541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845" name="フローチャート: 判断 844"/>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40095</xdr:rowOff>
    </xdr:from>
    <xdr:to>
      <xdr:col>67</xdr:col>
      <xdr:colOff>101600</xdr:colOff>
      <xdr:row>105</xdr:row>
      <xdr:rowOff>141695</xdr:rowOff>
    </xdr:to>
    <xdr:sp macro="" textlink="">
      <xdr:nvSpPr>
        <xdr:cNvPr id="846" name="フローチャート: 判断 845"/>
        <xdr:cNvSpPr/>
      </xdr:nvSpPr>
      <xdr:spPr>
        <a:xfrm>
          <a:off x="12763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47" name="テキスト ボックス 84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48" name="テキスト ボックス 84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49" name="テキスト ボックス 84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0" name="テキスト ボックス 84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51" name="テキスト ボックス 85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2539</xdr:rowOff>
    </xdr:from>
    <xdr:to>
      <xdr:col>85</xdr:col>
      <xdr:colOff>177800</xdr:colOff>
      <xdr:row>108</xdr:row>
      <xdr:rowOff>104139</xdr:rowOff>
    </xdr:to>
    <xdr:sp macro="" textlink="">
      <xdr:nvSpPr>
        <xdr:cNvPr id="852" name="楕円 851"/>
        <xdr:cNvSpPr/>
      </xdr:nvSpPr>
      <xdr:spPr>
        <a:xfrm>
          <a:off x="162687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88916</xdr:rowOff>
    </xdr:from>
    <xdr:ext cx="405111" cy="259045"/>
    <xdr:sp macro="" textlink="">
      <xdr:nvSpPr>
        <xdr:cNvPr id="853" name="【庁舎】&#10;有形固定資産減価償却率該当値テキスト"/>
        <xdr:cNvSpPr txBox="1"/>
      </xdr:nvSpPr>
      <xdr:spPr>
        <a:xfrm>
          <a:off x="16357600" y="18434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164193</xdr:rowOff>
    </xdr:from>
    <xdr:to>
      <xdr:col>81</xdr:col>
      <xdr:colOff>101600</xdr:colOff>
      <xdr:row>108</xdr:row>
      <xdr:rowOff>94343</xdr:rowOff>
    </xdr:to>
    <xdr:sp macro="" textlink="">
      <xdr:nvSpPr>
        <xdr:cNvPr id="854" name="楕円 853"/>
        <xdr:cNvSpPr/>
      </xdr:nvSpPr>
      <xdr:spPr>
        <a:xfrm>
          <a:off x="15430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43543</xdr:rowOff>
    </xdr:from>
    <xdr:to>
      <xdr:col>85</xdr:col>
      <xdr:colOff>127000</xdr:colOff>
      <xdr:row>108</xdr:row>
      <xdr:rowOff>53339</xdr:rowOff>
    </xdr:to>
    <xdr:cxnSp macro="">
      <xdr:nvCxnSpPr>
        <xdr:cNvPr id="855" name="直線コネクタ 854"/>
        <xdr:cNvCxnSpPr/>
      </xdr:nvCxnSpPr>
      <xdr:spPr>
        <a:xfrm>
          <a:off x="15481300" y="18560143"/>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152763</xdr:rowOff>
    </xdr:from>
    <xdr:to>
      <xdr:col>76</xdr:col>
      <xdr:colOff>165100</xdr:colOff>
      <xdr:row>108</xdr:row>
      <xdr:rowOff>82913</xdr:rowOff>
    </xdr:to>
    <xdr:sp macro="" textlink="">
      <xdr:nvSpPr>
        <xdr:cNvPr id="856" name="楕円 855"/>
        <xdr:cNvSpPr/>
      </xdr:nvSpPr>
      <xdr:spPr>
        <a:xfrm>
          <a:off x="14541500" y="1849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32113</xdr:rowOff>
    </xdr:from>
    <xdr:to>
      <xdr:col>81</xdr:col>
      <xdr:colOff>50800</xdr:colOff>
      <xdr:row>108</xdr:row>
      <xdr:rowOff>43543</xdr:rowOff>
    </xdr:to>
    <xdr:cxnSp macro="">
      <xdr:nvCxnSpPr>
        <xdr:cNvPr id="857" name="直線コネクタ 856"/>
        <xdr:cNvCxnSpPr/>
      </xdr:nvCxnSpPr>
      <xdr:spPr>
        <a:xfrm>
          <a:off x="14592300" y="1854871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139700</xdr:rowOff>
    </xdr:from>
    <xdr:to>
      <xdr:col>72</xdr:col>
      <xdr:colOff>38100</xdr:colOff>
      <xdr:row>108</xdr:row>
      <xdr:rowOff>69850</xdr:rowOff>
    </xdr:to>
    <xdr:sp macro="" textlink="">
      <xdr:nvSpPr>
        <xdr:cNvPr id="858" name="楕円 857"/>
        <xdr:cNvSpPr/>
      </xdr:nvSpPr>
      <xdr:spPr>
        <a:xfrm>
          <a:off x="136525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19050</xdr:rowOff>
    </xdr:from>
    <xdr:to>
      <xdr:col>76</xdr:col>
      <xdr:colOff>114300</xdr:colOff>
      <xdr:row>108</xdr:row>
      <xdr:rowOff>32113</xdr:rowOff>
    </xdr:to>
    <xdr:cxnSp macro="">
      <xdr:nvCxnSpPr>
        <xdr:cNvPr id="859" name="直線コネクタ 858"/>
        <xdr:cNvCxnSpPr/>
      </xdr:nvCxnSpPr>
      <xdr:spPr>
        <a:xfrm>
          <a:off x="13703300" y="1853565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9071</xdr:rowOff>
    </xdr:from>
    <xdr:to>
      <xdr:col>67</xdr:col>
      <xdr:colOff>101600</xdr:colOff>
      <xdr:row>108</xdr:row>
      <xdr:rowOff>110671</xdr:rowOff>
    </xdr:to>
    <xdr:sp macro="" textlink="">
      <xdr:nvSpPr>
        <xdr:cNvPr id="860" name="楕円 859"/>
        <xdr:cNvSpPr/>
      </xdr:nvSpPr>
      <xdr:spPr>
        <a:xfrm>
          <a:off x="12763500" y="1852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19050</xdr:rowOff>
    </xdr:from>
    <xdr:to>
      <xdr:col>71</xdr:col>
      <xdr:colOff>177800</xdr:colOff>
      <xdr:row>108</xdr:row>
      <xdr:rowOff>59871</xdr:rowOff>
    </xdr:to>
    <xdr:cxnSp macro="">
      <xdr:nvCxnSpPr>
        <xdr:cNvPr id="861" name="直線コネクタ 860"/>
        <xdr:cNvCxnSpPr/>
      </xdr:nvCxnSpPr>
      <xdr:spPr>
        <a:xfrm flipV="1">
          <a:off x="12814300" y="18535650"/>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58619</xdr:rowOff>
    </xdr:from>
    <xdr:ext cx="405111" cy="259045"/>
    <xdr:sp macro="" textlink="">
      <xdr:nvSpPr>
        <xdr:cNvPr id="862" name="n_1aveValue【庁舎】&#10;有形固定資産減価償却率"/>
        <xdr:cNvSpPr txBox="1"/>
      </xdr:nvSpPr>
      <xdr:spPr>
        <a:xfrm>
          <a:off x="152660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110870</xdr:rowOff>
    </xdr:from>
    <xdr:ext cx="405111" cy="259045"/>
    <xdr:sp macro="" textlink="">
      <xdr:nvSpPr>
        <xdr:cNvPr id="863" name="n_2aveValue【庁舎】&#10;有形固定資産減価償却率"/>
        <xdr:cNvSpPr txBox="1"/>
      </xdr:nvSpPr>
      <xdr:spPr>
        <a:xfrm>
          <a:off x="143897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115769</xdr:rowOff>
    </xdr:from>
    <xdr:ext cx="405111" cy="259045"/>
    <xdr:sp macro="" textlink="">
      <xdr:nvSpPr>
        <xdr:cNvPr id="864" name="n_3aveValue【庁舎】&#10;有形固定資産減価償却率"/>
        <xdr:cNvSpPr txBox="1"/>
      </xdr:nvSpPr>
      <xdr:spPr>
        <a:xfrm>
          <a:off x="13500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158222</xdr:rowOff>
    </xdr:from>
    <xdr:ext cx="405111" cy="259045"/>
    <xdr:sp macro="" textlink="">
      <xdr:nvSpPr>
        <xdr:cNvPr id="865" name="n_4aveValue【庁舎】&#10;有形固定資産減価償却率"/>
        <xdr:cNvSpPr txBox="1"/>
      </xdr:nvSpPr>
      <xdr:spPr>
        <a:xfrm>
          <a:off x="12611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85470</xdr:rowOff>
    </xdr:from>
    <xdr:ext cx="405111" cy="259045"/>
    <xdr:sp macro="" textlink="">
      <xdr:nvSpPr>
        <xdr:cNvPr id="866" name="n_1mainValue【庁舎】&#10;有形固定資産減価償却率"/>
        <xdr:cNvSpPr txBox="1"/>
      </xdr:nvSpPr>
      <xdr:spPr>
        <a:xfrm>
          <a:off x="15266044" y="1860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74040</xdr:rowOff>
    </xdr:from>
    <xdr:ext cx="405111" cy="259045"/>
    <xdr:sp macro="" textlink="">
      <xdr:nvSpPr>
        <xdr:cNvPr id="867" name="n_2mainValue【庁舎】&#10;有形固定資産減価償却率"/>
        <xdr:cNvSpPr txBox="1"/>
      </xdr:nvSpPr>
      <xdr:spPr>
        <a:xfrm>
          <a:off x="14389744" y="1859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60977</xdr:rowOff>
    </xdr:from>
    <xdr:ext cx="405111" cy="259045"/>
    <xdr:sp macro="" textlink="">
      <xdr:nvSpPr>
        <xdr:cNvPr id="868" name="n_3mainValue【庁舎】&#10;有形固定資産減価償却率"/>
        <xdr:cNvSpPr txBox="1"/>
      </xdr:nvSpPr>
      <xdr:spPr>
        <a:xfrm>
          <a:off x="13500744" y="185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101798</xdr:rowOff>
    </xdr:from>
    <xdr:ext cx="405111" cy="259045"/>
    <xdr:sp macro="" textlink="">
      <xdr:nvSpPr>
        <xdr:cNvPr id="869" name="n_4mainValue【庁舎】&#10;有形固定資産減価償却率"/>
        <xdr:cNvSpPr txBox="1"/>
      </xdr:nvSpPr>
      <xdr:spPr>
        <a:xfrm>
          <a:off x="12611744" y="18618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0" name="正方形/長方形 86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71" name="正方形/長方形 87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72" name="正方形/長方形 87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73" name="正方形/長方形 87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74" name="正方形/長方形 87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75" name="正方形/長方形 87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76" name="正方形/長方形 87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77" name="正方形/長方形 87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78" name="テキスト ボックス 87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79" name="直線コネクタ 87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80" name="直線コネクタ 87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81" name="テキスト ボックス 88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82" name="直線コネクタ 88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83" name="テキスト ボックス 88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84" name="直線コネクタ 88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85" name="テキスト ボックス 88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86" name="直線コネクタ 88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87" name="テキスト ボックス 88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88" name="直線コネクタ 88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89" name="テキスト ボックス 88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90" name="直線コネクタ 88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91" name="テキスト ボックス 89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92" name="直線コネクタ 89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93" name="テキスト ボックス 89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9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95794</xdr:rowOff>
    </xdr:from>
    <xdr:to>
      <xdr:col>116</xdr:col>
      <xdr:colOff>62864</xdr:colOff>
      <xdr:row>108</xdr:row>
      <xdr:rowOff>79466</xdr:rowOff>
    </xdr:to>
    <xdr:cxnSp macro="">
      <xdr:nvCxnSpPr>
        <xdr:cNvPr id="895" name="直線コネクタ 894"/>
        <xdr:cNvCxnSpPr/>
      </xdr:nvCxnSpPr>
      <xdr:spPr>
        <a:xfrm flipV="1">
          <a:off x="22160864" y="17240794"/>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83293</xdr:rowOff>
    </xdr:from>
    <xdr:ext cx="469744" cy="259045"/>
    <xdr:sp macro="" textlink="">
      <xdr:nvSpPr>
        <xdr:cNvPr id="896" name="【庁舎】&#10;一人当たり面積最小値テキスト"/>
        <xdr:cNvSpPr txBox="1"/>
      </xdr:nvSpPr>
      <xdr:spPr>
        <a:xfrm>
          <a:off x="22199600" y="1859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79466</xdr:rowOff>
    </xdr:from>
    <xdr:to>
      <xdr:col>116</xdr:col>
      <xdr:colOff>152400</xdr:colOff>
      <xdr:row>108</xdr:row>
      <xdr:rowOff>79466</xdr:rowOff>
    </xdr:to>
    <xdr:cxnSp macro="">
      <xdr:nvCxnSpPr>
        <xdr:cNvPr id="897" name="直線コネクタ 896"/>
        <xdr:cNvCxnSpPr/>
      </xdr:nvCxnSpPr>
      <xdr:spPr>
        <a:xfrm>
          <a:off x="22072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42471</xdr:rowOff>
    </xdr:from>
    <xdr:ext cx="469744" cy="259045"/>
    <xdr:sp macro="" textlink="">
      <xdr:nvSpPr>
        <xdr:cNvPr id="898" name="【庁舎】&#10;一人当たり面積最大値テキスト"/>
        <xdr:cNvSpPr txBox="1"/>
      </xdr:nvSpPr>
      <xdr:spPr>
        <a:xfrm>
          <a:off x="22199600" y="1701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95794</xdr:rowOff>
    </xdr:from>
    <xdr:to>
      <xdr:col>116</xdr:col>
      <xdr:colOff>152400</xdr:colOff>
      <xdr:row>100</xdr:row>
      <xdr:rowOff>95794</xdr:rowOff>
    </xdr:to>
    <xdr:cxnSp macro="">
      <xdr:nvCxnSpPr>
        <xdr:cNvPr id="899" name="直線コネクタ 898"/>
        <xdr:cNvCxnSpPr/>
      </xdr:nvCxnSpPr>
      <xdr:spPr>
        <a:xfrm>
          <a:off x="22072600" y="1724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33219</xdr:rowOff>
    </xdr:from>
    <xdr:ext cx="469744" cy="259045"/>
    <xdr:sp macro="" textlink="">
      <xdr:nvSpPr>
        <xdr:cNvPr id="900" name="【庁舎】&#10;一人当たり面積平均値テキスト"/>
        <xdr:cNvSpPr txBox="1"/>
      </xdr:nvSpPr>
      <xdr:spPr>
        <a:xfrm>
          <a:off x="22199600" y="18206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901" name="フローチャート: 判断 900"/>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48261</xdr:rowOff>
    </xdr:from>
    <xdr:to>
      <xdr:col>112</xdr:col>
      <xdr:colOff>38100</xdr:colOff>
      <xdr:row>106</xdr:row>
      <xdr:rowOff>149861</xdr:rowOff>
    </xdr:to>
    <xdr:sp macro="" textlink="">
      <xdr:nvSpPr>
        <xdr:cNvPr id="902" name="フローチャート: 判断 901"/>
        <xdr:cNvSpPr/>
      </xdr:nvSpPr>
      <xdr:spPr>
        <a:xfrm>
          <a:off x="21272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62956</xdr:rowOff>
    </xdr:from>
    <xdr:to>
      <xdr:col>107</xdr:col>
      <xdr:colOff>101600</xdr:colOff>
      <xdr:row>106</xdr:row>
      <xdr:rowOff>164556</xdr:rowOff>
    </xdr:to>
    <xdr:sp macro="" textlink="">
      <xdr:nvSpPr>
        <xdr:cNvPr id="903" name="フローチャート: 判断 902"/>
        <xdr:cNvSpPr/>
      </xdr:nvSpPr>
      <xdr:spPr>
        <a:xfrm>
          <a:off x="20383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67855</xdr:rowOff>
    </xdr:from>
    <xdr:to>
      <xdr:col>102</xdr:col>
      <xdr:colOff>165100</xdr:colOff>
      <xdr:row>106</xdr:row>
      <xdr:rowOff>169455</xdr:rowOff>
    </xdr:to>
    <xdr:sp macro="" textlink="">
      <xdr:nvSpPr>
        <xdr:cNvPr id="904" name="フローチャート: 判断 903"/>
        <xdr:cNvSpPr/>
      </xdr:nvSpPr>
      <xdr:spPr>
        <a:xfrm>
          <a:off x="19494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76019</xdr:rowOff>
    </xdr:from>
    <xdr:to>
      <xdr:col>98</xdr:col>
      <xdr:colOff>38100</xdr:colOff>
      <xdr:row>107</xdr:row>
      <xdr:rowOff>6169</xdr:rowOff>
    </xdr:to>
    <xdr:sp macro="" textlink="">
      <xdr:nvSpPr>
        <xdr:cNvPr id="905" name="フローチャート: 判断 904"/>
        <xdr:cNvSpPr/>
      </xdr:nvSpPr>
      <xdr:spPr>
        <a:xfrm>
          <a:off x="18605500" y="1824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06" name="テキスト ボックス 90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07" name="テキスト ボックス 90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08" name="テキスト ボックス 90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09" name="テキスト ボックス 90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0" name="テキスト ボックス 90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911" name="楕円 910"/>
        <xdr:cNvSpPr/>
      </xdr:nvSpPr>
      <xdr:spPr>
        <a:xfrm>
          <a:off x="221107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48277</xdr:rowOff>
    </xdr:from>
    <xdr:ext cx="469744" cy="259045"/>
    <xdr:sp macro="" textlink="">
      <xdr:nvSpPr>
        <xdr:cNvPr id="912" name="【庁舎】&#10;一人当たり面積該当値テキスト"/>
        <xdr:cNvSpPr txBox="1"/>
      </xdr:nvSpPr>
      <xdr:spPr>
        <a:xfrm>
          <a:off x="22199600"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38463</xdr:rowOff>
    </xdr:from>
    <xdr:to>
      <xdr:col>112</xdr:col>
      <xdr:colOff>38100</xdr:colOff>
      <xdr:row>106</xdr:row>
      <xdr:rowOff>140063</xdr:rowOff>
    </xdr:to>
    <xdr:sp macro="" textlink="">
      <xdr:nvSpPr>
        <xdr:cNvPr id="913" name="楕円 912"/>
        <xdr:cNvSpPr/>
      </xdr:nvSpPr>
      <xdr:spPr>
        <a:xfrm>
          <a:off x="21272500" y="1821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76200</xdr:rowOff>
    </xdr:from>
    <xdr:to>
      <xdr:col>116</xdr:col>
      <xdr:colOff>63500</xdr:colOff>
      <xdr:row>106</xdr:row>
      <xdr:rowOff>89263</xdr:rowOff>
    </xdr:to>
    <xdr:cxnSp macro="">
      <xdr:nvCxnSpPr>
        <xdr:cNvPr id="914" name="直線コネクタ 913"/>
        <xdr:cNvCxnSpPr/>
      </xdr:nvCxnSpPr>
      <xdr:spPr>
        <a:xfrm flipV="1">
          <a:off x="21323300" y="1824990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48261</xdr:rowOff>
    </xdr:from>
    <xdr:to>
      <xdr:col>107</xdr:col>
      <xdr:colOff>101600</xdr:colOff>
      <xdr:row>106</xdr:row>
      <xdr:rowOff>149861</xdr:rowOff>
    </xdr:to>
    <xdr:sp macro="" textlink="">
      <xdr:nvSpPr>
        <xdr:cNvPr id="915" name="楕円 914"/>
        <xdr:cNvSpPr/>
      </xdr:nvSpPr>
      <xdr:spPr>
        <a:xfrm>
          <a:off x="20383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89263</xdr:rowOff>
    </xdr:from>
    <xdr:to>
      <xdr:col>111</xdr:col>
      <xdr:colOff>177800</xdr:colOff>
      <xdr:row>106</xdr:row>
      <xdr:rowOff>99061</xdr:rowOff>
    </xdr:to>
    <xdr:cxnSp macro="">
      <xdr:nvCxnSpPr>
        <xdr:cNvPr id="916" name="直線コネクタ 915"/>
        <xdr:cNvCxnSpPr/>
      </xdr:nvCxnSpPr>
      <xdr:spPr>
        <a:xfrm flipV="1">
          <a:off x="20434300" y="18262963"/>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56424</xdr:rowOff>
    </xdr:from>
    <xdr:to>
      <xdr:col>102</xdr:col>
      <xdr:colOff>165100</xdr:colOff>
      <xdr:row>106</xdr:row>
      <xdr:rowOff>158024</xdr:rowOff>
    </xdr:to>
    <xdr:sp macro="" textlink="">
      <xdr:nvSpPr>
        <xdr:cNvPr id="917" name="楕円 916"/>
        <xdr:cNvSpPr/>
      </xdr:nvSpPr>
      <xdr:spPr>
        <a:xfrm>
          <a:off x="19494500" y="1823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99061</xdr:rowOff>
    </xdr:from>
    <xdr:to>
      <xdr:col>107</xdr:col>
      <xdr:colOff>50800</xdr:colOff>
      <xdr:row>106</xdr:row>
      <xdr:rowOff>107224</xdr:rowOff>
    </xdr:to>
    <xdr:cxnSp macro="">
      <xdr:nvCxnSpPr>
        <xdr:cNvPr id="918" name="直線コネクタ 917"/>
        <xdr:cNvCxnSpPr/>
      </xdr:nvCxnSpPr>
      <xdr:spPr>
        <a:xfrm flipV="1">
          <a:off x="19545300" y="18272761"/>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64588</xdr:rowOff>
    </xdr:from>
    <xdr:to>
      <xdr:col>98</xdr:col>
      <xdr:colOff>38100</xdr:colOff>
      <xdr:row>106</xdr:row>
      <xdr:rowOff>166188</xdr:rowOff>
    </xdr:to>
    <xdr:sp macro="" textlink="">
      <xdr:nvSpPr>
        <xdr:cNvPr id="919" name="楕円 918"/>
        <xdr:cNvSpPr/>
      </xdr:nvSpPr>
      <xdr:spPr>
        <a:xfrm>
          <a:off x="186055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107224</xdr:rowOff>
    </xdr:from>
    <xdr:to>
      <xdr:col>102</xdr:col>
      <xdr:colOff>114300</xdr:colOff>
      <xdr:row>106</xdr:row>
      <xdr:rowOff>115388</xdr:rowOff>
    </xdr:to>
    <xdr:cxnSp macro="">
      <xdr:nvCxnSpPr>
        <xdr:cNvPr id="920" name="直線コネクタ 919"/>
        <xdr:cNvCxnSpPr/>
      </xdr:nvCxnSpPr>
      <xdr:spPr>
        <a:xfrm flipV="1">
          <a:off x="18656300" y="18280924"/>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140988</xdr:rowOff>
    </xdr:from>
    <xdr:ext cx="469744" cy="259045"/>
    <xdr:sp macro="" textlink="">
      <xdr:nvSpPr>
        <xdr:cNvPr id="921" name="n_1aveValue【庁舎】&#10;一人当たり面積"/>
        <xdr:cNvSpPr txBox="1"/>
      </xdr:nvSpPr>
      <xdr:spPr>
        <a:xfrm>
          <a:off x="210757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155683</xdr:rowOff>
    </xdr:from>
    <xdr:ext cx="469744" cy="259045"/>
    <xdr:sp macro="" textlink="">
      <xdr:nvSpPr>
        <xdr:cNvPr id="922" name="n_2aveValue【庁舎】&#10;一人当たり面積"/>
        <xdr:cNvSpPr txBox="1"/>
      </xdr:nvSpPr>
      <xdr:spPr>
        <a:xfrm>
          <a:off x="20199427" y="1832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160582</xdr:rowOff>
    </xdr:from>
    <xdr:ext cx="469744" cy="259045"/>
    <xdr:sp macro="" textlink="">
      <xdr:nvSpPr>
        <xdr:cNvPr id="923" name="n_3aveValue【庁舎】&#10;一人当たり面積"/>
        <xdr:cNvSpPr txBox="1"/>
      </xdr:nvSpPr>
      <xdr:spPr>
        <a:xfrm>
          <a:off x="19310427" y="1833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168746</xdr:rowOff>
    </xdr:from>
    <xdr:ext cx="469744" cy="259045"/>
    <xdr:sp macro="" textlink="">
      <xdr:nvSpPr>
        <xdr:cNvPr id="924" name="n_4aveValue【庁舎】&#10;一人当たり面積"/>
        <xdr:cNvSpPr txBox="1"/>
      </xdr:nvSpPr>
      <xdr:spPr>
        <a:xfrm>
          <a:off x="18421427" y="1834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156590</xdr:rowOff>
    </xdr:from>
    <xdr:ext cx="469744" cy="259045"/>
    <xdr:sp macro="" textlink="">
      <xdr:nvSpPr>
        <xdr:cNvPr id="925" name="n_1mainValue【庁舎】&#10;一人当たり面積"/>
        <xdr:cNvSpPr txBox="1"/>
      </xdr:nvSpPr>
      <xdr:spPr>
        <a:xfrm>
          <a:off x="21075727" y="1798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166388</xdr:rowOff>
    </xdr:from>
    <xdr:ext cx="469744" cy="259045"/>
    <xdr:sp macro="" textlink="">
      <xdr:nvSpPr>
        <xdr:cNvPr id="926" name="n_2mainValue【庁舎】&#10;一人当たり面積"/>
        <xdr:cNvSpPr txBox="1"/>
      </xdr:nvSpPr>
      <xdr:spPr>
        <a:xfrm>
          <a:off x="201994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3101</xdr:rowOff>
    </xdr:from>
    <xdr:ext cx="469744" cy="259045"/>
    <xdr:sp macro="" textlink="">
      <xdr:nvSpPr>
        <xdr:cNvPr id="927" name="n_3mainValue【庁舎】&#10;一人当たり面積"/>
        <xdr:cNvSpPr txBox="1"/>
      </xdr:nvSpPr>
      <xdr:spPr>
        <a:xfrm>
          <a:off x="19310427" y="1800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11265</xdr:rowOff>
    </xdr:from>
    <xdr:ext cx="469744" cy="259045"/>
    <xdr:sp macro="" textlink="">
      <xdr:nvSpPr>
        <xdr:cNvPr id="928" name="n_4mainValue【庁舎】&#10;一人当たり面積"/>
        <xdr:cNvSpPr txBox="1"/>
      </xdr:nvSpPr>
      <xdr:spPr>
        <a:xfrm>
          <a:off x="18421427" y="1801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29" name="正方形/長方形 92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0" name="正方形/長方形 92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1" name="テキスト ボックス 93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福祉施設は、子ども発達支援センターの建替えにより、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減価償却比率が類似団体内平均値より低くなっている。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一方、庁舎の老朽化が進んでいるため今後の維持管理について、検討していかなければならない。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北海道留萌市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20,715
20,569
297.84
13,704,541
13,412,428
291,071
7,459,883
12,080,052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市税は、</a:t>
          </a:r>
          <a:r>
            <a:rPr lang="ja-JP" altLang="en-US" sz="1100" b="0" i="0" baseline="0">
              <a:solidFill>
                <a:schemeClr val="dk1"/>
              </a:solidFill>
              <a:effectLst/>
              <a:latin typeface="+mn-lt"/>
              <a:ea typeface="+mn-ea"/>
              <a:cs typeface="+mn-cs"/>
            </a:rPr>
            <a:t>令和元年度</a:t>
          </a:r>
          <a:r>
            <a:rPr lang="ja-JP" altLang="ja-JP" sz="1100" b="0" i="0" baseline="0">
              <a:solidFill>
                <a:schemeClr val="dk1"/>
              </a:solidFill>
              <a:effectLst/>
              <a:latin typeface="+mn-lt"/>
              <a:ea typeface="+mn-ea"/>
              <a:cs typeface="+mn-cs"/>
            </a:rPr>
            <a:t>で</a:t>
          </a:r>
          <a:r>
            <a:rPr lang="ja-JP" altLang="en-US" sz="1100" b="0" i="0" baseline="0">
              <a:solidFill>
                <a:schemeClr val="dk1"/>
              </a:solidFill>
              <a:effectLst/>
              <a:latin typeface="+mn-lt"/>
              <a:ea typeface="+mn-ea"/>
              <a:cs typeface="+mn-cs"/>
            </a:rPr>
            <a:t>法人</a:t>
          </a:r>
          <a:r>
            <a:rPr lang="ja-JP" altLang="ja-JP" sz="1100" b="0" i="0" baseline="0">
              <a:solidFill>
                <a:schemeClr val="dk1"/>
              </a:solidFill>
              <a:effectLst/>
              <a:latin typeface="+mn-lt"/>
              <a:ea typeface="+mn-ea"/>
              <a:cs typeface="+mn-cs"/>
            </a:rPr>
            <a:t>市民税が増加したものの、</a:t>
          </a:r>
          <a:r>
            <a:rPr lang="ja-JP" altLang="en-US" sz="1100" b="0" i="0" baseline="0">
              <a:solidFill>
                <a:schemeClr val="dk1"/>
              </a:solidFill>
              <a:effectLst/>
              <a:latin typeface="+mn-lt"/>
              <a:ea typeface="+mn-ea"/>
              <a:cs typeface="+mn-cs"/>
            </a:rPr>
            <a:t>主に個人市民税の納税義務者数の減少などにより</a:t>
          </a:r>
          <a:r>
            <a:rPr lang="ja-JP" altLang="ja-JP" sz="1100" b="0" i="0" baseline="0">
              <a:solidFill>
                <a:schemeClr val="dk1"/>
              </a:solidFill>
              <a:effectLst/>
              <a:latin typeface="+mn-lt"/>
              <a:ea typeface="+mn-ea"/>
              <a:cs typeface="+mn-cs"/>
            </a:rPr>
            <a:t>、市税全体としては減少傾向が続き、類似団体平均と比較して下回っている。</a:t>
          </a:r>
          <a:endParaRPr lang="ja-JP" altLang="ja-JP" sz="1400">
            <a:effectLst/>
          </a:endParaRPr>
        </a:p>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年度からの留萌市中期財政計画に基づく</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つの財政規律を守りながら、健全で持続可能な財政運営に取り組むこととしている。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94343</xdr:rowOff>
    </xdr:from>
    <xdr:to>
      <xdr:col>23</xdr:col>
      <xdr:colOff>133350</xdr:colOff>
      <xdr:row>42</xdr:row>
      <xdr:rowOff>94343</xdr:rowOff>
    </xdr:to>
    <xdr:cxnSp macro="">
      <xdr:nvCxnSpPr>
        <xdr:cNvPr id="70" name="直線コネクタ 69"/>
        <xdr:cNvCxnSpPr/>
      </xdr:nvCxnSpPr>
      <xdr:spPr>
        <a:xfrm>
          <a:off x="4114800" y="7295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76399</xdr:rowOff>
    </xdr:from>
    <xdr:ext cx="762000" cy="259045"/>
    <xdr:sp macro="" textlink="">
      <xdr:nvSpPr>
        <xdr:cNvPr id="71" name="財政力平均値テキスト"/>
        <xdr:cNvSpPr txBox="1"/>
      </xdr:nvSpPr>
      <xdr:spPr>
        <a:xfrm>
          <a:off x="5041900" y="6934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59872</xdr:rowOff>
    </xdr:from>
    <xdr:to>
      <xdr:col>23</xdr:col>
      <xdr:colOff>184150</xdr:colOff>
      <xdr:row>41</xdr:row>
      <xdr:rowOff>161472</xdr:rowOff>
    </xdr:to>
    <xdr:sp macro="" textlink="">
      <xdr:nvSpPr>
        <xdr:cNvPr id="72" name="フローチャート: 判断 71"/>
        <xdr:cNvSpPr/>
      </xdr:nvSpPr>
      <xdr:spPr>
        <a:xfrm>
          <a:off x="49022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94343</xdr:rowOff>
    </xdr:from>
    <xdr:to>
      <xdr:col>19</xdr:col>
      <xdr:colOff>133350</xdr:colOff>
      <xdr:row>42</xdr:row>
      <xdr:rowOff>94343</xdr:rowOff>
    </xdr:to>
    <xdr:cxnSp macro="">
      <xdr:nvCxnSpPr>
        <xdr:cNvPr id="73" name="直線コネクタ 72"/>
        <xdr:cNvCxnSpPr/>
      </xdr:nvCxnSpPr>
      <xdr:spPr>
        <a:xfrm>
          <a:off x="3225800" y="729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4" name="フローチャート: 判断 73"/>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75" name="テキスト ボックス 74"/>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94343</xdr:rowOff>
    </xdr:from>
    <xdr:to>
      <xdr:col>15</xdr:col>
      <xdr:colOff>82550</xdr:colOff>
      <xdr:row>42</xdr:row>
      <xdr:rowOff>94343</xdr:rowOff>
    </xdr:to>
    <xdr:cxnSp macro="">
      <xdr:nvCxnSpPr>
        <xdr:cNvPr id="76" name="直線コネクタ 75"/>
        <xdr:cNvCxnSpPr/>
      </xdr:nvCxnSpPr>
      <xdr:spPr>
        <a:xfrm>
          <a:off x="2336800" y="729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7" name="フローチャート: 判断 76"/>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78" name="テキスト ボックス 77"/>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94343</xdr:rowOff>
    </xdr:from>
    <xdr:to>
      <xdr:col>11</xdr:col>
      <xdr:colOff>31750</xdr:colOff>
      <xdr:row>42</xdr:row>
      <xdr:rowOff>111578</xdr:rowOff>
    </xdr:to>
    <xdr:cxnSp macro="">
      <xdr:nvCxnSpPr>
        <xdr:cNvPr id="79" name="直線コネクタ 78"/>
        <xdr:cNvCxnSpPr/>
      </xdr:nvCxnSpPr>
      <xdr:spPr>
        <a:xfrm flipV="1">
          <a:off x="1447800" y="72952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59872</xdr:rowOff>
    </xdr:from>
    <xdr:to>
      <xdr:col>11</xdr:col>
      <xdr:colOff>82550</xdr:colOff>
      <xdr:row>41</xdr:row>
      <xdr:rowOff>161472</xdr:rowOff>
    </xdr:to>
    <xdr:sp macro="" textlink="">
      <xdr:nvSpPr>
        <xdr:cNvPr id="80" name="フローチャート: 判断 79"/>
        <xdr:cNvSpPr/>
      </xdr:nvSpPr>
      <xdr:spPr>
        <a:xfrm>
          <a:off x="2286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199</xdr:rowOff>
    </xdr:from>
    <xdr:ext cx="762000" cy="259045"/>
    <xdr:sp macro="" textlink="">
      <xdr:nvSpPr>
        <xdr:cNvPr id="81" name="テキスト ボックス 80"/>
        <xdr:cNvSpPr txBox="1"/>
      </xdr:nvSpPr>
      <xdr:spPr>
        <a:xfrm>
          <a:off x="1955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2" name="フローチャート: 判断 81"/>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3" name="テキスト ボックス 82"/>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89" name="楕円 88"/>
        <xdr:cNvSpPr/>
      </xdr:nvSpPr>
      <xdr:spPr>
        <a:xfrm>
          <a:off x="4902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15620</xdr:rowOff>
    </xdr:from>
    <xdr:ext cx="762000" cy="259045"/>
    <xdr:sp macro="" textlink="">
      <xdr:nvSpPr>
        <xdr:cNvPr id="90" name="財政力該当値テキスト"/>
        <xdr:cNvSpPr txBox="1"/>
      </xdr:nvSpPr>
      <xdr:spPr>
        <a:xfrm>
          <a:off x="5041900" y="721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43543</xdr:rowOff>
    </xdr:from>
    <xdr:to>
      <xdr:col>19</xdr:col>
      <xdr:colOff>184150</xdr:colOff>
      <xdr:row>42</xdr:row>
      <xdr:rowOff>145143</xdr:rowOff>
    </xdr:to>
    <xdr:sp macro="" textlink="">
      <xdr:nvSpPr>
        <xdr:cNvPr id="91" name="楕円 90"/>
        <xdr:cNvSpPr/>
      </xdr:nvSpPr>
      <xdr:spPr>
        <a:xfrm>
          <a:off x="4064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129920</xdr:rowOff>
    </xdr:from>
    <xdr:ext cx="736600" cy="259045"/>
    <xdr:sp macro="" textlink="">
      <xdr:nvSpPr>
        <xdr:cNvPr id="92" name="テキスト ボックス 91"/>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43543</xdr:rowOff>
    </xdr:from>
    <xdr:to>
      <xdr:col>15</xdr:col>
      <xdr:colOff>133350</xdr:colOff>
      <xdr:row>42</xdr:row>
      <xdr:rowOff>145143</xdr:rowOff>
    </xdr:to>
    <xdr:sp macro="" textlink="">
      <xdr:nvSpPr>
        <xdr:cNvPr id="93" name="楕円 92"/>
        <xdr:cNvSpPr/>
      </xdr:nvSpPr>
      <xdr:spPr>
        <a:xfrm>
          <a:off x="3175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129920</xdr:rowOff>
    </xdr:from>
    <xdr:ext cx="762000" cy="259045"/>
    <xdr:sp macro="" textlink="">
      <xdr:nvSpPr>
        <xdr:cNvPr id="94" name="テキスト ボックス 93"/>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43543</xdr:rowOff>
    </xdr:from>
    <xdr:to>
      <xdr:col>11</xdr:col>
      <xdr:colOff>82550</xdr:colOff>
      <xdr:row>42</xdr:row>
      <xdr:rowOff>145143</xdr:rowOff>
    </xdr:to>
    <xdr:sp macro="" textlink="">
      <xdr:nvSpPr>
        <xdr:cNvPr id="95" name="楕円 94"/>
        <xdr:cNvSpPr/>
      </xdr:nvSpPr>
      <xdr:spPr>
        <a:xfrm>
          <a:off x="2286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96" name="テキスト ボックス 95"/>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60778</xdr:rowOff>
    </xdr:from>
    <xdr:to>
      <xdr:col>7</xdr:col>
      <xdr:colOff>31750</xdr:colOff>
      <xdr:row>42</xdr:row>
      <xdr:rowOff>162378</xdr:rowOff>
    </xdr:to>
    <xdr:sp macro="" textlink="">
      <xdr:nvSpPr>
        <xdr:cNvPr id="97" name="楕円 96"/>
        <xdr:cNvSpPr/>
      </xdr:nvSpPr>
      <xdr:spPr>
        <a:xfrm>
          <a:off x="1397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147155</xdr:rowOff>
    </xdr:from>
    <xdr:ext cx="762000" cy="259045"/>
    <xdr:sp macro="" textlink="">
      <xdr:nvSpPr>
        <xdr:cNvPr id="98" name="テキスト ボックス 97"/>
        <xdr:cNvSpPr txBox="1"/>
      </xdr:nvSpPr>
      <xdr:spPr>
        <a:xfrm>
          <a:off x="1066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公債費や職員給与費が減となった一方、下水道事業などのへの繰出金の増、</a:t>
          </a:r>
          <a:r>
            <a:rPr kumimoji="1" lang="ja-JP" altLang="ja-JP" sz="1100">
              <a:solidFill>
                <a:schemeClr val="dk1"/>
              </a:solidFill>
              <a:effectLst/>
              <a:latin typeface="+mn-lt"/>
              <a:ea typeface="+mn-ea"/>
              <a:cs typeface="+mn-cs"/>
            </a:rPr>
            <a:t>病院事業会計</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への補助費の増、</a:t>
          </a:r>
          <a:r>
            <a:rPr kumimoji="1" lang="ja-JP" altLang="en-US" sz="1100">
              <a:solidFill>
                <a:schemeClr val="dk1"/>
              </a:solidFill>
              <a:effectLst/>
              <a:latin typeface="+mn-lt"/>
              <a:ea typeface="+mn-ea"/>
              <a:cs typeface="+mn-cs"/>
            </a:rPr>
            <a:t>臨時財政対策債や地方消費税交付金などの</a:t>
          </a:r>
          <a:r>
            <a:rPr kumimoji="1" lang="ja-JP" altLang="ja-JP" sz="1100">
              <a:solidFill>
                <a:schemeClr val="dk1"/>
              </a:solidFill>
              <a:effectLst/>
              <a:latin typeface="+mn-lt"/>
              <a:ea typeface="+mn-ea"/>
              <a:cs typeface="+mn-cs"/>
            </a:rPr>
            <a:t>減により、昨年度よりも</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ポイント悪化し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類似団体平均と比較して</a:t>
          </a:r>
          <a:r>
            <a:rPr kumimoji="1" lang="ja-JP" altLang="en-US" sz="1100">
              <a:solidFill>
                <a:schemeClr val="dk1"/>
              </a:solidFill>
              <a:effectLst/>
              <a:latin typeface="+mn-lt"/>
              <a:ea typeface="+mn-ea"/>
              <a:cs typeface="+mn-cs"/>
            </a:rPr>
            <a:t>も</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回った。</a:t>
          </a:r>
          <a:endParaRPr lang="ja-JP" altLang="ja-JP" sz="1400">
            <a:effectLst/>
          </a:endParaRPr>
        </a:p>
        <a:p>
          <a:r>
            <a:rPr kumimoji="1" lang="ja-JP" altLang="ja-JP" sz="1100">
              <a:solidFill>
                <a:schemeClr val="dk1"/>
              </a:solidFill>
              <a:effectLst/>
              <a:latin typeface="+mn-lt"/>
              <a:ea typeface="+mn-ea"/>
              <a:cs typeface="+mn-cs"/>
            </a:rPr>
            <a:t>今後も、社会保障費の増加や市税及び交付税・臨時財政対策債の減少などにより、財政の硬直化が懸念されるため、更なる経常経費の抑制に努めていく。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105410</xdr:rowOff>
    </xdr:from>
    <xdr:to>
      <xdr:col>23</xdr:col>
      <xdr:colOff>133350</xdr:colOff>
      <xdr:row>66</xdr:row>
      <xdr:rowOff>18204</xdr:rowOff>
    </xdr:to>
    <xdr:cxnSp macro="">
      <xdr:nvCxnSpPr>
        <xdr:cNvPr id="128" name="直線コネクタ 127"/>
        <xdr:cNvCxnSpPr/>
      </xdr:nvCxnSpPr>
      <xdr:spPr>
        <a:xfrm flipV="1">
          <a:off x="4953000" y="987806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161731</xdr:rowOff>
    </xdr:from>
    <xdr:ext cx="762000" cy="259045"/>
    <xdr:sp macro="" textlink="">
      <xdr:nvSpPr>
        <xdr:cNvPr id="129" name="財政構造の弾力性最小値テキスト"/>
        <xdr:cNvSpPr txBox="1"/>
      </xdr:nvSpPr>
      <xdr:spPr>
        <a:xfrm>
          <a:off x="5041900" y="113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18204</xdr:rowOff>
    </xdr:from>
    <xdr:to>
      <xdr:col>24</xdr:col>
      <xdr:colOff>12700</xdr:colOff>
      <xdr:row>66</xdr:row>
      <xdr:rowOff>18204</xdr:rowOff>
    </xdr:to>
    <xdr:cxnSp macro="">
      <xdr:nvCxnSpPr>
        <xdr:cNvPr id="130" name="直線コネクタ 129"/>
        <xdr:cNvCxnSpPr/>
      </xdr:nvCxnSpPr>
      <xdr:spPr>
        <a:xfrm>
          <a:off x="4864100" y="1133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20337</xdr:rowOff>
    </xdr:from>
    <xdr:ext cx="762000" cy="259045"/>
    <xdr:sp macro="" textlink="">
      <xdr:nvSpPr>
        <xdr:cNvPr id="131" name="財政構造の弾力性最大値テキスト"/>
        <xdr:cNvSpPr txBox="1"/>
      </xdr:nvSpPr>
      <xdr:spPr>
        <a:xfrm>
          <a:off x="50419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105410</xdr:rowOff>
    </xdr:from>
    <xdr:to>
      <xdr:col>24</xdr:col>
      <xdr:colOff>12700</xdr:colOff>
      <xdr:row>57</xdr:row>
      <xdr:rowOff>105410</xdr:rowOff>
    </xdr:to>
    <xdr:cxnSp macro="">
      <xdr:nvCxnSpPr>
        <xdr:cNvPr id="132" name="直線コネクタ 131"/>
        <xdr:cNvCxnSpPr/>
      </xdr:nvCxnSpPr>
      <xdr:spPr>
        <a:xfrm>
          <a:off x="4864100" y="987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76623</xdr:rowOff>
    </xdr:from>
    <xdr:to>
      <xdr:col>23</xdr:col>
      <xdr:colOff>133350</xdr:colOff>
      <xdr:row>63</xdr:row>
      <xdr:rowOff>130387</xdr:rowOff>
    </xdr:to>
    <xdr:cxnSp macro="">
      <xdr:nvCxnSpPr>
        <xdr:cNvPr id="133" name="直線コネクタ 132"/>
        <xdr:cNvCxnSpPr/>
      </xdr:nvCxnSpPr>
      <xdr:spPr>
        <a:xfrm>
          <a:off x="4114800" y="10706523"/>
          <a:ext cx="838200" cy="2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106697</xdr:rowOff>
    </xdr:from>
    <xdr:ext cx="762000" cy="259045"/>
    <xdr:sp macro="" textlink="">
      <xdr:nvSpPr>
        <xdr:cNvPr id="134"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68580</xdr:rowOff>
    </xdr:from>
    <xdr:to>
      <xdr:col>19</xdr:col>
      <xdr:colOff>133350</xdr:colOff>
      <xdr:row>62</xdr:row>
      <xdr:rowOff>76623</xdr:rowOff>
    </xdr:to>
    <xdr:cxnSp macro="">
      <xdr:nvCxnSpPr>
        <xdr:cNvPr id="136" name="直線コネクタ 135"/>
        <xdr:cNvCxnSpPr/>
      </xdr:nvCxnSpPr>
      <xdr:spPr>
        <a:xfrm>
          <a:off x="3225800" y="106984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49954</xdr:rowOff>
    </xdr:from>
    <xdr:to>
      <xdr:col>19</xdr:col>
      <xdr:colOff>184150</xdr:colOff>
      <xdr:row>62</xdr:row>
      <xdr:rowOff>151554</xdr:rowOff>
    </xdr:to>
    <xdr:sp macro="" textlink="">
      <xdr:nvSpPr>
        <xdr:cNvPr id="137" name="フローチャート: 判断 136"/>
        <xdr:cNvSpPr/>
      </xdr:nvSpPr>
      <xdr:spPr>
        <a:xfrm>
          <a:off x="4064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136331</xdr:rowOff>
    </xdr:from>
    <xdr:ext cx="736600" cy="259045"/>
    <xdr:sp macro="" textlink="">
      <xdr:nvSpPr>
        <xdr:cNvPr id="138" name="テキスト ボックス 137"/>
        <xdr:cNvSpPr txBox="1"/>
      </xdr:nvSpPr>
      <xdr:spPr>
        <a:xfrm>
          <a:off x="3733800" y="10766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111337</xdr:rowOff>
    </xdr:from>
    <xdr:to>
      <xdr:col>15</xdr:col>
      <xdr:colOff>82550</xdr:colOff>
      <xdr:row>62</xdr:row>
      <xdr:rowOff>68580</xdr:rowOff>
    </xdr:to>
    <xdr:cxnSp macro="">
      <xdr:nvCxnSpPr>
        <xdr:cNvPr id="139" name="直線コネクタ 138"/>
        <xdr:cNvCxnSpPr/>
      </xdr:nvCxnSpPr>
      <xdr:spPr>
        <a:xfrm>
          <a:off x="2336800" y="1056978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149013</xdr:rowOff>
    </xdr:from>
    <xdr:to>
      <xdr:col>15</xdr:col>
      <xdr:colOff>133350</xdr:colOff>
      <xdr:row>62</xdr:row>
      <xdr:rowOff>79163</xdr:rowOff>
    </xdr:to>
    <xdr:sp macro="" textlink="">
      <xdr:nvSpPr>
        <xdr:cNvPr id="140" name="フローチャート: 判断 139"/>
        <xdr:cNvSpPr/>
      </xdr:nvSpPr>
      <xdr:spPr>
        <a:xfrm>
          <a:off x="3175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89340</xdr:rowOff>
    </xdr:from>
    <xdr:ext cx="762000" cy="259045"/>
    <xdr:sp macro="" textlink="">
      <xdr:nvSpPr>
        <xdr:cNvPr id="141" name="テキスト ボックス 140"/>
        <xdr:cNvSpPr txBox="1"/>
      </xdr:nvSpPr>
      <xdr:spPr>
        <a:xfrm>
          <a:off x="2844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97790</xdr:rowOff>
    </xdr:from>
    <xdr:to>
      <xdr:col>11</xdr:col>
      <xdr:colOff>31750</xdr:colOff>
      <xdr:row>61</xdr:row>
      <xdr:rowOff>111337</xdr:rowOff>
    </xdr:to>
    <xdr:cxnSp macro="">
      <xdr:nvCxnSpPr>
        <xdr:cNvPr id="142" name="直線コネクタ 141"/>
        <xdr:cNvCxnSpPr/>
      </xdr:nvCxnSpPr>
      <xdr:spPr>
        <a:xfrm>
          <a:off x="1447800" y="10384790"/>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84667</xdr:rowOff>
    </xdr:from>
    <xdr:to>
      <xdr:col>11</xdr:col>
      <xdr:colOff>82550</xdr:colOff>
      <xdr:row>62</xdr:row>
      <xdr:rowOff>14817</xdr:rowOff>
    </xdr:to>
    <xdr:sp macro="" textlink="">
      <xdr:nvSpPr>
        <xdr:cNvPr id="143" name="フローチャート: 判断 142"/>
        <xdr:cNvSpPr/>
      </xdr:nvSpPr>
      <xdr:spPr>
        <a:xfrm>
          <a:off x="2286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171044</xdr:rowOff>
    </xdr:from>
    <xdr:ext cx="762000" cy="259045"/>
    <xdr:sp macro="" textlink="">
      <xdr:nvSpPr>
        <xdr:cNvPr id="144" name="テキスト ボックス 143"/>
        <xdr:cNvSpPr txBox="1"/>
      </xdr:nvSpPr>
      <xdr:spPr>
        <a:xfrm>
          <a:off x="1955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87206</xdr:rowOff>
    </xdr:from>
    <xdr:to>
      <xdr:col>7</xdr:col>
      <xdr:colOff>31750</xdr:colOff>
      <xdr:row>61</xdr:row>
      <xdr:rowOff>17356</xdr:rowOff>
    </xdr:to>
    <xdr:sp macro="" textlink="">
      <xdr:nvSpPr>
        <xdr:cNvPr id="145" name="フローチャート: 判断 144"/>
        <xdr:cNvSpPr/>
      </xdr:nvSpPr>
      <xdr:spPr>
        <a:xfrm>
          <a:off x="1397000" y="1037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2133</xdr:rowOff>
    </xdr:from>
    <xdr:ext cx="762000" cy="259045"/>
    <xdr:sp macro="" textlink="">
      <xdr:nvSpPr>
        <xdr:cNvPr id="146" name="テキスト ボックス 145"/>
        <xdr:cNvSpPr txBox="1"/>
      </xdr:nvSpPr>
      <xdr:spPr>
        <a:xfrm>
          <a:off x="1066800" y="1046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52" name="楕円 151"/>
        <xdr:cNvSpPr/>
      </xdr:nvSpPr>
      <xdr:spPr>
        <a:xfrm>
          <a:off x="49022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51664</xdr:rowOff>
    </xdr:from>
    <xdr:ext cx="762000" cy="259045"/>
    <xdr:sp macro="" textlink="">
      <xdr:nvSpPr>
        <xdr:cNvPr id="153" name="財政構造の弾力性該当値テキスト"/>
        <xdr:cNvSpPr txBox="1"/>
      </xdr:nvSpPr>
      <xdr:spPr>
        <a:xfrm>
          <a:off x="5041900" y="1085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25823</xdr:rowOff>
    </xdr:from>
    <xdr:to>
      <xdr:col>19</xdr:col>
      <xdr:colOff>184150</xdr:colOff>
      <xdr:row>62</xdr:row>
      <xdr:rowOff>127423</xdr:rowOff>
    </xdr:to>
    <xdr:sp macro="" textlink="">
      <xdr:nvSpPr>
        <xdr:cNvPr id="154" name="楕円 153"/>
        <xdr:cNvSpPr/>
      </xdr:nvSpPr>
      <xdr:spPr>
        <a:xfrm>
          <a:off x="4064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55" name="テキスト ボックス 154"/>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17780</xdr:rowOff>
    </xdr:from>
    <xdr:to>
      <xdr:col>15</xdr:col>
      <xdr:colOff>133350</xdr:colOff>
      <xdr:row>62</xdr:row>
      <xdr:rowOff>119380</xdr:rowOff>
    </xdr:to>
    <xdr:sp macro="" textlink="">
      <xdr:nvSpPr>
        <xdr:cNvPr id="156" name="楕円 155"/>
        <xdr:cNvSpPr/>
      </xdr:nvSpPr>
      <xdr:spPr>
        <a:xfrm>
          <a:off x="3175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104157</xdr:rowOff>
    </xdr:from>
    <xdr:ext cx="762000" cy="259045"/>
    <xdr:sp macro="" textlink="">
      <xdr:nvSpPr>
        <xdr:cNvPr id="157" name="テキスト ボックス 156"/>
        <xdr:cNvSpPr txBox="1"/>
      </xdr:nvSpPr>
      <xdr:spPr>
        <a:xfrm>
          <a:off x="2844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60537</xdr:rowOff>
    </xdr:from>
    <xdr:to>
      <xdr:col>11</xdr:col>
      <xdr:colOff>82550</xdr:colOff>
      <xdr:row>61</xdr:row>
      <xdr:rowOff>162137</xdr:rowOff>
    </xdr:to>
    <xdr:sp macro="" textlink="">
      <xdr:nvSpPr>
        <xdr:cNvPr id="158" name="楕円 157"/>
        <xdr:cNvSpPr/>
      </xdr:nvSpPr>
      <xdr:spPr>
        <a:xfrm>
          <a:off x="2286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864</xdr:rowOff>
    </xdr:from>
    <xdr:ext cx="762000" cy="259045"/>
    <xdr:sp macro="" textlink="">
      <xdr:nvSpPr>
        <xdr:cNvPr id="159" name="テキスト ボックス 158"/>
        <xdr:cNvSpPr txBox="1"/>
      </xdr:nvSpPr>
      <xdr:spPr>
        <a:xfrm>
          <a:off x="1955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46990</xdr:rowOff>
    </xdr:from>
    <xdr:to>
      <xdr:col>7</xdr:col>
      <xdr:colOff>31750</xdr:colOff>
      <xdr:row>60</xdr:row>
      <xdr:rowOff>148590</xdr:rowOff>
    </xdr:to>
    <xdr:sp macro="" textlink="">
      <xdr:nvSpPr>
        <xdr:cNvPr id="160" name="楕円 159"/>
        <xdr:cNvSpPr/>
      </xdr:nvSpPr>
      <xdr:spPr>
        <a:xfrm>
          <a:off x="1397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158767</xdr:rowOff>
    </xdr:from>
    <xdr:ext cx="762000" cy="259045"/>
    <xdr:sp macro="" textlink="">
      <xdr:nvSpPr>
        <xdr:cNvPr id="161" name="テキスト ボックス 160"/>
        <xdr:cNvSpPr txBox="1"/>
      </xdr:nvSpPr>
      <xdr:spPr>
        <a:xfrm>
          <a:off x="1066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[168,055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物件費では、</a:t>
          </a:r>
          <a:r>
            <a:rPr kumimoji="1" lang="ja-JP" altLang="ja-JP" sz="1100">
              <a:solidFill>
                <a:sysClr val="windowText" lastClr="000000"/>
              </a:solidFill>
              <a:effectLst/>
              <a:latin typeface="+mn-lt"/>
              <a:ea typeface="+mn-ea"/>
              <a:cs typeface="+mn-cs"/>
            </a:rPr>
            <a:t>公園</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などの管理経費が増加しているが、</a:t>
          </a:r>
          <a:r>
            <a:rPr kumimoji="1" lang="ja-JP" altLang="en-US" sz="1100">
              <a:solidFill>
                <a:sysClr val="windowText" lastClr="000000"/>
              </a:solidFill>
              <a:effectLst/>
              <a:latin typeface="+mn-lt"/>
              <a:ea typeface="+mn-ea"/>
              <a:cs typeface="+mn-cs"/>
            </a:rPr>
            <a:t>鉄道施設等の調査委託料の減少が大きく、また人件費では、</a:t>
          </a:r>
          <a:r>
            <a:rPr kumimoji="1" lang="ja-JP" altLang="ja-JP" sz="1100">
              <a:solidFill>
                <a:sysClr val="windowText" lastClr="000000"/>
              </a:solidFill>
              <a:effectLst/>
              <a:latin typeface="+mn-lt"/>
              <a:ea typeface="+mn-ea"/>
              <a:cs typeface="+mn-cs"/>
            </a:rPr>
            <a:t>退職手当が</a:t>
          </a:r>
          <a:r>
            <a:rPr kumimoji="1" lang="ja-JP" altLang="en-US" sz="1100">
              <a:solidFill>
                <a:sysClr val="windowText" lastClr="000000"/>
              </a:solidFill>
              <a:effectLst/>
              <a:latin typeface="+mn-lt"/>
              <a:ea typeface="+mn-ea"/>
              <a:cs typeface="+mn-cs"/>
            </a:rPr>
            <a:t>増加したものの職員給与費が減少しており</a:t>
          </a:r>
          <a:r>
            <a:rPr kumimoji="1" lang="ja-JP" altLang="ja-JP" sz="1100">
              <a:solidFill>
                <a:sysClr val="windowText" lastClr="000000"/>
              </a:solidFill>
              <a:effectLst/>
              <a:latin typeface="+mn-lt"/>
              <a:ea typeface="+mn-ea"/>
              <a:cs typeface="+mn-cs"/>
            </a:rPr>
            <a:t>、昨年度と比較</a:t>
          </a:r>
          <a:r>
            <a:rPr kumimoji="1" lang="ja-JP" altLang="en-US" sz="1100">
              <a:solidFill>
                <a:sysClr val="windowText" lastClr="000000"/>
              </a:solidFill>
              <a:effectLst/>
              <a:latin typeface="+mn-lt"/>
              <a:ea typeface="+mn-ea"/>
              <a:cs typeface="+mn-cs"/>
            </a:rPr>
            <a:t>すると若干</a:t>
          </a:r>
          <a:r>
            <a:rPr kumimoji="1" lang="ja-JP" altLang="ja-JP" sz="1100">
              <a:solidFill>
                <a:sysClr val="windowText" lastClr="000000"/>
              </a:solidFill>
              <a:effectLst/>
              <a:latin typeface="+mn-lt"/>
              <a:ea typeface="+mn-ea"/>
              <a:cs typeface="+mn-cs"/>
            </a:rPr>
            <a:t>減少している。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今後も、定員適正化計画に基づき職員数を管理しながら、経常経費を中心とした支出の抑制に努めていく。</a:t>
          </a:r>
          <a:endParaRPr lang="ja-JP" altLang="ja-JP" sz="140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128048</xdr:rowOff>
    </xdr:from>
    <xdr:to>
      <xdr:col>23</xdr:col>
      <xdr:colOff>133350</xdr:colOff>
      <xdr:row>88</xdr:row>
      <xdr:rowOff>126578</xdr:rowOff>
    </xdr:to>
    <xdr:cxnSp macro="">
      <xdr:nvCxnSpPr>
        <xdr:cNvPr id="191" name="直線コネクタ 190"/>
        <xdr:cNvCxnSpPr/>
      </xdr:nvCxnSpPr>
      <xdr:spPr>
        <a:xfrm flipV="1">
          <a:off x="4953000" y="13844048"/>
          <a:ext cx="0" cy="13701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98655</xdr:rowOff>
    </xdr:from>
    <xdr:ext cx="762000" cy="259045"/>
    <xdr:sp macro="" textlink="">
      <xdr:nvSpPr>
        <xdr:cNvPr id="192" name="人件費・物件費等の状況最小値テキスト"/>
        <xdr:cNvSpPr txBox="1"/>
      </xdr:nvSpPr>
      <xdr:spPr>
        <a:xfrm>
          <a:off x="5041900" y="151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126578</xdr:rowOff>
    </xdr:from>
    <xdr:to>
      <xdr:col>24</xdr:col>
      <xdr:colOff>12700</xdr:colOff>
      <xdr:row>88</xdr:row>
      <xdr:rowOff>126578</xdr:rowOff>
    </xdr:to>
    <xdr:cxnSp macro="">
      <xdr:nvCxnSpPr>
        <xdr:cNvPr id="193" name="直線コネクタ 192"/>
        <xdr:cNvCxnSpPr/>
      </xdr:nvCxnSpPr>
      <xdr:spPr>
        <a:xfrm>
          <a:off x="4864100" y="15214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42975</xdr:rowOff>
    </xdr:from>
    <xdr:ext cx="762000" cy="259045"/>
    <xdr:sp macro="" textlink="">
      <xdr:nvSpPr>
        <xdr:cNvPr id="194" name="人件費・物件費等の状況最大値テキスト"/>
        <xdr:cNvSpPr txBox="1"/>
      </xdr:nvSpPr>
      <xdr:spPr>
        <a:xfrm>
          <a:off x="5041900" y="13587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128048</xdr:rowOff>
    </xdr:from>
    <xdr:to>
      <xdr:col>24</xdr:col>
      <xdr:colOff>12700</xdr:colOff>
      <xdr:row>80</xdr:row>
      <xdr:rowOff>128048</xdr:rowOff>
    </xdr:to>
    <xdr:cxnSp macro="">
      <xdr:nvCxnSpPr>
        <xdr:cNvPr id="195" name="直線コネクタ 194"/>
        <xdr:cNvCxnSpPr/>
      </xdr:nvCxnSpPr>
      <xdr:spPr>
        <a:xfrm>
          <a:off x="4864100" y="13844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15461</xdr:rowOff>
    </xdr:from>
    <xdr:to>
      <xdr:col>23</xdr:col>
      <xdr:colOff>133350</xdr:colOff>
      <xdr:row>82</xdr:row>
      <xdr:rowOff>33885</xdr:rowOff>
    </xdr:to>
    <xdr:cxnSp macro="">
      <xdr:nvCxnSpPr>
        <xdr:cNvPr id="196" name="直線コネクタ 195"/>
        <xdr:cNvCxnSpPr/>
      </xdr:nvCxnSpPr>
      <xdr:spPr>
        <a:xfrm flipV="1">
          <a:off x="4114800" y="14074361"/>
          <a:ext cx="838200" cy="1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122142</xdr:rowOff>
    </xdr:from>
    <xdr:ext cx="762000" cy="259045"/>
    <xdr:sp macro="" textlink="">
      <xdr:nvSpPr>
        <xdr:cNvPr id="197" name="人件費・物件費等の状況平均値テキスト"/>
        <xdr:cNvSpPr txBox="1"/>
      </xdr:nvSpPr>
      <xdr:spPr>
        <a:xfrm>
          <a:off x="5041900" y="138381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105615</xdr:rowOff>
    </xdr:from>
    <xdr:to>
      <xdr:col>23</xdr:col>
      <xdr:colOff>184150</xdr:colOff>
      <xdr:row>82</xdr:row>
      <xdr:rowOff>35765</xdr:rowOff>
    </xdr:to>
    <xdr:sp macro="" textlink="">
      <xdr:nvSpPr>
        <xdr:cNvPr id="198" name="フローチャート: 判断 197"/>
        <xdr:cNvSpPr/>
      </xdr:nvSpPr>
      <xdr:spPr>
        <a:xfrm>
          <a:off x="4902200" y="1399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33885</xdr:rowOff>
    </xdr:from>
    <xdr:to>
      <xdr:col>19</xdr:col>
      <xdr:colOff>133350</xdr:colOff>
      <xdr:row>82</xdr:row>
      <xdr:rowOff>38232</xdr:rowOff>
    </xdr:to>
    <xdr:cxnSp macro="">
      <xdr:nvCxnSpPr>
        <xdr:cNvPr id="199" name="直線コネクタ 198"/>
        <xdr:cNvCxnSpPr/>
      </xdr:nvCxnSpPr>
      <xdr:spPr>
        <a:xfrm flipV="1">
          <a:off x="3225800" y="14092785"/>
          <a:ext cx="889000" cy="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90872</xdr:rowOff>
    </xdr:from>
    <xdr:to>
      <xdr:col>19</xdr:col>
      <xdr:colOff>184150</xdr:colOff>
      <xdr:row>82</xdr:row>
      <xdr:rowOff>21022</xdr:rowOff>
    </xdr:to>
    <xdr:sp macro="" textlink="">
      <xdr:nvSpPr>
        <xdr:cNvPr id="200" name="フローチャート: 判断 199"/>
        <xdr:cNvSpPr/>
      </xdr:nvSpPr>
      <xdr:spPr>
        <a:xfrm>
          <a:off x="4064000" y="1397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31199</xdr:rowOff>
    </xdr:from>
    <xdr:ext cx="736600" cy="259045"/>
    <xdr:sp macro="" textlink="">
      <xdr:nvSpPr>
        <xdr:cNvPr id="201" name="テキスト ボックス 200"/>
        <xdr:cNvSpPr txBox="1"/>
      </xdr:nvSpPr>
      <xdr:spPr>
        <a:xfrm>
          <a:off x="3733800" y="13747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154312</xdr:rowOff>
    </xdr:from>
    <xdr:to>
      <xdr:col>15</xdr:col>
      <xdr:colOff>82550</xdr:colOff>
      <xdr:row>82</xdr:row>
      <xdr:rowOff>38232</xdr:rowOff>
    </xdr:to>
    <xdr:cxnSp macro="">
      <xdr:nvCxnSpPr>
        <xdr:cNvPr id="202" name="直線コネクタ 201"/>
        <xdr:cNvCxnSpPr/>
      </xdr:nvCxnSpPr>
      <xdr:spPr>
        <a:xfrm>
          <a:off x="2336800" y="14041762"/>
          <a:ext cx="889000" cy="5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82502</xdr:rowOff>
    </xdr:from>
    <xdr:to>
      <xdr:col>15</xdr:col>
      <xdr:colOff>133350</xdr:colOff>
      <xdr:row>82</xdr:row>
      <xdr:rowOff>12652</xdr:rowOff>
    </xdr:to>
    <xdr:sp macro="" textlink="">
      <xdr:nvSpPr>
        <xdr:cNvPr id="203" name="フローチャート: 判断 202"/>
        <xdr:cNvSpPr/>
      </xdr:nvSpPr>
      <xdr:spPr>
        <a:xfrm>
          <a:off x="31750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22829</xdr:rowOff>
    </xdr:from>
    <xdr:ext cx="762000" cy="259045"/>
    <xdr:sp macro="" textlink="">
      <xdr:nvSpPr>
        <xdr:cNvPr id="204" name="テキスト ボックス 203"/>
        <xdr:cNvSpPr txBox="1"/>
      </xdr:nvSpPr>
      <xdr:spPr>
        <a:xfrm>
          <a:off x="2844800" y="1373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113154</xdr:rowOff>
    </xdr:from>
    <xdr:to>
      <xdr:col>11</xdr:col>
      <xdr:colOff>31750</xdr:colOff>
      <xdr:row>81</xdr:row>
      <xdr:rowOff>154312</xdr:rowOff>
    </xdr:to>
    <xdr:cxnSp macro="">
      <xdr:nvCxnSpPr>
        <xdr:cNvPr id="205" name="直線コネクタ 204"/>
        <xdr:cNvCxnSpPr/>
      </xdr:nvCxnSpPr>
      <xdr:spPr>
        <a:xfrm>
          <a:off x="1447800" y="14000604"/>
          <a:ext cx="889000" cy="4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67928</xdr:rowOff>
    </xdr:from>
    <xdr:to>
      <xdr:col>11</xdr:col>
      <xdr:colOff>82550</xdr:colOff>
      <xdr:row>81</xdr:row>
      <xdr:rowOff>169528</xdr:rowOff>
    </xdr:to>
    <xdr:sp macro="" textlink="">
      <xdr:nvSpPr>
        <xdr:cNvPr id="206" name="フローチャート: 判断 205"/>
        <xdr:cNvSpPr/>
      </xdr:nvSpPr>
      <xdr:spPr>
        <a:xfrm>
          <a:off x="2286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8255</xdr:rowOff>
    </xdr:from>
    <xdr:ext cx="762000" cy="259045"/>
    <xdr:sp macro="" textlink="">
      <xdr:nvSpPr>
        <xdr:cNvPr id="207" name="テキスト ボックス 206"/>
        <xdr:cNvSpPr txBox="1"/>
      </xdr:nvSpPr>
      <xdr:spPr>
        <a:xfrm>
          <a:off x="1955800" y="13724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28045</xdr:rowOff>
    </xdr:from>
    <xdr:to>
      <xdr:col>7</xdr:col>
      <xdr:colOff>31750</xdr:colOff>
      <xdr:row>81</xdr:row>
      <xdr:rowOff>129645</xdr:rowOff>
    </xdr:to>
    <xdr:sp macro="" textlink="">
      <xdr:nvSpPr>
        <xdr:cNvPr id="208" name="フローチャート: 判断 207"/>
        <xdr:cNvSpPr/>
      </xdr:nvSpPr>
      <xdr:spPr>
        <a:xfrm>
          <a:off x="1397000" y="1391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139822</xdr:rowOff>
    </xdr:from>
    <xdr:ext cx="762000" cy="259045"/>
    <xdr:sp macro="" textlink="">
      <xdr:nvSpPr>
        <xdr:cNvPr id="209" name="テキスト ボックス 208"/>
        <xdr:cNvSpPr txBox="1"/>
      </xdr:nvSpPr>
      <xdr:spPr>
        <a:xfrm>
          <a:off x="1066800" y="1368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136111</xdr:rowOff>
    </xdr:from>
    <xdr:to>
      <xdr:col>23</xdr:col>
      <xdr:colOff>184150</xdr:colOff>
      <xdr:row>82</xdr:row>
      <xdr:rowOff>66261</xdr:rowOff>
    </xdr:to>
    <xdr:sp macro="" textlink="">
      <xdr:nvSpPr>
        <xdr:cNvPr id="215" name="楕円 214"/>
        <xdr:cNvSpPr/>
      </xdr:nvSpPr>
      <xdr:spPr>
        <a:xfrm>
          <a:off x="4902200" y="1402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108188</xdr:rowOff>
    </xdr:from>
    <xdr:ext cx="762000" cy="259045"/>
    <xdr:sp macro="" textlink="">
      <xdr:nvSpPr>
        <xdr:cNvPr id="216" name="人件費・物件費等の状況該当値テキスト"/>
        <xdr:cNvSpPr txBox="1"/>
      </xdr:nvSpPr>
      <xdr:spPr>
        <a:xfrm>
          <a:off x="5041900" y="1399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154535</xdr:rowOff>
    </xdr:from>
    <xdr:to>
      <xdr:col>19</xdr:col>
      <xdr:colOff>184150</xdr:colOff>
      <xdr:row>82</xdr:row>
      <xdr:rowOff>84685</xdr:rowOff>
    </xdr:to>
    <xdr:sp macro="" textlink="">
      <xdr:nvSpPr>
        <xdr:cNvPr id="217" name="楕円 216"/>
        <xdr:cNvSpPr/>
      </xdr:nvSpPr>
      <xdr:spPr>
        <a:xfrm>
          <a:off x="4064000" y="1404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69462</xdr:rowOff>
    </xdr:from>
    <xdr:ext cx="736600" cy="259045"/>
    <xdr:sp macro="" textlink="">
      <xdr:nvSpPr>
        <xdr:cNvPr id="218" name="テキスト ボックス 217"/>
        <xdr:cNvSpPr txBox="1"/>
      </xdr:nvSpPr>
      <xdr:spPr>
        <a:xfrm>
          <a:off x="3733800" y="14128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158882</xdr:rowOff>
    </xdr:from>
    <xdr:to>
      <xdr:col>15</xdr:col>
      <xdr:colOff>133350</xdr:colOff>
      <xdr:row>82</xdr:row>
      <xdr:rowOff>89032</xdr:rowOff>
    </xdr:to>
    <xdr:sp macro="" textlink="">
      <xdr:nvSpPr>
        <xdr:cNvPr id="219" name="楕円 218"/>
        <xdr:cNvSpPr/>
      </xdr:nvSpPr>
      <xdr:spPr>
        <a:xfrm>
          <a:off x="3175000" y="1404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73809</xdr:rowOff>
    </xdr:from>
    <xdr:ext cx="762000" cy="259045"/>
    <xdr:sp macro="" textlink="">
      <xdr:nvSpPr>
        <xdr:cNvPr id="220" name="テキスト ボックス 219"/>
        <xdr:cNvSpPr txBox="1"/>
      </xdr:nvSpPr>
      <xdr:spPr>
        <a:xfrm>
          <a:off x="2844800" y="1413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103512</xdr:rowOff>
    </xdr:from>
    <xdr:to>
      <xdr:col>11</xdr:col>
      <xdr:colOff>82550</xdr:colOff>
      <xdr:row>82</xdr:row>
      <xdr:rowOff>33662</xdr:rowOff>
    </xdr:to>
    <xdr:sp macro="" textlink="">
      <xdr:nvSpPr>
        <xdr:cNvPr id="221" name="楕円 220"/>
        <xdr:cNvSpPr/>
      </xdr:nvSpPr>
      <xdr:spPr>
        <a:xfrm>
          <a:off x="2286000" y="1399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18439</xdr:rowOff>
    </xdr:from>
    <xdr:ext cx="762000" cy="259045"/>
    <xdr:sp macro="" textlink="">
      <xdr:nvSpPr>
        <xdr:cNvPr id="222" name="テキスト ボックス 221"/>
        <xdr:cNvSpPr txBox="1"/>
      </xdr:nvSpPr>
      <xdr:spPr>
        <a:xfrm>
          <a:off x="1955800" y="14077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62354</xdr:rowOff>
    </xdr:from>
    <xdr:to>
      <xdr:col>7</xdr:col>
      <xdr:colOff>31750</xdr:colOff>
      <xdr:row>81</xdr:row>
      <xdr:rowOff>163954</xdr:rowOff>
    </xdr:to>
    <xdr:sp macro="" textlink="">
      <xdr:nvSpPr>
        <xdr:cNvPr id="223" name="楕円 222"/>
        <xdr:cNvSpPr/>
      </xdr:nvSpPr>
      <xdr:spPr>
        <a:xfrm>
          <a:off x="1397000" y="1394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148731</xdr:rowOff>
    </xdr:from>
    <xdr:ext cx="762000" cy="259045"/>
    <xdr:sp macro="" textlink="">
      <xdr:nvSpPr>
        <xdr:cNvPr id="224" name="テキスト ボックス 223"/>
        <xdr:cNvSpPr txBox="1"/>
      </xdr:nvSpPr>
      <xdr:spPr>
        <a:xfrm>
          <a:off x="1066800" y="14036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年度から新・留萌市財政健全化計画の終了に伴う職員給与等削減を回復したが、給与構造の違いなどにより、全国と比較して低い水準となっている。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88</xdr:row>
      <xdr:rowOff>120650</xdr:rowOff>
    </xdr:to>
    <xdr:cxnSp macro="">
      <xdr:nvCxnSpPr>
        <xdr:cNvPr id="253" name="直線コネクタ 252"/>
        <xdr:cNvCxnSpPr/>
      </xdr:nvCxnSpPr>
      <xdr:spPr>
        <a:xfrm flipV="1">
          <a:off x="17018000" y="13706828"/>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4"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5" name="直線コネクタ 254"/>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6" name="給与水準   （国との比較）最大値テキスト"/>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7" name="直線コネクタ 256"/>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154516</xdr:rowOff>
    </xdr:from>
    <xdr:to>
      <xdr:col>81</xdr:col>
      <xdr:colOff>44450</xdr:colOff>
      <xdr:row>82</xdr:row>
      <xdr:rowOff>143934</xdr:rowOff>
    </xdr:to>
    <xdr:cxnSp macro="">
      <xdr:nvCxnSpPr>
        <xdr:cNvPr id="258" name="直線コネクタ 257"/>
        <xdr:cNvCxnSpPr/>
      </xdr:nvCxnSpPr>
      <xdr:spPr>
        <a:xfrm>
          <a:off x="16179800" y="14041966"/>
          <a:ext cx="8382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81438</xdr:rowOff>
    </xdr:from>
    <xdr:ext cx="762000" cy="259045"/>
    <xdr:sp macro="" textlink="">
      <xdr:nvSpPr>
        <xdr:cNvPr id="259" name="給与水準   （国との比較）平均値テキスト"/>
        <xdr:cNvSpPr txBox="1"/>
      </xdr:nvSpPr>
      <xdr:spPr>
        <a:xfrm>
          <a:off x="17106900" y="14311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109361</xdr:rowOff>
    </xdr:from>
    <xdr:to>
      <xdr:col>81</xdr:col>
      <xdr:colOff>95250</xdr:colOff>
      <xdr:row>84</xdr:row>
      <xdr:rowOff>39511</xdr:rowOff>
    </xdr:to>
    <xdr:sp macro="" textlink="">
      <xdr:nvSpPr>
        <xdr:cNvPr id="260" name="フローチャート: 判断 259"/>
        <xdr:cNvSpPr/>
      </xdr:nvSpPr>
      <xdr:spPr>
        <a:xfrm>
          <a:off x="169672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141111</xdr:rowOff>
    </xdr:from>
    <xdr:to>
      <xdr:col>77</xdr:col>
      <xdr:colOff>44450</xdr:colOff>
      <xdr:row>81</xdr:row>
      <xdr:rowOff>154516</xdr:rowOff>
    </xdr:to>
    <xdr:cxnSp macro="">
      <xdr:nvCxnSpPr>
        <xdr:cNvPr id="261" name="直線コネクタ 260"/>
        <xdr:cNvCxnSpPr/>
      </xdr:nvCxnSpPr>
      <xdr:spPr>
        <a:xfrm>
          <a:off x="15290800" y="1402856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62" name="フローチャート: 判断 261"/>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37693</xdr:rowOff>
    </xdr:from>
    <xdr:ext cx="736600" cy="259045"/>
    <xdr:sp macro="" textlink="">
      <xdr:nvSpPr>
        <xdr:cNvPr id="263" name="テキスト ボックス 262"/>
        <xdr:cNvSpPr txBox="1"/>
      </xdr:nvSpPr>
      <xdr:spPr>
        <a:xfrm>
          <a:off x="15798800" y="1443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165100</xdr:rowOff>
    </xdr:from>
    <xdr:to>
      <xdr:col>72</xdr:col>
      <xdr:colOff>203200</xdr:colOff>
      <xdr:row>81</xdr:row>
      <xdr:rowOff>141111</xdr:rowOff>
    </xdr:to>
    <xdr:cxnSp macro="">
      <xdr:nvCxnSpPr>
        <xdr:cNvPr id="264" name="直線コネクタ 263"/>
        <xdr:cNvCxnSpPr/>
      </xdr:nvCxnSpPr>
      <xdr:spPr>
        <a:xfrm>
          <a:off x="14401800" y="13881100"/>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109361</xdr:rowOff>
    </xdr:from>
    <xdr:to>
      <xdr:col>73</xdr:col>
      <xdr:colOff>44450</xdr:colOff>
      <xdr:row>84</xdr:row>
      <xdr:rowOff>39511</xdr:rowOff>
    </xdr:to>
    <xdr:sp macro="" textlink="">
      <xdr:nvSpPr>
        <xdr:cNvPr id="265" name="フローチャート: 判断 264"/>
        <xdr:cNvSpPr/>
      </xdr:nvSpPr>
      <xdr:spPr>
        <a:xfrm>
          <a:off x="152400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24288</xdr:rowOff>
    </xdr:from>
    <xdr:ext cx="762000" cy="259045"/>
    <xdr:sp macro="" textlink="">
      <xdr:nvSpPr>
        <xdr:cNvPr id="266" name="テキスト ボックス 265"/>
        <xdr:cNvSpPr txBox="1"/>
      </xdr:nvSpPr>
      <xdr:spPr>
        <a:xfrm>
          <a:off x="14909800" y="1442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165100</xdr:rowOff>
    </xdr:from>
    <xdr:to>
      <xdr:col>68</xdr:col>
      <xdr:colOff>152400</xdr:colOff>
      <xdr:row>81</xdr:row>
      <xdr:rowOff>74084</xdr:rowOff>
    </xdr:to>
    <xdr:cxnSp macro="">
      <xdr:nvCxnSpPr>
        <xdr:cNvPr id="267" name="直線コネクタ 266"/>
        <xdr:cNvCxnSpPr/>
      </xdr:nvCxnSpPr>
      <xdr:spPr>
        <a:xfrm flipV="1">
          <a:off x="13512800" y="138811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82550</xdr:rowOff>
    </xdr:from>
    <xdr:to>
      <xdr:col>68</xdr:col>
      <xdr:colOff>203200</xdr:colOff>
      <xdr:row>84</xdr:row>
      <xdr:rowOff>12700</xdr:rowOff>
    </xdr:to>
    <xdr:sp macro="" textlink="">
      <xdr:nvSpPr>
        <xdr:cNvPr id="268" name="フローチャート: 判断 267"/>
        <xdr:cNvSpPr/>
      </xdr:nvSpPr>
      <xdr:spPr>
        <a:xfrm>
          <a:off x="14351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168927</xdr:rowOff>
    </xdr:from>
    <xdr:ext cx="762000" cy="259045"/>
    <xdr:sp macro="" textlink="">
      <xdr:nvSpPr>
        <xdr:cNvPr id="269" name="テキスト ボックス 268"/>
        <xdr:cNvSpPr txBox="1"/>
      </xdr:nvSpPr>
      <xdr:spPr>
        <a:xfrm>
          <a:off x="14020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70" name="フローチャート: 判断 269"/>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51099</xdr:rowOff>
    </xdr:from>
    <xdr:ext cx="762000" cy="259045"/>
    <xdr:sp macro="" textlink="">
      <xdr:nvSpPr>
        <xdr:cNvPr id="271" name="テキスト ボックス 270"/>
        <xdr:cNvSpPr txBox="1"/>
      </xdr:nvSpPr>
      <xdr:spPr>
        <a:xfrm>
          <a:off x="131318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93134</xdr:rowOff>
    </xdr:from>
    <xdr:to>
      <xdr:col>81</xdr:col>
      <xdr:colOff>95250</xdr:colOff>
      <xdr:row>83</xdr:row>
      <xdr:rowOff>23284</xdr:rowOff>
    </xdr:to>
    <xdr:sp macro="" textlink="">
      <xdr:nvSpPr>
        <xdr:cNvPr id="277" name="楕円 276"/>
        <xdr:cNvSpPr/>
      </xdr:nvSpPr>
      <xdr:spPr>
        <a:xfrm>
          <a:off x="169672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109661</xdr:rowOff>
    </xdr:from>
    <xdr:ext cx="762000" cy="259045"/>
    <xdr:sp macro="" textlink="">
      <xdr:nvSpPr>
        <xdr:cNvPr id="278" name="給与水準   （国との比較）該当値テキスト"/>
        <xdr:cNvSpPr txBox="1"/>
      </xdr:nvSpPr>
      <xdr:spPr>
        <a:xfrm>
          <a:off x="17106900" y="1399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103716</xdr:rowOff>
    </xdr:from>
    <xdr:to>
      <xdr:col>77</xdr:col>
      <xdr:colOff>95250</xdr:colOff>
      <xdr:row>82</xdr:row>
      <xdr:rowOff>33866</xdr:rowOff>
    </xdr:to>
    <xdr:sp macro="" textlink="">
      <xdr:nvSpPr>
        <xdr:cNvPr id="279" name="楕円 278"/>
        <xdr:cNvSpPr/>
      </xdr:nvSpPr>
      <xdr:spPr>
        <a:xfrm>
          <a:off x="16129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44043</xdr:rowOff>
    </xdr:from>
    <xdr:ext cx="736600" cy="259045"/>
    <xdr:sp macro="" textlink="">
      <xdr:nvSpPr>
        <xdr:cNvPr id="280" name="テキスト ボックス 279"/>
        <xdr:cNvSpPr txBox="1"/>
      </xdr:nvSpPr>
      <xdr:spPr>
        <a:xfrm>
          <a:off x="15798800" y="13760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90311</xdr:rowOff>
    </xdr:from>
    <xdr:to>
      <xdr:col>73</xdr:col>
      <xdr:colOff>44450</xdr:colOff>
      <xdr:row>82</xdr:row>
      <xdr:rowOff>20461</xdr:rowOff>
    </xdr:to>
    <xdr:sp macro="" textlink="">
      <xdr:nvSpPr>
        <xdr:cNvPr id="281" name="楕円 280"/>
        <xdr:cNvSpPr/>
      </xdr:nvSpPr>
      <xdr:spPr>
        <a:xfrm>
          <a:off x="15240000" y="139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30638</xdr:rowOff>
    </xdr:from>
    <xdr:ext cx="762000" cy="259045"/>
    <xdr:sp macro="" textlink="">
      <xdr:nvSpPr>
        <xdr:cNvPr id="282" name="テキスト ボックス 281"/>
        <xdr:cNvSpPr txBox="1"/>
      </xdr:nvSpPr>
      <xdr:spPr>
        <a:xfrm>
          <a:off x="14909800" y="1374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114300</xdr:rowOff>
    </xdr:from>
    <xdr:to>
      <xdr:col>68</xdr:col>
      <xdr:colOff>203200</xdr:colOff>
      <xdr:row>81</xdr:row>
      <xdr:rowOff>44450</xdr:rowOff>
    </xdr:to>
    <xdr:sp macro="" textlink="">
      <xdr:nvSpPr>
        <xdr:cNvPr id="283" name="楕円 282"/>
        <xdr:cNvSpPr/>
      </xdr:nvSpPr>
      <xdr:spPr>
        <a:xfrm>
          <a:off x="14351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54627</xdr:rowOff>
    </xdr:from>
    <xdr:ext cx="762000" cy="259045"/>
    <xdr:sp macro="" textlink="">
      <xdr:nvSpPr>
        <xdr:cNvPr id="284" name="テキスト ボックス 283"/>
        <xdr:cNvSpPr txBox="1"/>
      </xdr:nvSpPr>
      <xdr:spPr>
        <a:xfrm>
          <a:off x="14020800" y="1359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23284</xdr:rowOff>
    </xdr:from>
    <xdr:to>
      <xdr:col>64</xdr:col>
      <xdr:colOff>152400</xdr:colOff>
      <xdr:row>81</xdr:row>
      <xdr:rowOff>124884</xdr:rowOff>
    </xdr:to>
    <xdr:sp macro="" textlink="">
      <xdr:nvSpPr>
        <xdr:cNvPr id="285" name="楕円 284"/>
        <xdr:cNvSpPr/>
      </xdr:nvSpPr>
      <xdr:spPr>
        <a:xfrm>
          <a:off x="13462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135061</xdr:rowOff>
    </xdr:from>
    <xdr:ext cx="762000" cy="259045"/>
    <xdr:sp macro="" textlink="">
      <xdr:nvSpPr>
        <xdr:cNvPr id="286" name="テキスト ボックス 285"/>
        <xdr:cNvSpPr txBox="1"/>
      </xdr:nvSpPr>
      <xdr:spPr>
        <a:xfrm>
          <a:off x="1313180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これまで実施してきた財政健全化等の計画に基づき、職員数を見直し削減を図ってきたところであるが、計画を上回る削減により市政運営に支障をきたしかねない状況となっている。</a:t>
          </a:r>
          <a:endParaRPr lang="ja-JP" altLang="ja-JP" sz="1400">
            <a:effectLst/>
          </a:endParaRPr>
        </a:p>
        <a:p>
          <a:r>
            <a:rPr kumimoji="1" lang="ja-JP" altLang="ja-JP" sz="1100">
              <a:solidFill>
                <a:schemeClr val="dk1"/>
              </a:solidFill>
              <a:effectLst/>
              <a:latin typeface="+mn-lt"/>
              <a:ea typeface="+mn-ea"/>
              <a:cs typeface="+mn-cs"/>
            </a:rPr>
            <a:t>類似団体の状況を参考にしながら、令和元年度からの第</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次定員適正化計画に基づき、今後も適正な職員数の確保に努めていく。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123656</xdr:rowOff>
    </xdr:from>
    <xdr:to>
      <xdr:col>81</xdr:col>
      <xdr:colOff>44450</xdr:colOff>
      <xdr:row>66</xdr:row>
      <xdr:rowOff>24236</xdr:rowOff>
    </xdr:to>
    <xdr:cxnSp macro="">
      <xdr:nvCxnSpPr>
        <xdr:cNvPr id="315" name="直線コネクタ 314"/>
        <xdr:cNvCxnSpPr/>
      </xdr:nvCxnSpPr>
      <xdr:spPr>
        <a:xfrm flipV="1">
          <a:off x="17018000" y="10239206"/>
          <a:ext cx="0" cy="11007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167763</xdr:rowOff>
    </xdr:from>
    <xdr:ext cx="762000" cy="259045"/>
    <xdr:sp macro="" textlink="">
      <xdr:nvSpPr>
        <xdr:cNvPr id="316" name="定員管理の状況最小値テキスト"/>
        <xdr:cNvSpPr txBox="1"/>
      </xdr:nvSpPr>
      <xdr:spPr>
        <a:xfrm>
          <a:off x="17106900" y="11312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24236</xdr:rowOff>
    </xdr:from>
    <xdr:to>
      <xdr:col>81</xdr:col>
      <xdr:colOff>133350</xdr:colOff>
      <xdr:row>66</xdr:row>
      <xdr:rowOff>24236</xdr:rowOff>
    </xdr:to>
    <xdr:cxnSp macro="">
      <xdr:nvCxnSpPr>
        <xdr:cNvPr id="317" name="直線コネクタ 316"/>
        <xdr:cNvCxnSpPr/>
      </xdr:nvCxnSpPr>
      <xdr:spPr>
        <a:xfrm>
          <a:off x="16929100" y="11339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38583</xdr:rowOff>
    </xdr:from>
    <xdr:ext cx="762000" cy="259045"/>
    <xdr:sp macro="" textlink="">
      <xdr:nvSpPr>
        <xdr:cNvPr id="318" name="定員管理の状況最大値テキスト"/>
        <xdr:cNvSpPr txBox="1"/>
      </xdr:nvSpPr>
      <xdr:spPr>
        <a:xfrm>
          <a:off x="17106900" y="998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123656</xdr:rowOff>
    </xdr:from>
    <xdr:to>
      <xdr:col>81</xdr:col>
      <xdr:colOff>133350</xdr:colOff>
      <xdr:row>59</xdr:row>
      <xdr:rowOff>123656</xdr:rowOff>
    </xdr:to>
    <xdr:cxnSp macro="">
      <xdr:nvCxnSpPr>
        <xdr:cNvPr id="319" name="直線コネクタ 318"/>
        <xdr:cNvCxnSpPr/>
      </xdr:nvCxnSpPr>
      <xdr:spPr>
        <a:xfrm>
          <a:off x="16929100" y="102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33845</xdr:rowOff>
    </xdr:from>
    <xdr:to>
      <xdr:col>81</xdr:col>
      <xdr:colOff>44450</xdr:colOff>
      <xdr:row>60</xdr:row>
      <xdr:rowOff>47117</xdr:rowOff>
    </xdr:to>
    <xdr:cxnSp macro="">
      <xdr:nvCxnSpPr>
        <xdr:cNvPr id="320" name="直線コネクタ 319"/>
        <xdr:cNvCxnSpPr/>
      </xdr:nvCxnSpPr>
      <xdr:spPr>
        <a:xfrm>
          <a:off x="16179800" y="10320845"/>
          <a:ext cx="838200" cy="1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31893</xdr:rowOff>
    </xdr:from>
    <xdr:ext cx="762000" cy="259045"/>
    <xdr:sp macro="" textlink="">
      <xdr:nvSpPr>
        <xdr:cNvPr id="321" name="定員管理の状況平均値テキスト"/>
        <xdr:cNvSpPr txBox="1"/>
      </xdr:nvSpPr>
      <xdr:spPr>
        <a:xfrm>
          <a:off x="17106900" y="10318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29294</xdr:rowOff>
    </xdr:from>
    <xdr:to>
      <xdr:col>81</xdr:col>
      <xdr:colOff>95250</xdr:colOff>
      <xdr:row>60</xdr:row>
      <xdr:rowOff>130894</xdr:rowOff>
    </xdr:to>
    <xdr:sp macro="" textlink="">
      <xdr:nvSpPr>
        <xdr:cNvPr id="322" name="フローチャート: 判断 321"/>
        <xdr:cNvSpPr/>
      </xdr:nvSpPr>
      <xdr:spPr>
        <a:xfrm>
          <a:off x="169672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33845</xdr:rowOff>
    </xdr:from>
    <xdr:to>
      <xdr:col>77</xdr:col>
      <xdr:colOff>44450</xdr:colOff>
      <xdr:row>60</xdr:row>
      <xdr:rowOff>36258</xdr:rowOff>
    </xdr:to>
    <xdr:cxnSp macro="">
      <xdr:nvCxnSpPr>
        <xdr:cNvPr id="323" name="直線コネクタ 322"/>
        <xdr:cNvCxnSpPr/>
      </xdr:nvCxnSpPr>
      <xdr:spPr>
        <a:xfrm flipV="1">
          <a:off x="15290800" y="10320845"/>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26077</xdr:rowOff>
    </xdr:from>
    <xdr:to>
      <xdr:col>77</xdr:col>
      <xdr:colOff>95250</xdr:colOff>
      <xdr:row>60</xdr:row>
      <xdr:rowOff>127677</xdr:rowOff>
    </xdr:to>
    <xdr:sp macro="" textlink="">
      <xdr:nvSpPr>
        <xdr:cNvPr id="324" name="フローチャート: 判断 323"/>
        <xdr:cNvSpPr/>
      </xdr:nvSpPr>
      <xdr:spPr>
        <a:xfrm>
          <a:off x="16129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112454</xdr:rowOff>
    </xdr:from>
    <xdr:ext cx="736600" cy="259045"/>
    <xdr:sp macro="" textlink="">
      <xdr:nvSpPr>
        <xdr:cNvPr id="325" name="テキスト ボックス 324"/>
        <xdr:cNvSpPr txBox="1"/>
      </xdr:nvSpPr>
      <xdr:spPr>
        <a:xfrm>
          <a:off x="15798800" y="10399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36258</xdr:rowOff>
    </xdr:from>
    <xdr:to>
      <xdr:col>72</xdr:col>
      <xdr:colOff>203200</xdr:colOff>
      <xdr:row>60</xdr:row>
      <xdr:rowOff>36258</xdr:rowOff>
    </xdr:to>
    <xdr:cxnSp macro="">
      <xdr:nvCxnSpPr>
        <xdr:cNvPr id="326" name="直線コネクタ 325"/>
        <xdr:cNvCxnSpPr/>
      </xdr:nvCxnSpPr>
      <xdr:spPr>
        <a:xfrm>
          <a:off x="14401800" y="103232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28893</xdr:rowOff>
    </xdr:from>
    <xdr:to>
      <xdr:col>73</xdr:col>
      <xdr:colOff>44450</xdr:colOff>
      <xdr:row>60</xdr:row>
      <xdr:rowOff>130493</xdr:rowOff>
    </xdr:to>
    <xdr:sp macro="" textlink="">
      <xdr:nvSpPr>
        <xdr:cNvPr id="327" name="フローチャート: 判断 326"/>
        <xdr:cNvSpPr/>
      </xdr:nvSpPr>
      <xdr:spPr>
        <a:xfrm>
          <a:off x="15240000" y="1031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115270</xdr:rowOff>
    </xdr:from>
    <xdr:ext cx="762000" cy="259045"/>
    <xdr:sp macro="" textlink="">
      <xdr:nvSpPr>
        <xdr:cNvPr id="328" name="テキスト ボックス 327"/>
        <xdr:cNvSpPr txBox="1"/>
      </xdr:nvSpPr>
      <xdr:spPr>
        <a:xfrm>
          <a:off x="14909800" y="104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21781</xdr:rowOff>
    </xdr:from>
    <xdr:to>
      <xdr:col>68</xdr:col>
      <xdr:colOff>152400</xdr:colOff>
      <xdr:row>60</xdr:row>
      <xdr:rowOff>36258</xdr:rowOff>
    </xdr:to>
    <xdr:cxnSp macro="">
      <xdr:nvCxnSpPr>
        <xdr:cNvPr id="329" name="直線コネクタ 328"/>
        <xdr:cNvCxnSpPr/>
      </xdr:nvCxnSpPr>
      <xdr:spPr>
        <a:xfrm>
          <a:off x="13512800" y="10308781"/>
          <a:ext cx="889000" cy="1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22056</xdr:rowOff>
    </xdr:from>
    <xdr:to>
      <xdr:col>68</xdr:col>
      <xdr:colOff>203200</xdr:colOff>
      <xdr:row>60</xdr:row>
      <xdr:rowOff>123656</xdr:rowOff>
    </xdr:to>
    <xdr:sp macro="" textlink="">
      <xdr:nvSpPr>
        <xdr:cNvPr id="330" name="フローチャート: 判断 329"/>
        <xdr:cNvSpPr/>
      </xdr:nvSpPr>
      <xdr:spPr>
        <a:xfrm>
          <a:off x="14351000" y="103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108433</xdr:rowOff>
    </xdr:from>
    <xdr:ext cx="762000" cy="259045"/>
    <xdr:sp macro="" textlink="">
      <xdr:nvSpPr>
        <xdr:cNvPr id="331" name="テキスト ボックス 330"/>
        <xdr:cNvSpPr txBox="1"/>
      </xdr:nvSpPr>
      <xdr:spPr>
        <a:xfrm>
          <a:off x="14020800" y="1039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6371</xdr:rowOff>
    </xdr:from>
    <xdr:to>
      <xdr:col>64</xdr:col>
      <xdr:colOff>152400</xdr:colOff>
      <xdr:row>60</xdr:row>
      <xdr:rowOff>107971</xdr:rowOff>
    </xdr:to>
    <xdr:sp macro="" textlink="">
      <xdr:nvSpPr>
        <xdr:cNvPr id="332" name="フローチャート: 判断 331"/>
        <xdr:cNvSpPr/>
      </xdr:nvSpPr>
      <xdr:spPr>
        <a:xfrm>
          <a:off x="13462000" y="10293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92748</xdr:rowOff>
    </xdr:from>
    <xdr:ext cx="762000" cy="259045"/>
    <xdr:sp macro="" textlink="">
      <xdr:nvSpPr>
        <xdr:cNvPr id="333" name="テキスト ボックス 332"/>
        <xdr:cNvSpPr txBox="1"/>
      </xdr:nvSpPr>
      <xdr:spPr>
        <a:xfrm>
          <a:off x="13131800" y="10379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167767</xdr:rowOff>
    </xdr:from>
    <xdr:to>
      <xdr:col>81</xdr:col>
      <xdr:colOff>95250</xdr:colOff>
      <xdr:row>60</xdr:row>
      <xdr:rowOff>97917</xdr:rowOff>
    </xdr:to>
    <xdr:sp macro="" textlink="">
      <xdr:nvSpPr>
        <xdr:cNvPr id="339" name="楕円 338"/>
        <xdr:cNvSpPr/>
      </xdr:nvSpPr>
      <xdr:spPr>
        <a:xfrm>
          <a:off x="16967200" y="1028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89044</xdr:rowOff>
    </xdr:from>
    <xdr:ext cx="762000" cy="259045"/>
    <xdr:sp macro="" textlink="">
      <xdr:nvSpPr>
        <xdr:cNvPr id="340" name="定員管理の状況該当値テキスト"/>
        <xdr:cNvSpPr txBox="1"/>
      </xdr:nvSpPr>
      <xdr:spPr>
        <a:xfrm>
          <a:off x="17106900" y="1020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154495</xdr:rowOff>
    </xdr:from>
    <xdr:to>
      <xdr:col>77</xdr:col>
      <xdr:colOff>95250</xdr:colOff>
      <xdr:row>60</xdr:row>
      <xdr:rowOff>84645</xdr:rowOff>
    </xdr:to>
    <xdr:sp macro="" textlink="">
      <xdr:nvSpPr>
        <xdr:cNvPr id="341" name="楕円 340"/>
        <xdr:cNvSpPr/>
      </xdr:nvSpPr>
      <xdr:spPr>
        <a:xfrm>
          <a:off x="16129000" y="1027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94822</xdr:rowOff>
    </xdr:from>
    <xdr:ext cx="736600" cy="259045"/>
    <xdr:sp macro="" textlink="">
      <xdr:nvSpPr>
        <xdr:cNvPr id="342" name="テキスト ボックス 341"/>
        <xdr:cNvSpPr txBox="1"/>
      </xdr:nvSpPr>
      <xdr:spPr>
        <a:xfrm>
          <a:off x="15798800" y="10038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156908</xdr:rowOff>
    </xdr:from>
    <xdr:to>
      <xdr:col>73</xdr:col>
      <xdr:colOff>44450</xdr:colOff>
      <xdr:row>60</xdr:row>
      <xdr:rowOff>87058</xdr:rowOff>
    </xdr:to>
    <xdr:sp macro="" textlink="">
      <xdr:nvSpPr>
        <xdr:cNvPr id="343" name="楕円 342"/>
        <xdr:cNvSpPr/>
      </xdr:nvSpPr>
      <xdr:spPr>
        <a:xfrm>
          <a:off x="15240000" y="1027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97235</xdr:rowOff>
    </xdr:from>
    <xdr:ext cx="762000" cy="259045"/>
    <xdr:sp macro="" textlink="">
      <xdr:nvSpPr>
        <xdr:cNvPr id="344" name="テキスト ボックス 343"/>
        <xdr:cNvSpPr txBox="1"/>
      </xdr:nvSpPr>
      <xdr:spPr>
        <a:xfrm>
          <a:off x="14909800" y="1004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156908</xdr:rowOff>
    </xdr:from>
    <xdr:to>
      <xdr:col>68</xdr:col>
      <xdr:colOff>203200</xdr:colOff>
      <xdr:row>60</xdr:row>
      <xdr:rowOff>87058</xdr:rowOff>
    </xdr:to>
    <xdr:sp macro="" textlink="">
      <xdr:nvSpPr>
        <xdr:cNvPr id="345" name="楕円 344"/>
        <xdr:cNvSpPr/>
      </xdr:nvSpPr>
      <xdr:spPr>
        <a:xfrm>
          <a:off x="14351000" y="1027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97235</xdr:rowOff>
    </xdr:from>
    <xdr:ext cx="762000" cy="259045"/>
    <xdr:sp macro="" textlink="">
      <xdr:nvSpPr>
        <xdr:cNvPr id="346" name="テキスト ボックス 345"/>
        <xdr:cNvSpPr txBox="1"/>
      </xdr:nvSpPr>
      <xdr:spPr>
        <a:xfrm>
          <a:off x="14020800" y="1004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142431</xdr:rowOff>
    </xdr:from>
    <xdr:to>
      <xdr:col>64</xdr:col>
      <xdr:colOff>152400</xdr:colOff>
      <xdr:row>60</xdr:row>
      <xdr:rowOff>72581</xdr:rowOff>
    </xdr:to>
    <xdr:sp macro="" textlink="">
      <xdr:nvSpPr>
        <xdr:cNvPr id="347" name="楕円 346"/>
        <xdr:cNvSpPr/>
      </xdr:nvSpPr>
      <xdr:spPr>
        <a:xfrm>
          <a:off x="13462000" y="1025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82758</xdr:rowOff>
    </xdr:from>
    <xdr:ext cx="762000" cy="259045"/>
    <xdr:sp macro="" textlink="">
      <xdr:nvSpPr>
        <xdr:cNvPr id="348" name="テキスト ボックス 347"/>
        <xdr:cNvSpPr txBox="1"/>
      </xdr:nvSpPr>
      <xdr:spPr>
        <a:xfrm>
          <a:off x="13131800" y="1002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年度に実施した借換債の元金償還が平成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年度から本格化し、さらに公立病院特例債の元利償還金が比率算定へ算入されたことにより、類似団体平均を大きく上回る水準となっているが、平成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24.0</a:t>
          </a:r>
          <a:r>
            <a:rPr kumimoji="1" lang="ja-JP" altLang="ja-JP" sz="1100">
              <a:solidFill>
                <a:schemeClr val="dk1"/>
              </a:solidFill>
              <a:effectLst/>
              <a:latin typeface="+mn-lt"/>
              <a:ea typeface="+mn-ea"/>
              <a:cs typeface="+mn-cs"/>
            </a:rPr>
            <a:t>％をピークに徐々に改善される見込みではあり、公債費負担適正化計画に基づく地方債の発行抑制などにより、平成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年度には</a:t>
          </a:r>
          <a:r>
            <a:rPr kumimoji="1" lang="en-US" altLang="ja-JP" sz="1100">
              <a:solidFill>
                <a:schemeClr val="dk1"/>
              </a:solidFill>
              <a:effectLst/>
              <a:latin typeface="+mn-lt"/>
              <a:ea typeface="+mn-ea"/>
              <a:cs typeface="+mn-cs"/>
            </a:rPr>
            <a:t>17.8</a:t>
          </a:r>
          <a:r>
            <a:rPr kumimoji="1" lang="ja-JP" altLang="ja-JP" sz="1100">
              <a:solidFill>
                <a:schemeClr val="dk1"/>
              </a:solidFill>
              <a:effectLst/>
              <a:latin typeface="+mn-lt"/>
              <a:ea typeface="+mn-ea"/>
              <a:cs typeface="+mn-cs"/>
            </a:rPr>
            <a:t>％と地方債発行に係る許可団体ではなくな</a:t>
          </a:r>
          <a:r>
            <a:rPr kumimoji="1" lang="ja-JP" altLang="en-US" sz="1100">
              <a:solidFill>
                <a:schemeClr val="dk1"/>
              </a:solidFill>
              <a:effectLst/>
              <a:latin typeface="+mn-lt"/>
              <a:ea typeface="+mn-ea"/>
              <a:cs typeface="+mn-cs"/>
            </a:rPr>
            <a:t>ったが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年度について</a:t>
          </a:r>
          <a:r>
            <a:rPr kumimoji="1" lang="ja-JP" altLang="en-US" sz="1100">
              <a:solidFill>
                <a:schemeClr val="dk1"/>
              </a:solidFill>
              <a:effectLst/>
              <a:latin typeface="+mn-lt"/>
              <a:ea typeface="+mn-ea"/>
              <a:cs typeface="+mn-cs"/>
            </a:rPr>
            <a:t>は、留萌小学校整備や消防庁舎改築事業の償還が影響し</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14.3</a:t>
          </a:r>
          <a:r>
            <a:rPr kumimoji="1" lang="ja-JP" altLang="ja-JP" sz="1100">
              <a:solidFill>
                <a:schemeClr val="dk1"/>
              </a:solidFill>
              <a:effectLst/>
              <a:latin typeface="+mn-lt"/>
              <a:ea typeface="+mn-ea"/>
              <a:cs typeface="+mn-cs"/>
            </a:rPr>
            <a:t>％となった。令和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年度以降においても、留萌市中期財政計画に基づく地方債発行の規律を守りつつ、比率の改善に努めていく。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107527</xdr:rowOff>
    </xdr:from>
    <xdr:to>
      <xdr:col>81</xdr:col>
      <xdr:colOff>44450</xdr:colOff>
      <xdr:row>42</xdr:row>
      <xdr:rowOff>146050</xdr:rowOff>
    </xdr:to>
    <xdr:cxnSp macro="">
      <xdr:nvCxnSpPr>
        <xdr:cNvPr id="377" name="直線コネクタ 376"/>
        <xdr:cNvCxnSpPr/>
      </xdr:nvCxnSpPr>
      <xdr:spPr>
        <a:xfrm flipV="1">
          <a:off x="17018000" y="6108277"/>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42</xdr:row>
      <xdr:rowOff>118127</xdr:rowOff>
    </xdr:from>
    <xdr:ext cx="762000" cy="259045"/>
    <xdr:sp macro="" textlink="">
      <xdr:nvSpPr>
        <xdr:cNvPr id="378" name="公債費負担の状況最小値テキスト"/>
        <xdr:cNvSpPr txBox="1"/>
      </xdr:nvSpPr>
      <xdr:spPr>
        <a:xfrm>
          <a:off x="17106900" y="731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42</xdr:row>
      <xdr:rowOff>146050</xdr:rowOff>
    </xdr:from>
    <xdr:to>
      <xdr:col>81</xdr:col>
      <xdr:colOff>133350</xdr:colOff>
      <xdr:row>42</xdr:row>
      <xdr:rowOff>146050</xdr:rowOff>
    </xdr:to>
    <xdr:cxnSp macro="">
      <xdr:nvCxnSpPr>
        <xdr:cNvPr id="379" name="直線コネクタ 378"/>
        <xdr:cNvCxnSpPr/>
      </xdr:nvCxnSpPr>
      <xdr:spPr>
        <a:xfrm>
          <a:off x="16929100" y="734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22454</xdr:rowOff>
    </xdr:from>
    <xdr:ext cx="762000" cy="259045"/>
    <xdr:sp macro="" textlink="">
      <xdr:nvSpPr>
        <xdr:cNvPr id="380" name="公債費負担の状況最大値テキスト"/>
        <xdr:cNvSpPr txBox="1"/>
      </xdr:nvSpPr>
      <xdr:spPr>
        <a:xfrm>
          <a:off x="17106900" y="585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107527</xdr:rowOff>
    </xdr:from>
    <xdr:to>
      <xdr:col>81</xdr:col>
      <xdr:colOff>133350</xdr:colOff>
      <xdr:row>35</xdr:row>
      <xdr:rowOff>107527</xdr:rowOff>
    </xdr:to>
    <xdr:cxnSp macro="">
      <xdr:nvCxnSpPr>
        <xdr:cNvPr id="381" name="直線コネクタ 380"/>
        <xdr:cNvCxnSpPr/>
      </xdr:nvCxnSpPr>
      <xdr:spPr>
        <a:xfrm>
          <a:off x="16929100" y="610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105833</xdr:rowOff>
    </xdr:from>
    <xdr:to>
      <xdr:col>81</xdr:col>
      <xdr:colOff>44450</xdr:colOff>
      <xdr:row>42</xdr:row>
      <xdr:rowOff>129963</xdr:rowOff>
    </xdr:to>
    <xdr:cxnSp macro="">
      <xdr:nvCxnSpPr>
        <xdr:cNvPr id="382" name="直線コネクタ 381"/>
        <xdr:cNvCxnSpPr/>
      </xdr:nvCxnSpPr>
      <xdr:spPr>
        <a:xfrm>
          <a:off x="16179800" y="730673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167657</xdr:rowOff>
    </xdr:from>
    <xdr:ext cx="762000" cy="259045"/>
    <xdr:sp macro="" textlink="">
      <xdr:nvSpPr>
        <xdr:cNvPr id="383" name="公債費負担の状況平均値テキスト"/>
        <xdr:cNvSpPr txBox="1"/>
      </xdr:nvSpPr>
      <xdr:spPr>
        <a:xfrm>
          <a:off x="17106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4" name="フローチャート: 判断 383"/>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105833</xdr:rowOff>
    </xdr:from>
    <xdr:to>
      <xdr:col>77</xdr:col>
      <xdr:colOff>44450</xdr:colOff>
      <xdr:row>43</xdr:row>
      <xdr:rowOff>30904</xdr:rowOff>
    </xdr:to>
    <xdr:cxnSp macro="">
      <xdr:nvCxnSpPr>
        <xdr:cNvPr id="385" name="直線コネクタ 384"/>
        <xdr:cNvCxnSpPr/>
      </xdr:nvCxnSpPr>
      <xdr:spPr>
        <a:xfrm flipV="1">
          <a:off x="15290800" y="7306733"/>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143087</xdr:rowOff>
    </xdr:from>
    <xdr:to>
      <xdr:col>77</xdr:col>
      <xdr:colOff>95250</xdr:colOff>
      <xdr:row>40</xdr:row>
      <xdr:rowOff>73237</xdr:rowOff>
    </xdr:to>
    <xdr:sp macro="" textlink="">
      <xdr:nvSpPr>
        <xdr:cNvPr id="386" name="フローチャート: 判断 385"/>
        <xdr:cNvSpPr/>
      </xdr:nvSpPr>
      <xdr:spPr>
        <a:xfrm>
          <a:off x="16129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83414</xdr:rowOff>
    </xdr:from>
    <xdr:ext cx="736600" cy="259045"/>
    <xdr:sp macro="" textlink="">
      <xdr:nvSpPr>
        <xdr:cNvPr id="387" name="テキスト ボックス 386"/>
        <xdr:cNvSpPr txBox="1"/>
      </xdr:nvSpPr>
      <xdr:spPr>
        <a:xfrm>
          <a:off x="15798800" y="659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30904</xdr:rowOff>
    </xdr:from>
    <xdr:to>
      <xdr:col>72</xdr:col>
      <xdr:colOff>203200</xdr:colOff>
      <xdr:row>43</xdr:row>
      <xdr:rowOff>135467</xdr:rowOff>
    </xdr:to>
    <xdr:cxnSp macro="">
      <xdr:nvCxnSpPr>
        <xdr:cNvPr id="388" name="直線コネクタ 387"/>
        <xdr:cNvCxnSpPr/>
      </xdr:nvCxnSpPr>
      <xdr:spPr>
        <a:xfrm flipV="1">
          <a:off x="14401800" y="7403254"/>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159173</xdr:rowOff>
    </xdr:from>
    <xdr:to>
      <xdr:col>73</xdr:col>
      <xdr:colOff>44450</xdr:colOff>
      <xdr:row>40</xdr:row>
      <xdr:rowOff>89323</xdr:rowOff>
    </xdr:to>
    <xdr:sp macro="" textlink="">
      <xdr:nvSpPr>
        <xdr:cNvPr id="389" name="フローチャート: 判断 388"/>
        <xdr:cNvSpPr/>
      </xdr:nvSpPr>
      <xdr:spPr>
        <a:xfrm>
          <a:off x="15240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99500</xdr:rowOff>
    </xdr:from>
    <xdr:ext cx="762000" cy="259045"/>
    <xdr:sp macro="" textlink="">
      <xdr:nvSpPr>
        <xdr:cNvPr id="390" name="テキスト ボックス 389"/>
        <xdr:cNvSpPr txBox="1"/>
      </xdr:nvSpPr>
      <xdr:spPr>
        <a:xfrm>
          <a:off x="14909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135467</xdr:rowOff>
    </xdr:from>
    <xdr:to>
      <xdr:col>68</xdr:col>
      <xdr:colOff>152400</xdr:colOff>
      <xdr:row>44</xdr:row>
      <xdr:rowOff>52494</xdr:rowOff>
    </xdr:to>
    <xdr:cxnSp macro="">
      <xdr:nvCxnSpPr>
        <xdr:cNvPr id="391" name="直線コネクタ 390"/>
        <xdr:cNvCxnSpPr/>
      </xdr:nvCxnSpPr>
      <xdr:spPr>
        <a:xfrm flipV="1">
          <a:off x="13512800" y="750781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11854</xdr:rowOff>
    </xdr:from>
    <xdr:to>
      <xdr:col>68</xdr:col>
      <xdr:colOff>203200</xdr:colOff>
      <xdr:row>40</xdr:row>
      <xdr:rowOff>113454</xdr:rowOff>
    </xdr:to>
    <xdr:sp macro="" textlink="">
      <xdr:nvSpPr>
        <xdr:cNvPr id="392" name="フローチャート: 判断 391"/>
        <xdr:cNvSpPr/>
      </xdr:nvSpPr>
      <xdr:spPr>
        <a:xfrm>
          <a:off x="14351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123631</xdr:rowOff>
    </xdr:from>
    <xdr:ext cx="762000" cy="259045"/>
    <xdr:sp macro="" textlink="">
      <xdr:nvSpPr>
        <xdr:cNvPr id="393" name="テキスト ボックス 392"/>
        <xdr:cNvSpPr txBox="1"/>
      </xdr:nvSpPr>
      <xdr:spPr>
        <a:xfrm>
          <a:off x="14020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44027</xdr:rowOff>
    </xdr:from>
    <xdr:to>
      <xdr:col>64</xdr:col>
      <xdr:colOff>152400</xdr:colOff>
      <xdr:row>40</xdr:row>
      <xdr:rowOff>145627</xdr:rowOff>
    </xdr:to>
    <xdr:sp macro="" textlink="">
      <xdr:nvSpPr>
        <xdr:cNvPr id="394" name="フローチャート: 判断 393"/>
        <xdr:cNvSpPr/>
      </xdr:nvSpPr>
      <xdr:spPr>
        <a:xfrm>
          <a:off x="13462000" y="690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155804</xdr:rowOff>
    </xdr:from>
    <xdr:ext cx="762000" cy="259045"/>
    <xdr:sp macro="" textlink="">
      <xdr:nvSpPr>
        <xdr:cNvPr id="395" name="テキスト ボックス 394"/>
        <xdr:cNvSpPr txBox="1"/>
      </xdr:nvSpPr>
      <xdr:spPr>
        <a:xfrm>
          <a:off x="13131800" y="66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79163</xdr:rowOff>
    </xdr:from>
    <xdr:to>
      <xdr:col>81</xdr:col>
      <xdr:colOff>95250</xdr:colOff>
      <xdr:row>43</xdr:row>
      <xdr:rowOff>9313</xdr:rowOff>
    </xdr:to>
    <xdr:sp macro="" textlink="">
      <xdr:nvSpPr>
        <xdr:cNvPr id="401" name="楕円 400"/>
        <xdr:cNvSpPr/>
      </xdr:nvSpPr>
      <xdr:spPr>
        <a:xfrm>
          <a:off x="169672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146490</xdr:rowOff>
    </xdr:from>
    <xdr:ext cx="762000" cy="259045"/>
    <xdr:sp macro="" textlink="">
      <xdr:nvSpPr>
        <xdr:cNvPr id="402" name="公債費負担の状況該当値テキスト"/>
        <xdr:cNvSpPr txBox="1"/>
      </xdr:nvSpPr>
      <xdr:spPr>
        <a:xfrm>
          <a:off x="17106900" y="717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55033</xdr:rowOff>
    </xdr:from>
    <xdr:to>
      <xdr:col>77</xdr:col>
      <xdr:colOff>95250</xdr:colOff>
      <xdr:row>42</xdr:row>
      <xdr:rowOff>156633</xdr:rowOff>
    </xdr:to>
    <xdr:sp macro="" textlink="">
      <xdr:nvSpPr>
        <xdr:cNvPr id="403" name="楕円 402"/>
        <xdr:cNvSpPr/>
      </xdr:nvSpPr>
      <xdr:spPr>
        <a:xfrm>
          <a:off x="16129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141410</xdr:rowOff>
    </xdr:from>
    <xdr:ext cx="736600" cy="259045"/>
    <xdr:sp macro="" textlink="">
      <xdr:nvSpPr>
        <xdr:cNvPr id="404" name="テキスト ボックス 403"/>
        <xdr:cNvSpPr txBox="1"/>
      </xdr:nvSpPr>
      <xdr:spPr>
        <a:xfrm>
          <a:off x="15798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151554</xdr:rowOff>
    </xdr:from>
    <xdr:to>
      <xdr:col>73</xdr:col>
      <xdr:colOff>44450</xdr:colOff>
      <xdr:row>43</xdr:row>
      <xdr:rowOff>81704</xdr:rowOff>
    </xdr:to>
    <xdr:sp macro="" textlink="">
      <xdr:nvSpPr>
        <xdr:cNvPr id="405" name="楕円 404"/>
        <xdr:cNvSpPr/>
      </xdr:nvSpPr>
      <xdr:spPr>
        <a:xfrm>
          <a:off x="15240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66481</xdr:rowOff>
    </xdr:from>
    <xdr:ext cx="762000" cy="259045"/>
    <xdr:sp macro="" textlink="">
      <xdr:nvSpPr>
        <xdr:cNvPr id="406" name="テキスト ボックス 405"/>
        <xdr:cNvSpPr txBox="1"/>
      </xdr:nvSpPr>
      <xdr:spPr>
        <a:xfrm>
          <a:off x="14909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84667</xdr:rowOff>
    </xdr:from>
    <xdr:to>
      <xdr:col>68</xdr:col>
      <xdr:colOff>203200</xdr:colOff>
      <xdr:row>44</xdr:row>
      <xdr:rowOff>14817</xdr:rowOff>
    </xdr:to>
    <xdr:sp macro="" textlink="">
      <xdr:nvSpPr>
        <xdr:cNvPr id="407" name="楕円 406"/>
        <xdr:cNvSpPr/>
      </xdr:nvSpPr>
      <xdr:spPr>
        <a:xfrm>
          <a:off x="14351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171044</xdr:rowOff>
    </xdr:from>
    <xdr:ext cx="762000" cy="259045"/>
    <xdr:sp macro="" textlink="">
      <xdr:nvSpPr>
        <xdr:cNvPr id="408" name="テキスト ボックス 407"/>
        <xdr:cNvSpPr txBox="1"/>
      </xdr:nvSpPr>
      <xdr:spPr>
        <a:xfrm>
          <a:off x="14020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1694</xdr:rowOff>
    </xdr:from>
    <xdr:to>
      <xdr:col>64</xdr:col>
      <xdr:colOff>152400</xdr:colOff>
      <xdr:row>44</xdr:row>
      <xdr:rowOff>103294</xdr:rowOff>
    </xdr:to>
    <xdr:sp macro="" textlink="">
      <xdr:nvSpPr>
        <xdr:cNvPr id="409" name="楕円 408"/>
        <xdr:cNvSpPr/>
      </xdr:nvSpPr>
      <xdr:spPr>
        <a:xfrm>
          <a:off x="13462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88071</xdr:rowOff>
    </xdr:from>
    <xdr:ext cx="762000" cy="259045"/>
    <xdr:sp macro="" textlink="">
      <xdr:nvSpPr>
        <xdr:cNvPr id="410" name="テキスト ボックス 409"/>
        <xdr:cNvSpPr txBox="1"/>
      </xdr:nvSpPr>
      <xdr:spPr>
        <a:xfrm>
          <a:off x="13131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早期健全化基準である</a:t>
          </a:r>
          <a:r>
            <a:rPr kumimoji="1" lang="en-US" altLang="ja-JP" sz="1100">
              <a:solidFill>
                <a:schemeClr val="dk1"/>
              </a:solidFill>
              <a:effectLst/>
              <a:latin typeface="+mn-lt"/>
              <a:ea typeface="+mn-ea"/>
              <a:cs typeface="+mn-cs"/>
            </a:rPr>
            <a:t>350</a:t>
          </a:r>
          <a:r>
            <a:rPr kumimoji="1" lang="ja-JP" altLang="ja-JP" sz="1100">
              <a:solidFill>
                <a:schemeClr val="dk1"/>
              </a:solidFill>
              <a:effectLst/>
              <a:latin typeface="+mn-lt"/>
              <a:ea typeface="+mn-ea"/>
              <a:cs typeface="+mn-cs"/>
            </a:rPr>
            <a:t>％を下回っているものの、地方債残高が多額であるため、類似団体平均・北海道平均・全国平均を大きく上回る水準となっている。</a:t>
          </a:r>
          <a:endParaRPr lang="ja-JP" altLang="ja-JP" sz="1400">
            <a:effectLst/>
          </a:endParaRPr>
        </a:p>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年度以降においても、</a:t>
          </a:r>
          <a:r>
            <a:rPr lang="ja-JP" altLang="ja-JP" sz="1100" b="0" i="0" baseline="0">
              <a:solidFill>
                <a:schemeClr val="dk1"/>
              </a:solidFill>
              <a:effectLst/>
              <a:latin typeface="+mn-lt"/>
              <a:ea typeface="+mn-ea"/>
              <a:cs typeface="+mn-cs"/>
            </a:rPr>
            <a:t>留萌市中期財政計画に基づく地方債発行等の規律を守りつつ、比率の改善に努めていく。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124460</xdr:rowOff>
    </xdr:to>
    <xdr:cxnSp macro="">
      <xdr:nvCxnSpPr>
        <xdr:cNvPr id="439" name="直線コネクタ 438"/>
        <xdr:cNvCxnSpPr/>
      </xdr:nvCxnSpPr>
      <xdr:spPr>
        <a:xfrm flipV="1">
          <a:off x="17018000" y="2370667"/>
          <a:ext cx="0" cy="1697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96537</xdr:rowOff>
    </xdr:from>
    <xdr:ext cx="762000" cy="259045"/>
    <xdr:sp macro="" textlink="">
      <xdr:nvSpPr>
        <xdr:cNvPr id="440" name="将来負担の状況最小値テキスト"/>
        <xdr:cNvSpPr txBox="1"/>
      </xdr:nvSpPr>
      <xdr:spPr>
        <a:xfrm>
          <a:off x="17106900" y="403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124460</xdr:rowOff>
    </xdr:from>
    <xdr:to>
      <xdr:col>81</xdr:col>
      <xdr:colOff>133350</xdr:colOff>
      <xdr:row>23</xdr:row>
      <xdr:rowOff>124460</xdr:rowOff>
    </xdr:to>
    <xdr:cxnSp macro="">
      <xdr:nvCxnSpPr>
        <xdr:cNvPr id="441" name="直線コネクタ 440"/>
        <xdr:cNvCxnSpPr/>
      </xdr:nvCxnSpPr>
      <xdr:spPr>
        <a:xfrm>
          <a:off x="16929100" y="406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114512</xdr:rowOff>
    </xdr:from>
    <xdr:to>
      <xdr:col>81</xdr:col>
      <xdr:colOff>44450</xdr:colOff>
      <xdr:row>19</xdr:row>
      <xdr:rowOff>164112</xdr:rowOff>
    </xdr:to>
    <xdr:cxnSp macro="">
      <xdr:nvCxnSpPr>
        <xdr:cNvPr id="444" name="直線コネクタ 443"/>
        <xdr:cNvCxnSpPr/>
      </xdr:nvCxnSpPr>
      <xdr:spPr>
        <a:xfrm flipV="1">
          <a:off x="16179800" y="3372062"/>
          <a:ext cx="838200" cy="4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111989</xdr:rowOff>
    </xdr:from>
    <xdr:ext cx="762000" cy="259045"/>
    <xdr:sp macro="" textlink="">
      <xdr:nvSpPr>
        <xdr:cNvPr id="445" name="将来負担の状況平均値テキスト"/>
        <xdr:cNvSpPr txBox="1"/>
      </xdr:nvSpPr>
      <xdr:spPr>
        <a:xfrm>
          <a:off x="17106900" y="26837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95462</xdr:rowOff>
    </xdr:from>
    <xdr:to>
      <xdr:col>81</xdr:col>
      <xdr:colOff>95250</xdr:colOff>
      <xdr:row>17</xdr:row>
      <xdr:rowOff>25612</xdr:rowOff>
    </xdr:to>
    <xdr:sp macro="" textlink="">
      <xdr:nvSpPr>
        <xdr:cNvPr id="446" name="フローチャート: 判断 445"/>
        <xdr:cNvSpPr/>
      </xdr:nvSpPr>
      <xdr:spPr>
        <a:xfrm>
          <a:off x="16967200" y="283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164112</xdr:rowOff>
    </xdr:from>
    <xdr:to>
      <xdr:col>77</xdr:col>
      <xdr:colOff>44450</xdr:colOff>
      <xdr:row>20</xdr:row>
      <xdr:rowOff>12771</xdr:rowOff>
    </xdr:to>
    <xdr:cxnSp macro="">
      <xdr:nvCxnSpPr>
        <xdr:cNvPr id="447" name="直線コネクタ 446"/>
        <xdr:cNvCxnSpPr/>
      </xdr:nvCxnSpPr>
      <xdr:spPr>
        <a:xfrm flipV="1">
          <a:off x="15290800" y="3421662"/>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84737</xdr:rowOff>
    </xdr:from>
    <xdr:to>
      <xdr:col>77</xdr:col>
      <xdr:colOff>95250</xdr:colOff>
      <xdr:row>17</xdr:row>
      <xdr:rowOff>14887</xdr:rowOff>
    </xdr:to>
    <xdr:sp macro="" textlink="">
      <xdr:nvSpPr>
        <xdr:cNvPr id="448" name="フローチャート: 判断 447"/>
        <xdr:cNvSpPr/>
      </xdr:nvSpPr>
      <xdr:spPr>
        <a:xfrm>
          <a:off x="16129000" y="282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25064</xdr:rowOff>
    </xdr:from>
    <xdr:ext cx="736600" cy="259045"/>
    <xdr:sp macro="" textlink="">
      <xdr:nvSpPr>
        <xdr:cNvPr id="449" name="テキスト ボックス 448"/>
        <xdr:cNvSpPr txBox="1"/>
      </xdr:nvSpPr>
      <xdr:spPr>
        <a:xfrm>
          <a:off x="15798800" y="2596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12771</xdr:rowOff>
    </xdr:from>
    <xdr:to>
      <xdr:col>72</xdr:col>
      <xdr:colOff>203200</xdr:colOff>
      <xdr:row>20</xdr:row>
      <xdr:rowOff>98566</xdr:rowOff>
    </xdr:to>
    <xdr:cxnSp macro="">
      <xdr:nvCxnSpPr>
        <xdr:cNvPr id="450" name="直線コネクタ 449"/>
        <xdr:cNvCxnSpPr/>
      </xdr:nvCxnSpPr>
      <xdr:spPr>
        <a:xfrm flipV="1">
          <a:off x="14401800" y="3441771"/>
          <a:ext cx="889000" cy="8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82056</xdr:rowOff>
    </xdr:from>
    <xdr:to>
      <xdr:col>73</xdr:col>
      <xdr:colOff>44450</xdr:colOff>
      <xdr:row>17</xdr:row>
      <xdr:rowOff>12206</xdr:rowOff>
    </xdr:to>
    <xdr:sp macro="" textlink="">
      <xdr:nvSpPr>
        <xdr:cNvPr id="451" name="フローチャート: 判断 450"/>
        <xdr:cNvSpPr/>
      </xdr:nvSpPr>
      <xdr:spPr>
        <a:xfrm>
          <a:off x="15240000" y="282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22383</xdr:rowOff>
    </xdr:from>
    <xdr:ext cx="762000" cy="259045"/>
    <xdr:sp macro="" textlink="">
      <xdr:nvSpPr>
        <xdr:cNvPr id="452" name="テキスト ボックス 451"/>
        <xdr:cNvSpPr txBox="1"/>
      </xdr:nvSpPr>
      <xdr:spPr>
        <a:xfrm>
          <a:off x="14909800" y="259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98566</xdr:rowOff>
    </xdr:from>
    <xdr:to>
      <xdr:col>68</xdr:col>
      <xdr:colOff>152400</xdr:colOff>
      <xdr:row>21</xdr:row>
      <xdr:rowOff>59831</xdr:rowOff>
    </xdr:to>
    <xdr:cxnSp macro="">
      <xdr:nvCxnSpPr>
        <xdr:cNvPr id="453" name="直線コネクタ 452"/>
        <xdr:cNvCxnSpPr/>
      </xdr:nvCxnSpPr>
      <xdr:spPr>
        <a:xfrm flipV="1">
          <a:off x="13512800" y="3527566"/>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67310</xdr:rowOff>
    </xdr:from>
    <xdr:to>
      <xdr:col>68</xdr:col>
      <xdr:colOff>203200</xdr:colOff>
      <xdr:row>16</xdr:row>
      <xdr:rowOff>168910</xdr:rowOff>
    </xdr:to>
    <xdr:sp macro="" textlink="">
      <xdr:nvSpPr>
        <xdr:cNvPr id="454" name="フローチャート: 判断 453"/>
        <xdr:cNvSpPr/>
      </xdr:nvSpPr>
      <xdr:spPr>
        <a:xfrm>
          <a:off x="14351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7637</xdr:rowOff>
    </xdr:from>
    <xdr:ext cx="762000" cy="259045"/>
    <xdr:sp macro="" textlink="">
      <xdr:nvSpPr>
        <xdr:cNvPr id="455" name="テキスト ボックス 454"/>
        <xdr:cNvSpPr txBox="1"/>
      </xdr:nvSpPr>
      <xdr:spPr>
        <a:xfrm>
          <a:off x="14020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132997</xdr:rowOff>
    </xdr:from>
    <xdr:to>
      <xdr:col>64</xdr:col>
      <xdr:colOff>152400</xdr:colOff>
      <xdr:row>17</xdr:row>
      <xdr:rowOff>63147</xdr:rowOff>
    </xdr:to>
    <xdr:sp macro="" textlink="">
      <xdr:nvSpPr>
        <xdr:cNvPr id="456" name="フローチャート: 判断 455"/>
        <xdr:cNvSpPr/>
      </xdr:nvSpPr>
      <xdr:spPr>
        <a:xfrm>
          <a:off x="13462000" y="287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73324</xdr:rowOff>
    </xdr:from>
    <xdr:ext cx="762000" cy="259045"/>
    <xdr:sp macro="" textlink="">
      <xdr:nvSpPr>
        <xdr:cNvPr id="457" name="テキスト ボックス 456"/>
        <xdr:cNvSpPr txBox="1"/>
      </xdr:nvSpPr>
      <xdr:spPr>
        <a:xfrm>
          <a:off x="13131800" y="264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63712</xdr:rowOff>
    </xdr:from>
    <xdr:to>
      <xdr:col>81</xdr:col>
      <xdr:colOff>95250</xdr:colOff>
      <xdr:row>19</xdr:row>
      <xdr:rowOff>165312</xdr:rowOff>
    </xdr:to>
    <xdr:sp macro="" textlink="">
      <xdr:nvSpPr>
        <xdr:cNvPr id="463" name="楕円 462"/>
        <xdr:cNvSpPr/>
      </xdr:nvSpPr>
      <xdr:spPr>
        <a:xfrm>
          <a:off x="16967200" y="332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35789</xdr:rowOff>
    </xdr:from>
    <xdr:ext cx="762000" cy="259045"/>
    <xdr:sp macro="" textlink="">
      <xdr:nvSpPr>
        <xdr:cNvPr id="464" name="将来負担の状況該当値テキスト"/>
        <xdr:cNvSpPr txBox="1"/>
      </xdr:nvSpPr>
      <xdr:spPr>
        <a:xfrm>
          <a:off x="17106900" y="329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113312</xdr:rowOff>
    </xdr:from>
    <xdr:to>
      <xdr:col>77</xdr:col>
      <xdr:colOff>95250</xdr:colOff>
      <xdr:row>20</xdr:row>
      <xdr:rowOff>43462</xdr:rowOff>
    </xdr:to>
    <xdr:sp macro="" textlink="">
      <xdr:nvSpPr>
        <xdr:cNvPr id="465" name="楕円 464"/>
        <xdr:cNvSpPr/>
      </xdr:nvSpPr>
      <xdr:spPr>
        <a:xfrm>
          <a:off x="16129000" y="337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28239</xdr:rowOff>
    </xdr:from>
    <xdr:ext cx="736600" cy="259045"/>
    <xdr:sp macro="" textlink="">
      <xdr:nvSpPr>
        <xdr:cNvPr id="466" name="テキスト ボックス 465"/>
        <xdr:cNvSpPr txBox="1"/>
      </xdr:nvSpPr>
      <xdr:spPr>
        <a:xfrm>
          <a:off x="15798800" y="3457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133421</xdr:rowOff>
    </xdr:from>
    <xdr:to>
      <xdr:col>73</xdr:col>
      <xdr:colOff>44450</xdr:colOff>
      <xdr:row>20</xdr:row>
      <xdr:rowOff>63571</xdr:rowOff>
    </xdr:to>
    <xdr:sp macro="" textlink="">
      <xdr:nvSpPr>
        <xdr:cNvPr id="467" name="楕円 466"/>
        <xdr:cNvSpPr/>
      </xdr:nvSpPr>
      <xdr:spPr>
        <a:xfrm>
          <a:off x="15240000" y="339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48348</xdr:rowOff>
    </xdr:from>
    <xdr:ext cx="762000" cy="259045"/>
    <xdr:sp macro="" textlink="">
      <xdr:nvSpPr>
        <xdr:cNvPr id="468" name="テキスト ボックス 467"/>
        <xdr:cNvSpPr txBox="1"/>
      </xdr:nvSpPr>
      <xdr:spPr>
        <a:xfrm>
          <a:off x="14909800" y="3477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47766</xdr:rowOff>
    </xdr:from>
    <xdr:to>
      <xdr:col>68</xdr:col>
      <xdr:colOff>203200</xdr:colOff>
      <xdr:row>20</xdr:row>
      <xdr:rowOff>149366</xdr:rowOff>
    </xdr:to>
    <xdr:sp macro="" textlink="">
      <xdr:nvSpPr>
        <xdr:cNvPr id="469" name="楕円 468"/>
        <xdr:cNvSpPr/>
      </xdr:nvSpPr>
      <xdr:spPr>
        <a:xfrm>
          <a:off x="14351000" y="347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134143</xdr:rowOff>
    </xdr:from>
    <xdr:ext cx="762000" cy="259045"/>
    <xdr:sp macro="" textlink="">
      <xdr:nvSpPr>
        <xdr:cNvPr id="470" name="テキスト ボックス 469"/>
        <xdr:cNvSpPr txBox="1"/>
      </xdr:nvSpPr>
      <xdr:spPr>
        <a:xfrm>
          <a:off x="14020800" y="356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9031</xdr:rowOff>
    </xdr:from>
    <xdr:to>
      <xdr:col>64</xdr:col>
      <xdr:colOff>152400</xdr:colOff>
      <xdr:row>21</xdr:row>
      <xdr:rowOff>110631</xdr:rowOff>
    </xdr:to>
    <xdr:sp macro="" textlink="">
      <xdr:nvSpPr>
        <xdr:cNvPr id="471" name="楕円 470"/>
        <xdr:cNvSpPr/>
      </xdr:nvSpPr>
      <xdr:spPr>
        <a:xfrm>
          <a:off x="13462000" y="360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95408</xdr:rowOff>
    </xdr:from>
    <xdr:ext cx="762000" cy="259045"/>
    <xdr:sp macro="" textlink="">
      <xdr:nvSpPr>
        <xdr:cNvPr id="472" name="テキスト ボックス 471"/>
        <xdr:cNvSpPr txBox="1"/>
      </xdr:nvSpPr>
      <xdr:spPr>
        <a:xfrm>
          <a:off x="13131800" y="369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北海道留萌市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20,715
20,569
297.84
13,704,541
13,412,428
291,071
7,459,883
12,080,052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年度から新・留萌市財政健全化計画の終了に伴い職員給与等削減を回復したが、給与構造の違いなどにより、類似団体平均・北海道平均・全国平均を下回っている。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xdr:rowOff>
    </xdr:from>
    <xdr:to>
      <xdr:col>24</xdr:col>
      <xdr:colOff>25400</xdr:colOff>
      <xdr:row>40</xdr:row>
      <xdr:rowOff>64135</xdr:rowOff>
    </xdr:to>
    <xdr:cxnSp macro="">
      <xdr:nvCxnSpPr>
        <xdr:cNvPr id="57" name="直線コネクタ 56"/>
        <xdr:cNvCxnSpPr/>
      </xdr:nvCxnSpPr>
      <xdr:spPr>
        <a:xfrm flipV="1">
          <a:off x="4826000" y="5830570"/>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36212</xdr:rowOff>
    </xdr:from>
    <xdr:ext cx="762000" cy="259045"/>
    <xdr:sp macro="" textlink="">
      <xdr:nvSpPr>
        <xdr:cNvPr id="58" name="人件費最小値テキスト"/>
        <xdr:cNvSpPr txBox="1"/>
      </xdr:nvSpPr>
      <xdr:spPr>
        <a:xfrm>
          <a:off x="4914900" y="689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64135</xdr:rowOff>
    </xdr:from>
    <xdr:to>
      <xdr:col>24</xdr:col>
      <xdr:colOff>114300</xdr:colOff>
      <xdr:row>40</xdr:row>
      <xdr:rowOff>64135</xdr:rowOff>
    </xdr:to>
    <xdr:cxnSp macro="">
      <xdr:nvCxnSpPr>
        <xdr:cNvPr id="59" name="直線コネクタ 58"/>
        <xdr:cNvCxnSpPr/>
      </xdr:nvCxnSpPr>
      <xdr:spPr>
        <a:xfrm>
          <a:off x="4737100" y="692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87647</xdr:rowOff>
    </xdr:from>
    <xdr:ext cx="762000" cy="259045"/>
    <xdr:sp macro="" textlink="">
      <xdr:nvSpPr>
        <xdr:cNvPr id="60" name="人件費最大値テキスト"/>
        <xdr:cNvSpPr txBox="1"/>
      </xdr:nvSpPr>
      <xdr:spPr>
        <a:xfrm>
          <a:off x="4914900" y="557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xdr:rowOff>
    </xdr:from>
    <xdr:to>
      <xdr:col>24</xdr:col>
      <xdr:colOff>114300</xdr:colOff>
      <xdr:row>34</xdr:row>
      <xdr:rowOff>1270</xdr:rowOff>
    </xdr:to>
    <xdr:cxnSp macro="">
      <xdr:nvCxnSpPr>
        <xdr:cNvPr id="61" name="直線コネクタ 60"/>
        <xdr:cNvCxnSpPr/>
      </xdr:nvCxnSpPr>
      <xdr:spPr>
        <a:xfrm>
          <a:off x="4737100" y="5830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155575</xdr:rowOff>
    </xdr:from>
    <xdr:to>
      <xdr:col>24</xdr:col>
      <xdr:colOff>25400</xdr:colOff>
      <xdr:row>34</xdr:row>
      <xdr:rowOff>1270</xdr:rowOff>
    </xdr:to>
    <xdr:cxnSp macro="">
      <xdr:nvCxnSpPr>
        <xdr:cNvPr id="62" name="直線コネクタ 61"/>
        <xdr:cNvCxnSpPr/>
      </xdr:nvCxnSpPr>
      <xdr:spPr>
        <a:xfrm>
          <a:off x="3987800" y="581342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13987</xdr:rowOff>
    </xdr:from>
    <xdr:ext cx="762000" cy="259045"/>
    <xdr:sp macro="" textlink="">
      <xdr:nvSpPr>
        <xdr:cNvPr id="63" name="人件費平均値テキスト"/>
        <xdr:cNvSpPr txBox="1"/>
      </xdr:nvSpPr>
      <xdr:spPr>
        <a:xfrm>
          <a:off x="4914900" y="6014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41910</xdr:rowOff>
    </xdr:from>
    <xdr:to>
      <xdr:col>24</xdr:col>
      <xdr:colOff>76200</xdr:colOff>
      <xdr:row>35</xdr:row>
      <xdr:rowOff>143510</xdr:rowOff>
    </xdr:to>
    <xdr:sp macro="" textlink="">
      <xdr:nvSpPr>
        <xdr:cNvPr id="64" name="フローチャート: 判断 63"/>
        <xdr:cNvSpPr/>
      </xdr:nvSpPr>
      <xdr:spPr>
        <a:xfrm>
          <a:off x="47752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155575</xdr:rowOff>
    </xdr:from>
    <xdr:to>
      <xdr:col>19</xdr:col>
      <xdr:colOff>187325</xdr:colOff>
      <xdr:row>34</xdr:row>
      <xdr:rowOff>18415</xdr:rowOff>
    </xdr:to>
    <xdr:cxnSp macro="">
      <xdr:nvCxnSpPr>
        <xdr:cNvPr id="65" name="直線コネクタ 64"/>
        <xdr:cNvCxnSpPr/>
      </xdr:nvCxnSpPr>
      <xdr:spPr>
        <a:xfrm flipV="1">
          <a:off x="3098800" y="581342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53340</xdr:rowOff>
    </xdr:from>
    <xdr:to>
      <xdr:col>20</xdr:col>
      <xdr:colOff>38100</xdr:colOff>
      <xdr:row>35</xdr:row>
      <xdr:rowOff>154940</xdr:rowOff>
    </xdr:to>
    <xdr:sp macro="" textlink="">
      <xdr:nvSpPr>
        <xdr:cNvPr id="66" name="フローチャート: 判断 65"/>
        <xdr:cNvSpPr/>
      </xdr:nvSpPr>
      <xdr:spPr>
        <a:xfrm>
          <a:off x="3937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139717</xdr:rowOff>
    </xdr:from>
    <xdr:ext cx="736600" cy="259045"/>
    <xdr:sp macro="" textlink="">
      <xdr:nvSpPr>
        <xdr:cNvPr id="67" name="テキスト ボックス 66"/>
        <xdr:cNvSpPr txBox="1"/>
      </xdr:nvSpPr>
      <xdr:spPr>
        <a:xfrm>
          <a:off x="3606800" y="6140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18415</xdr:rowOff>
    </xdr:from>
    <xdr:to>
      <xdr:col>15</xdr:col>
      <xdr:colOff>98425</xdr:colOff>
      <xdr:row>34</xdr:row>
      <xdr:rowOff>18415</xdr:rowOff>
    </xdr:to>
    <xdr:cxnSp macro="">
      <xdr:nvCxnSpPr>
        <xdr:cNvPr id="68" name="直線コネクタ 67"/>
        <xdr:cNvCxnSpPr/>
      </xdr:nvCxnSpPr>
      <xdr:spPr>
        <a:xfrm>
          <a:off x="2209800" y="5847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36195</xdr:rowOff>
    </xdr:from>
    <xdr:to>
      <xdr:col>15</xdr:col>
      <xdr:colOff>149225</xdr:colOff>
      <xdr:row>35</xdr:row>
      <xdr:rowOff>137795</xdr:rowOff>
    </xdr:to>
    <xdr:sp macro="" textlink="">
      <xdr:nvSpPr>
        <xdr:cNvPr id="69" name="フローチャート: 判断 68"/>
        <xdr:cNvSpPr/>
      </xdr:nvSpPr>
      <xdr:spPr>
        <a:xfrm>
          <a:off x="3048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122572</xdr:rowOff>
    </xdr:from>
    <xdr:ext cx="762000" cy="259045"/>
    <xdr:sp macro="" textlink="">
      <xdr:nvSpPr>
        <xdr:cNvPr id="70" name="テキスト ボックス 69"/>
        <xdr:cNvSpPr txBox="1"/>
      </xdr:nvSpPr>
      <xdr:spPr>
        <a:xfrm>
          <a:off x="2717800" y="6123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64135</xdr:rowOff>
    </xdr:from>
    <xdr:to>
      <xdr:col>11</xdr:col>
      <xdr:colOff>9525</xdr:colOff>
      <xdr:row>34</xdr:row>
      <xdr:rowOff>18415</xdr:rowOff>
    </xdr:to>
    <xdr:cxnSp macro="">
      <xdr:nvCxnSpPr>
        <xdr:cNvPr id="71" name="直線コネクタ 70"/>
        <xdr:cNvCxnSpPr/>
      </xdr:nvCxnSpPr>
      <xdr:spPr>
        <a:xfrm>
          <a:off x="1320800" y="5721985"/>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30480</xdr:rowOff>
    </xdr:from>
    <xdr:to>
      <xdr:col>11</xdr:col>
      <xdr:colOff>60325</xdr:colOff>
      <xdr:row>35</xdr:row>
      <xdr:rowOff>132080</xdr:rowOff>
    </xdr:to>
    <xdr:sp macro="" textlink="">
      <xdr:nvSpPr>
        <xdr:cNvPr id="72" name="フローチャート: 判断 71"/>
        <xdr:cNvSpPr/>
      </xdr:nvSpPr>
      <xdr:spPr>
        <a:xfrm>
          <a:off x="2159000" y="603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116857</xdr:rowOff>
    </xdr:from>
    <xdr:ext cx="762000" cy="259045"/>
    <xdr:sp macro="" textlink="">
      <xdr:nvSpPr>
        <xdr:cNvPr id="73" name="テキスト ボックス 72"/>
        <xdr:cNvSpPr txBox="1"/>
      </xdr:nvSpPr>
      <xdr:spPr>
        <a:xfrm>
          <a:off x="1828800" y="611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156210</xdr:rowOff>
    </xdr:from>
    <xdr:to>
      <xdr:col>6</xdr:col>
      <xdr:colOff>171450</xdr:colOff>
      <xdr:row>35</xdr:row>
      <xdr:rowOff>86360</xdr:rowOff>
    </xdr:to>
    <xdr:sp macro="" textlink="">
      <xdr:nvSpPr>
        <xdr:cNvPr id="74" name="フローチャート: 判断 73"/>
        <xdr:cNvSpPr/>
      </xdr:nvSpPr>
      <xdr:spPr>
        <a:xfrm>
          <a:off x="1270000" y="598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71137</xdr:rowOff>
    </xdr:from>
    <xdr:ext cx="762000" cy="259045"/>
    <xdr:sp macro="" textlink="">
      <xdr:nvSpPr>
        <xdr:cNvPr id="75" name="テキスト ボックス 74"/>
        <xdr:cNvSpPr txBox="1"/>
      </xdr:nvSpPr>
      <xdr:spPr>
        <a:xfrm>
          <a:off x="939800" y="6071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121920</xdr:rowOff>
    </xdr:from>
    <xdr:to>
      <xdr:col>24</xdr:col>
      <xdr:colOff>76200</xdr:colOff>
      <xdr:row>34</xdr:row>
      <xdr:rowOff>52070</xdr:rowOff>
    </xdr:to>
    <xdr:sp macro="" textlink="">
      <xdr:nvSpPr>
        <xdr:cNvPr id="81" name="楕円 80"/>
        <xdr:cNvSpPr/>
      </xdr:nvSpPr>
      <xdr:spPr>
        <a:xfrm>
          <a:off x="4775200" y="577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30497</xdr:rowOff>
    </xdr:from>
    <xdr:ext cx="762000" cy="259045"/>
    <xdr:sp macro="" textlink="">
      <xdr:nvSpPr>
        <xdr:cNvPr id="82" name="人件費該当値テキスト"/>
        <xdr:cNvSpPr txBox="1"/>
      </xdr:nvSpPr>
      <xdr:spPr>
        <a:xfrm>
          <a:off x="4914900" y="5688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104775</xdr:rowOff>
    </xdr:from>
    <xdr:to>
      <xdr:col>20</xdr:col>
      <xdr:colOff>38100</xdr:colOff>
      <xdr:row>34</xdr:row>
      <xdr:rowOff>34925</xdr:rowOff>
    </xdr:to>
    <xdr:sp macro="" textlink="">
      <xdr:nvSpPr>
        <xdr:cNvPr id="83" name="楕円 82"/>
        <xdr:cNvSpPr/>
      </xdr:nvSpPr>
      <xdr:spPr>
        <a:xfrm>
          <a:off x="3937000" y="576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45102</xdr:rowOff>
    </xdr:from>
    <xdr:ext cx="736600" cy="259045"/>
    <xdr:sp macro="" textlink="">
      <xdr:nvSpPr>
        <xdr:cNvPr id="84" name="テキスト ボックス 83"/>
        <xdr:cNvSpPr txBox="1"/>
      </xdr:nvSpPr>
      <xdr:spPr>
        <a:xfrm>
          <a:off x="3606800" y="5531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139065</xdr:rowOff>
    </xdr:from>
    <xdr:to>
      <xdr:col>15</xdr:col>
      <xdr:colOff>149225</xdr:colOff>
      <xdr:row>34</xdr:row>
      <xdr:rowOff>69215</xdr:rowOff>
    </xdr:to>
    <xdr:sp macro="" textlink="">
      <xdr:nvSpPr>
        <xdr:cNvPr id="85" name="楕円 84"/>
        <xdr:cNvSpPr/>
      </xdr:nvSpPr>
      <xdr:spPr>
        <a:xfrm>
          <a:off x="3048000" y="579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79392</xdr:rowOff>
    </xdr:from>
    <xdr:ext cx="762000" cy="259045"/>
    <xdr:sp macro="" textlink="">
      <xdr:nvSpPr>
        <xdr:cNvPr id="86" name="テキスト ボックス 85"/>
        <xdr:cNvSpPr txBox="1"/>
      </xdr:nvSpPr>
      <xdr:spPr>
        <a:xfrm>
          <a:off x="2717800" y="556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139065</xdr:rowOff>
    </xdr:from>
    <xdr:to>
      <xdr:col>11</xdr:col>
      <xdr:colOff>60325</xdr:colOff>
      <xdr:row>34</xdr:row>
      <xdr:rowOff>69215</xdr:rowOff>
    </xdr:to>
    <xdr:sp macro="" textlink="">
      <xdr:nvSpPr>
        <xdr:cNvPr id="87" name="楕円 86"/>
        <xdr:cNvSpPr/>
      </xdr:nvSpPr>
      <xdr:spPr>
        <a:xfrm>
          <a:off x="2159000" y="579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79392</xdr:rowOff>
    </xdr:from>
    <xdr:ext cx="762000" cy="259045"/>
    <xdr:sp macro="" textlink="">
      <xdr:nvSpPr>
        <xdr:cNvPr id="88" name="テキスト ボックス 87"/>
        <xdr:cNvSpPr txBox="1"/>
      </xdr:nvSpPr>
      <xdr:spPr>
        <a:xfrm>
          <a:off x="1828800" y="556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13335</xdr:rowOff>
    </xdr:from>
    <xdr:to>
      <xdr:col>6</xdr:col>
      <xdr:colOff>171450</xdr:colOff>
      <xdr:row>33</xdr:row>
      <xdr:rowOff>114935</xdr:rowOff>
    </xdr:to>
    <xdr:sp macro="" textlink="">
      <xdr:nvSpPr>
        <xdr:cNvPr id="89" name="楕円 88"/>
        <xdr:cNvSpPr/>
      </xdr:nvSpPr>
      <xdr:spPr>
        <a:xfrm>
          <a:off x="1270000" y="567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125112</xdr:rowOff>
    </xdr:from>
    <xdr:ext cx="762000" cy="259045"/>
    <xdr:sp macro="" textlink="">
      <xdr:nvSpPr>
        <xdr:cNvPr id="90" name="テキスト ボックス 89"/>
        <xdr:cNvSpPr txBox="1"/>
      </xdr:nvSpPr>
      <xdr:spPr>
        <a:xfrm>
          <a:off x="939800" y="544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前年度と比較して、</a:t>
          </a:r>
          <a:r>
            <a:rPr kumimoji="1" lang="ja-JP" altLang="en-US" sz="1100">
              <a:solidFill>
                <a:schemeClr val="dk1"/>
              </a:solidFill>
              <a:effectLst/>
              <a:latin typeface="+mn-lt"/>
              <a:ea typeface="+mn-ea"/>
              <a:cs typeface="+mn-cs"/>
            </a:rPr>
            <a:t>システムの運用</a:t>
          </a:r>
          <a:r>
            <a:rPr kumimoji="1" lang="ja-JP" altLang="ja-JP" sz="1100">
              <a:solidFill>
                <a:schemeClr val="dk1"/>
              </a:solidFill>
              <a:effectLst/>
              <a:latin typeface="+mn-lt"/>
              <a:ea typeface="+mn-ea"/>
              <a:cs typeface="+mn-cs"/>
            </a:rPr>
            <a:t>に係る経費などが増加し、物件費全体としても増加した。</a:t>
          </a:r>
          <a:endParaRPr lang="ja-JP" altLang="ja-JP" sz="1400">
            <a:effectLst/>
          </a:endParaRPr>
        </a:p>
        <a:p>
          <a:r>
            <a:rPr kumimoji="1" lang="ja-JP" altLang="ja-JP" sz="1100">
              <a:solidFill>
                <a:schemeClr val="dk1"/>
              </a:solidFill>
              <a:effectLst/>
              <a:latin typeface="+mn-lt"/>
              <a:ea typeface="+mn-ea"/>
              <a:cs typeface="+mn-cs"/>
            </a:rPr>
            <a:t>今後においても、増加傾向にある経常的な物件費の抑制に努めていく。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66040</xdr:rowOff>
    </xdr:from>
    <xdr:to>
      <xdr:col>82</xdr:col>
      <xdr:colOff>107950</xdr:colOff>
      <xdr:row>20</xdr:row>
      <xdr:rowOff>157480</xdr:rowOff>
    </xdr:to>
    <xdr:cxnSp macro="">
      <xdr:nvCxnSpPr>
        <xdr:cNvPr id="118" name="直線コネクタ 117"/>
        <xdr:cNvCxnSpPr/>
      </xdr:nvCxnSpPr>
      <xdr:spPr>
        <a:xfrm flipV="1">
          <a:off x="16510000" y="21234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129557</xdr:rowOff>
    </xdr:from>
    <xdr:ext cx="762000" cy="259045"/>
    <xdr:sp macro="" textlink="">
      <xdr:nvSpPr>
        <xdr:cNvPr id="119" name="物件費最小値テキスト"/>
        <xdr:cNvSpPr txBox="1"/>
      </xdr:nvSpPr>
      <xdr:spPr>
        <a:xfrm>
          <a:off x="16598900" y="355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157480</xdr:rowOff>
    </xdr:from>
    <xdr:to>
      <xdr:col>82</xdr:col>
      <xdr:colOff>196850</xdr:colOff>
      <xdr:row>20</xdr:row>
      <xdr:rowOff>157480</xdr:rowOff>
    </xdr:to>
    <xdr:cxnSp macro="">
      <xdr:nvCxnSpPr>
        <xdr:cNvPr id="120" name="直線コネクタ 119"/>
        <xdr:cNvCxnSpPr/>
      </xdr:nvCxnSpPr>
      <xdr:spPr>
        <a:xfrm>
          <a:off x="16421100" y="358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152417</xdr:rowOff>
    </xdr:from>
    <xdr:ext cx="762000" cy="259045"/>
    <xdr:sp macro="" textlink="">
      <xdr:nvSpPr>
        <xdr:cNvPr id="121" name="物件費最大値テキスト"/>
        <xdr:cNvSpPr txBox="1"/>
      </xdr:nvSpPr>
      <xdr:spPr>
        <a:xfrm>
          <a:off x="16598900" y="186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66040</xdr:rowOff>
    </xdr:from>
    <xdr:to>
      <xdr:col>82</xdr:col>
      <xdr:colOff>196850</xdr:colOff>
      <xdr:row>12</xdr:row>
      <xdr:rowOff>66040</xdr:rowOff>
    </xdr:to>
    <xdr:cxnSp macro="">
      <xdr:nvCxnSpPr>
        <xdr:cNvPr id="122" name="直線コネクタ 121"/>
        <xdr:cNvCxnSpPr/>
      </xdr:nvCxnSpPr>
      <xdr:spPr>
        <a:xfrm>
          <a:off x="16421100" y="212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20320</xdr:rowOff>
    </xdr:from>
    <xdr:to>
      <xdr:col>82</xdr:col>
      <xdr:colOff>107950</xdr:colOff>
      <xdr:row>16</xdr:row>
      <xdr:rowOff>43180</xdr:rowOff>
    </xdr:to>
    <xdr:cxnSp macro="">
      <xdr:nvCxnSpPr>
        <xdr:cNvPr id="123" name="直線コネクタ 122"/>
        <xdr:cNvCxnSpPr/>
      </xdr:nvCxnSpPr>
      <xdr:spPr>
        <a:xfrm>
          <a:off x="15671800" y="27635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17797</xdr:rowOff>
    </xdr:from>
    <xdr:ext cx="762000" cy="259045"/>
    <xdr:sp macro="" textlink="">
      <xdr:nvSpPr>
        <xdr:cNvPr id="124" name="物件費平均値テキスト"/>
        <xdr:cNvSpPr txBox="1"/>
      </xdr:nvSpPr>
      <xdr:spPr>
        <a:xfrm>
          <a:off x="16598900" y="276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5" name="フローチャート: 判断 124"/>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153670</xdr:rowOff>
    </xdr:from>
    <xdr:to>
      <xdr:col>78</xdr:col>
      <xdr:colOff>69850</xdr:colOff>
      <xdr:row>16</xdr:row>
      <xdr:rowOff>20320</xdr:rowOff>
    </xdr:to>
    <xdr:cxnSp macro="">
      <xdr:nvCxnSpPr>
        <xdr:cNvPr id="126" name="直線コネクタ 125"/>
        <xdr:cNvCxnSpPr/>
      </xdr:nvCxnSpPr>
      <xdr:spPr>
        <a:xfrm>
          <a:off x="14782800" y="2725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60960</xdr:rowOff>
    </xdr:from>
    <xdr:to>
      <xdr:col>78</xdr:col>
      <xdr:colOff>120650</xdr:colOff>
      <xdr:row>16</xdr:row>
      <xdr:rowOff>162560</xdr:rowOff>
    </xdr:to>
    <xdr:sp macro="" textlink="">
      <xdr:nvSpPr>
        <xdr:cNvPr id="127" name="フローチャート: 判断 126"/>
        <xdr:cNvSpPr/>
      </xdr:nvSpPr>
      <xdr:spPr>
        <a:xfrm>
          <a:off x="15621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147337</xdr:rowOff>
    </xdr:from>
    <xdr:ext cx="736600" cy="259045"/>
    <xdr:sp macro="" textlink="">
      <xdr:nvSpPr>
        <xdr:cNvPr id="128" name="テキスト ボックス 127"/>
        <xdr:cNvSpPr txBox="1"/>
      </xdr:nvSpPr>
      <xdr:spPr>
        <a:xfrm>
          <a:off x="15290800" y="289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85090</xdr:rowOff>
    </xdr:from>
    <xdr:to>
      <xdr:col>73</xdr:col>
      <xdr:colOff>180975</xdr:colOff>
      <xdr:row>15</xdr:row>
      <xdr:rowOff>153670</xdr:rowOff>
    </xdr:to>
    <xdr:cxnSp macro="">
      <xdr:nvCxnSpPr>
        <xdr:cNvPr id="129" name="直線コネクタ 128"/>
        <xdr:cNvCxnSpPr/>
      </xdr:nvCxnSpPr>
      <xdr:spPr>
        <a:xfrm>
          <a:off x="13893800" y="26568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30480</xdr:rowOff>
    </xdr:from>
    <xdr:to>
      <xdr:col>74</xdr:col>
      <xdr:colOff>31750</xdr:colOff>
      <xdr:row>16</xdr:row>
      <xdr:rowOff>132080</xdr:rowOff>
    </xdr:to>
    <xdr:sp macro="" textlink="">
      <xdr:nvSpPr>
        <xdr:cNvPr id="130" name="フローチャート: 判断 129"/>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116857</xdr:rowOff>
    </xdr:from>
    <xdr:ext cx="762000" cy="259045"/>
    <xdr:sp macro="" textlink="">
      <xdr:nvSpPr>
        <xdr:cNvPr id="131" name="テキスト ボックス 130"/>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24130</xdr:rowOff>
    </xdr:from>
    <xdr:to>
      <xdr:col>69</xdr:col>
      <xdr:colOff>92075</xdr:colOff>
      <xdr:row>15</xdr:row>
      <xdr:rowOff>85090</xdr:rowOff>
    </xdr:to>
    <xdr:cxnSp macro="">
      <xdr:nvCxnSpPr>
        <xdr:cNvPr id="132" name="直線コネクタ 131"/>
        <xdr:cNvCxnSpPr/>
      </xdr:nvCxnSpPr>
      <xdr:spPr>
        <a:xfrm>
          <a:off x="13004800" y="25958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15240</xdr:rowOff>
    </xdr:from>
    <xdr:to>
      <xdr:col>69</xdr:col>
      <xdr:colOff>142875</xdr:colOff>
      <xdr:row>16</xdr:row>
      <xdr:rowOff>116840</xdr:rowOff>
    </xdr:to>
    <xdr:sp macro="" textlink="">
      <xdr:nvSpPr>
        <xdr:cNvPr id="133" name="フローチャート: 判断 132"/>
        <xdr:cNvSpPr/>
      </xdr:nvSpPr>
      <xdr:spPr>
        <a:xfrm>
          <a:off x="13843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101617</xdr:rowOff>
    </xdr:from>
    <xdr:ext cx="762000" cy="259045"/>
    <xdr:sp macro="" textlink="">
      <xdr:nvSpPr>
        <xdr:cNvPr id="134" name="テキスト ボックス 133"/>
        <xdr:cNvSpPr txBox="1"/>
      </xdr:nvSpPr>
      <xdr:spPr>
        <a:xfrm>
          <a:off x="13512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35" name="フローチャート: 判断 134"/>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116857</xdr:rowOff>
    </xdr:from>
    <xdr:ext cx="762000" cy="259045"/>
    <xdr:sp macro="" textlink="">
      <xdr:nvSpPr>
        <xdr:cNvPr id="136" name="テキスト ボックス 135"/>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42" name="楕円 141"/>
        <xdr:cNvSpPr/>
      </xdr:nvSpPr>
      <xdr:spPr>
        <a:xfrm>
          <a:off x="164592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8907</xdr:rowOff>
    </xdr:from>
    <xdr:ext cx="762000" cy="259045"/>
    <xdr:sp macro="" textlink="">
      <xdr:nvSpPr>
        <xdr:cNvPr id="143" name="物件費該当値テキスト"/>
        <xdr:cNvSpPr txBox="1"/>
      </xdr:nvSpPr>
      <xdr:spPr>
        <a:xfrm>
          <a:off x="165989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140970</xdr:rowOff>
    </xdr:from>
    <xdr:to>
      <xdr:col>78</xdr:col>
      <xdr:colOff>120650</xdr:colOff>
      <xdr:row>16</xdr:row>
      <xdr:rowOff>71120</xdr:rowOff>
    </xdr:to>
    <xdr:sp macro="" textlink="">
      <xdr:nvSpPr>
        <xdr:cNvPr id="144" name="楕円 143"/>
        <xdr:cNvSpPr/>
      </xdr:nvSpPr>
      <xdr:spPr>
        <a:xfrm>
          <a:off x="15621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81297</xdr:rowOff>
    </xdr:from>
    <xdr:ext cx="736600" cy="259045"/>
    <xdr:sp macro="" textlink="">
      <xdr:nvSpPr>
        <xdr:cNvPr id="145" name="テキスト ボックス 144"/>
        <xdr:cNvSpPr txBox="1"/>
      </xdr:nvSpPr>
      <xdr:spPr>
        <a:xfrm>
          <a:off x="15290800" y="2481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102870</xdr:rowOff>
    </xdr:from>
    <xdr:to>
      <xdr:col>74</xdr:col>
      <xdr:colOff>31750</xdr:colOff>
      <xdr:row>16</xdr:row>
      <xdr:rowOff>33020</xdr:rowOff>
    </xdr:to>
    <xdr:sp macro="" textlink="">
      <xdr:nvSpPr>
        <xdr:cNvPr id="146" name="楕円 145"/>
        <xdr:cNvSpPr/>
      </xdr:nvSpPr>
      <xdr:spPr>
        <a:xfrm>
          <a:off x="14732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43197</xdr:rowOff>
    </xdr:from>
    <xdr:ext cx="762000" cy="259045"/>
    <xdr:sp macro="" textlink="">
      <xdr:nvSpPr>
        <xdr:cNvPr id="147" name="テキスト ボックス 146"/>
        <xdr:cNvSpPr txBox="1"/>
      </xdr:nvSpPr>
      <xdr:spPr>
        <a:xfrm>
          <a:off x="14401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34290</xdr:rowOff>
    </xdr:from>
    <xdr:to>
      <xdr:col>69</xdr:col>
      <xdr:colOff>142875</xdr:colOff>
      <xdr:row>15</xdr:row>
      <xdr:rowOff>135890</xdr:rowOff>
    </xdr:to>
    <xdr:sp macro="" textlink="">
      <xdr:nvSpPr>
        <xdr:cNvPr id="148" name="楕円 147"/>
        <xdr:cNvSpPr/>
      </xdr:nvSpPr>
      <xdr:spPr>
        <a:xfrm>
          <a:off x="13843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146067</xdr:rowOff>
    </xdr:from>
    <xdr:ext cx="762000" cy="259045"/>
    <xdr:sp macro="" textlink="">
      <xdr:nvSpPr>
        <xdr:cNvPr id="149" name="テキスト ボックス 148"/>
        <xdr:cNvSpPr txBox="1"/>
      </xdr:nvSpPr>
      <xdr:spPr>
        <a:xfrm>
          <a:off x="13512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144780</xdr:rowOff>
    </xdr:from>
    <xdr:to>
      <xdr:col>65</xdr:col>
      <xdr:colOff>53975</xdr:colOff>
      <xdr:row>15</xdr:row>
      <xdr:rowOff>74930</xdr:rowOff>
    </xdr:to>
    <xdr:sp macro="" textlink="">
      <xdr:nvSpPr>
        <xdr:cNvPr id="150" name="楕円 149"/>
        <xdr:cNvSpPr/>
      </xdr:nvSpPr>
      <xdr:spPr>
        <a:xfrm>
          <a:off x="12954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85107</xdr:rowOff>
    </xdr:from>
    <xdr:ext cx="762000" cy="259045"/>
    <xdr:sp macro="" textlink="">
      <xdr:nvSpPr>
        <xdr:cNvPr id="151" name="テキスト ボックス 150"/>
        <xdr:cNvSpPr txBox="1"/>
      </xdr:nvSpPr>
      <xdr:spPr>
        <a:xfrm>
          <a:off x="12623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類似団体と比較すると、扶助費に係る経常収支比率は低くなっており、昨年度と比較し</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今後は、少子高齢化に伴う老人世帯の増加などの要因はあるが、人口減少や就労移行などによる生活保護扶助費の減も見込まれ、扶助費全体としては推移は横ばいとなることが見込まれる。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6" name="直線コネクタ 165"/>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7" name="テキスト ボックス 166"/>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8" name="直線コネクタ 167"/>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69" name="テキスト ボックス 168"/>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0" name="直線コネクタ 169"/>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1" name="テキスト ボックス 170"/>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2" name="直線コネクタ 171"/>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3" name="テキスト ボックス 172"/>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115570</xdr:rowOff>
    </xdr:to>
    <xdr:cxnSp macro="">
      <xdr:nvCxnSpPr>
        <xdr:cNvPr id="177" name="直線コネクタ 176"/>
        <xdr:cNvCxnSpPr/>
      </xdr:nvCxnSpPr>
      <xdr:spPr>
        <a:xfrm flipV="1">
          <a:off x="4826000" y="919327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78"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79" name="直線コネクタ 178"/>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0"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1" name="直線コネクタ 180"/>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99568</xdr:rowOff>
    </xdr:from>
    <xdr:to>
      <xdr:col>24</xdr:col>
      <xdr:colOff>25400</xdr:colOff>
      <xdr:row>54</xdr:row>
      <xdr:rowOff>136144</xdr:rowOff>
    </xdr:to>
    <xdr:cxnSp macro="">
      <xdr:nvCxnSpPr>
        <xdr:cNvPr id="182" name="直線コネクタ 181"/>
        <xdr:cNvCxnSpPr/>
      </xdr:nvCxnSpPr>
      <xdr:spPr>
        <a:xfrm>
          <a:off x="3987800" y="935786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43705</xdr:rowOff>
    </xdr:from>
    <xdr:ext cx="762000" cy="259045"/>
    <xdr:sp macro="" textlink="">
      <xdr:nvSpPr>
        <xdr:cNvPr id="183" name="扶助費平均値テキスト"/>
        <xdr:cNvSpPr txBox="1"/>
      </xdr:nvSpPr>
      <xdr:spPr>
        <a:xfrm>
          <a:off x="4914900" y="9644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71628</xdr:rowOff>
    </xdr:from>
    <xdr:to>
      <xdr:col>24</xdr:col>
      <xdr:colOff>76200</xdr:colOff>
      <xdr:row>57</xdr:row>
      <xdr:rowOff>1778</xdr:rowOff>
    </xdr:to>
    <xdr:sp macro="" textlink="">
      <xdr:nvSpPr>
        <xdr:cNvPr id="184" name="フローチャート: 判断 183"/>
        <xdr:cNvSpPr/>
      </xdr:nvSpPr>
      <xdr:spPr>
        <a:xfrm>
          <a:off x="4775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99568</xdr:rowOff>
    </xdr:from>
    <xdr:to>
      <xdr:col>19</xdr:col>
      <xdr:colOff>187325</xdr:colOff>
      <xdr:row>54</xdr:row>
      <xdr:rowOff>117856</xdr:rowOff>
    </xdr:to>
    <xdr:cxnSp macro="">
      <xdr:nvCxnSpPr>
        <xdr:cNvPr id="185" name="直線コネクタ 184"/>
        <xdr:cNvCxnSpPr/>
      </xdr:nvCxnSpPr>
      <xdr:spPr>
        <a:xfrm flipV="1">
          <a:off x="3098800" y="93578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86" name="フローチャート: 判断 185"/>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84853</xdr:rowOff>
    </xdr:from>
    <xdr:ext cx="736600" cy="259045"/>
    <xdr:sp macro="" textlink="">
      <xdr:nvSpPr>
        <xdr:cNvPr id="187" name="テキスト ボックス 186"/>
        <xdr:cNvSpPr txBox="1"/>
      </xdr:nvSpPr>
      <xdr:spPr>
        <a:xfrm>
          <a:off x="3606800" y="968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62992</xdr:rowOff>
    </xdr:from>
    <xdr:to>
      <xdr:col>15</xdr:col>
      <xdr:colOff>98425</xdr:colOff>
      <xdr:row>54</xdr:row>
      <xdr:rowOff>117856</xdr:rowOff>
    </xdr:to>
    <xdr:cxnSp macro="">
      <xdr:nvCxnSpPr>
        <xdr:cNvPr id="188" name="直線コネクタ 187"/>
        <xdr:cNvCxnSpPr/>
      </xdr:nvCxnSpPr>
      <xdr:spPr>
        <a:xfrm>
          <a:off x="2209800" y="93212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160782</xdr:rowOff>
    </xdr:from>
    <xdr:to>
      <xdr:col>15</xdr:col>
      <xdr:colOff>149225</xdr:colOff>
      <xdr:row>56</xdr:row>
      <xdr:rowOff>90932</xdr:rowOff>
    </xdr:to>
    <xdr:sp macro="" textlink="">
      <xdr:nvSpPr>
        <xdr:cNvPr id="189" name="フローチャート: 判断 188"/>
        <xdr:cNvSpPr/>
      </xdr:nvSpPr>
      <xdr:spPr>
        <a:xfrm>
          <a:off x="3048000" y="959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75709</xdr:rowOff>
    </xdr:from>
    <xdr:ext cx="762000" cy="259045"/>
    <xdr:sp macro="" textlink="">
      <xdr:nvSpPr>
        <xdr:cNvPr id="190" name="テキスト ボックス 189"/>
        <xdr:cNvSpPr txBox="1"/>
      </xdr:nvSpPr>
      <xdr:spPr>
        <a:xfrm>
          <a:off x="2717800" y="967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8128</xdr:rowOff>
    </xdr:from>
    <xdr:to>
      <xdr:col>11</xdr:col>
      <xdr:colOff>9525</xdr:colOff>
      <xdr:row>54</xdr:row>
      <xdr:rowOff>62992</xdr:rowOff>
    </xdr:to>
    <xdr:cxnSp macro="">
      <xdr:nvCxnSpPr>
        <xdr:cNvPr id="191" name="直線コネクタ 190"/>
        <xdr:cNvCxnSpPr/>
      </xdr:nvCxnSpPr>
      <xdr:spPr>
        <a:xfrm>
          <a:off x="1320800" y="92664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151638</xdr:rowOff>
    </xdr:from>
    <xdr:to>
      <xdr:col>11</xdr:col>
      <xdr:colOff>60325</xdr:colOff>
      <xdr:row>56</xdr:row>
      <xdr:rowOff>81788</xdr:rowOff>
    </xdr:to>
    <xdr:sp macro="" textlink="">
      <xdr:nvSpPr>
        <xdr:cNvPr id="192" name="フローチャート: 判断 191"/>
        <xdr:cNvSpPr/>
      </xdr:nvSpPr>
      <xdr:spPr>
        <a:xfrm>
          <a:off x="2159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66565</xdr:rowOff>
    </xdr:from>
    <xdr:ext cx="762000" cy="259045"/>
    <xdr:sp macro="" textlink="">
      <xdr:nvSpPr>
        <xdr:cNvPr id="193" name="テキスト ボックス 192"/>
        <xdr:cNvSpPr txBox="1"/>
      </xdr:nvSpPr>
      <xdr:spPr>
        <a:xfrm>
          <a:off x="18288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169926</xdr:rowOff>
    </xdr:from>
    <xdr:to>
      <xdr:col>6</xdr:col>
      <xdr:colOff>171450</xdr:colOff>
      <xdr:row>56</xdr:row>
      <xdr:rowOff>100076</xdr:rowOff>
    </xdr:to>
    <xdr:sp macro="" textlink="">
      <xdr:nvSpPr>
        <xdr:cNvPr id="194" name="フローチャート: 判断 193"/>
        <xdr:cNvSpPr/>
      </xdr:nvSpPr>
      <xdr:spPr>
        <a:xfrm>
          <a:off x="1270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84853</xdr:rowOff>
    </xdr:from>
    <xdr:ext cx="762000" cy="259045"/>
    <xdr:sp macro="" textlink="">
      <xdr:nvSpPr>
        <xdr:cNvPr id="195" name="テキスト ボックス 194"/>
        <xdr:cNvSpPr txBox="1"/>
      </xdr:nvSpPr>
      <xdr:spPr>
        <a:xfrm>
          <a:off x="939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85344</xdr:rowOff>
    </xdr:from>
    <xdr:to>
      <xdr:col>24</xdr:col>
      <xdr:colOff>76200</xdr:colOff>
      <xdr:row>55</xdr:row>
      <xdr:rowOff>15494</xdr:rowOff>
    </xdr:to>
    <xdr:sp macro="" textlink="">
      <xdr:nvSpPr>
        <xdr:cNvPr id="201" name="楕円 200"/>
        <xdr:cNvSpPr/>
      </xdr:nvSpPr>
      <xdr:spPr>
        <a:xfrm>
          <a:off x="4775200" y="934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101871</xdr:rowOff>
    </xdr:from>
    <xdr:ext cx="762000" cy="259045"/>
    <xdr:sp macro="" textlink="">
      <xdr:nvSpPr>
        <xdr:cNvPr id="202" name="扶助費該当値テキスト"/>
        <xdr:cNvSpPr txBox="1"/>
      </xdr:nvSpPr>
      <xdr:spPr>
        <a:xfrm>
          <a:off x="4914900" y="918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48768</xdr:rowOff>
    </xdr:from>
    <xdr:to>
      <xdr:col>20</xdr:col>
      <xdr:colOff>38100</xdr:colOff>
      <xdr:row>54</xdr:row>
      <xdr:rowOff>150368</xdr:rowOff>
    </xdr:to>
    <xdr:sp macro="" textlink="">
      <xdr:nvSpPr>
        <xdr:cNvPr id="203" name="楕円 202"/>
        <xdr:cNvSpPr/>
      </xdr:nvSpPr>
      <xdr:spPr>
        <a:xfrm>
          <a:off x="3937000" y="930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160545</xdr:rowOff>
    </xdr:from>
    <xdr:ext cx="736600" cy="259045"/>
    <xdr:sp macro="" textlink="">
      <xdr:nvSpPr>
        <xdr:cNvPr id="204" name="テキスト ボックス 203"/>
        <xdr:cNvSpPr txBox="1"/>
      </xdr:nvSpPr>
      <xdr:spPr>
        <a:xfrm>
          <a:off x="3606800" y="907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67056</xdr:rowOff>
    </xdr:from>
    <xdr:to>
      <xdr:col>15</xdr:col>
      <xdr:colOff>149225</xdr:colOff>
      <xdr:row>54</xdr:row>
      <xdr:rowOff>168656</xdr:rowOff>
    </xdr:to>
    <xdr:sp macro="" textlink="">
      <xdr:nvSpPr>
        <xdr:cNvPr id="205" name="楕円 204"/>
        <xdr:cNvSpPr/>
      </xdr:nvSpPr>
      <xdr:spPr>
        <a:xfrm>
          <a:off x="3048000" y="932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7383</xdr:rowOff>
    </xdr:from>
    <xdr:ext cx="762000" cy="259045"/>
    <xdr:sp macro="" textlink="">
      <xdr:nvSpPr>
        <xdr:cNvPr id="206" name="テキスト ボックス 205"/>
        <xdr:cNvSpPr txBox="1"/>
      </xdr:nvSpPr>
      <xdr:spPr>
        <a:xfrm>
          <a:off x="2717800" y="909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12192</xdr:rowOff>
    </xdr:from>
    <xdr:to>
      <xdr:col>11</xdr:col>
      <xdr:colOff>60325</xdr:colOff>
      <xdr:row>54</xdr:row>
      <xdr:rowOff>113792</xdr:rowOff>
    </xdr:to>
    <xdr:sp macro="" textlink="">
      <xdr:nvSpPr>
        <xdr:cNvPr id="207" name="楕円 206"/>
        <xdr:cNvSpPr/>
      </xdr:nvSpPr>
      <xdr:spPr>
        <a:xfrm>
          <a:off x="2159000" y="927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123969</xdr:rowOff>
    </xdr:from>
    <xdr:ext cx="762000" cy="259045"/>
    <xdr:sp macro="" textlink="">
      <xdr:nvSpPr>
        <xdr:cNvPr id="208" name="テキスト ボックス 207"/>
        <xdr:cNvSpPr txBox="1"/>
      </xdr:nvSpPr>
      <xdr:spPr>
        <a:xfrm>
          <a:off x="1828800" y="903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128778</xdr:rowOff>
    </xdr:from>
    <xdr:to>
      <xdr:col>6</xdr:col>
      <xdr:colOff>171450</xdr:colOff>
      <xdr:row>54</xdr:row>
      <xdr:rowOff>58928</xdr:rowOff>
    </xdr:to>
    <xdr:sp macro="" textlink="">
      <xdr:nvSpPr>
        <xdr:cNvPr id="209" name="楕円 208"/>
        <xdr:cNvSpPr/>
      </xdr:nvSpPr>
      <xdr:spPr>
        <a:xfrm>
          <a:off x="1270000" y="921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69105</xdr:rowOff>
    </xdr:from>
    <xdr:ext cx="762000" cy="259045"/>
    <xdr:sp macro="" textlink="">
      <xdr:nvSpPr>
        <xdr:cNvPr id="210" name="テキスト ボックス 209"/>
        <xdr:cNvSpPr txBox="1"/>
      </xdr:nvSpPr>
      <xdr:spPr>
        <a:xfrm>
          <a:off x="939800" y="898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前年度と比較して、</a:t>
          </a:r>
          <a:r>
            <a:rPr kumimoji="1" lang="ja-JP" altLang="en-US" sz="1100">
              <a:solidFill>
                <a:schemeClr val="dk1"/>
              </a:solidFill>
              <a:effectLst/>
              <a:latin typeface="+mn-lt"/>
              <a:ea typeface="+mn-ea"/>
              <a:cs typeface="+mn-cs"/>
            </a:rPr>
            <a:t>歳入の減少は抑えられているものの、歳出</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がこれを上回っているため</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ポイント増加している。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6" name="テキスト ボックス 23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61</xdr:row>
      <xdr:rowOff>85090</xdr:rowOff>
    </xdr:to>
    <xdr:cxnSp macro="">
      <xdr:nvCxnSpPr>
        <xdr:cNvPr id="238" name="直線コネクタ 237"/>
        <xdr:cNvCxnSpPr/>
      </xdr:nvCxnSpPr>
      <xdr:spPr>
        <a:xfrm flipV="1">
          <a:off x="16510000" y="933958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57167</xdr:rowOff>
    </xdr:from>
    <xdr:ext cx="762000" cy="259045"/>
    <xdr:sp macro="" textlink="">
      <xdr:nvSpPr>
        <xdr:cNvPr id="239" name="その他最小値テキスト"/>
        <xdr:cNvSpPr txBox="1"/>
      </xdr:nvSpPr>
      <xdr:spPr>
        <a:xfrm>
          <a:off x="16598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0" name="直線コネクタ 239"/>
        <xdr:cNvCxnSpPr/>
      </xdr:nvCxnSpPr>
      <xdr:spPr>
        <a:xfrm>
          <a:off x="16421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1" name="その他最大値テキスト"/>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2" name="直線コネクタ 241"/>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43180</xdr:rowOff>
    </xdr:from>
    <xdr:to>
      <xdr:col>82</xdr:col>
      <xdr:colOff>107950</xdr:colOff>
      <xdr:row>58</xdr:row>
      <xdr:rowOff>134620</xdr:rowOff>
    </xdr:to>
    <xdr:cxnSp macro="">
      <xdr:nvCxnSpPr>
        <xdr:cNvPr id="243" name="直線コネクタ 242"/>
        <xdr:cNvCxnSpPr/>
      </xdr:nvCxnSpPr>
      <xdr:spPr>
        <a:xfrm>
          <a:off x="15671800" y="99872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73677</xdr:rowOff>
    </xdr:from>
    <xdr:ext cx="762000" cy="259045"/>
    <xdr:sp macro="" textlink="">
      <xdr:nvSpPr>
        <xdr:cNvPr id="244" name="その他平均値テキスト"/>
        <xdr:cNvSpPr txBox="1"/>
      </xdr:nvSpPr>
      <xdr:spPr>
        <a:xfrm>
          <a:off x="16598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57150</xdr:rowOff>
    </xdr:from>
    <xdr:to>
      <xdr:col>82</xdr:col>
      <xdr:colOff>158750</xdr:colOff>
      <xdr:row>57</xdr:row>
      <xdr:rowOff>158750</xdr:rowOff>
    </xdr:to>
    <xdr:sp macro="" textlink="">
      <xdr:nvSpPr>
        <xdr:cNvPr id="245" name="フローチャート: 判断 244"/>
        <xdr:cNvSpPr/>
      </xdr:nvSpPr>
      <xdr:spPr>
        <a:xfrm>
          <a:off x="16459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20320</xdr:rowOff>
    </xdr:from>
    <xdr:to>
      <xdr:col>78</xdr:col>
      <xdr:colOff>69850</xdr:colOff>
      <xdr:row>58</xdr:row>
      <xdr:rowOff>43180</xdr:rowOff>
    </xdr:to>
    <xdr:cxnSp macro="">
      <xdr:nvCxnSpPr>
        <xdr:cNvPr id="246" name="直線コネクタ 245"/>
        <xdr:cNvCxnSpPr/>
      </xdr:nvCxnSpPr>
      <xdr:spPr>
        <a:xfrm>
          <a:off x="14782800" y="9964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95250</xdr:rowOff>
    </xdr:from>
    <xdr:to>
      <xdr:col>78</xdr:col>
      <xdr:colOff>120650</xdr:colOff>
      <xdr:row>58</xdr:row>
      <xdr:rowOff>25400</xdr:rowOff>
    </xdr:to>
    <xdr:sp macro="" textlink="">
      <xdr:nvSpPr>
        <xdr:cNvPr id="247" name="フローチャート: 判断 246"/>
        <xdr:cNvSpPr/>
      </xdr:nvSpPr>
      <xdr:spPr>
        <a:xfrm>
          <a:off x="15621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35577</xdr:rowOff>
    </xdr:from>
    <xdr:ext cx="736600" cy="259045"/>
    <xdr:sp macro="" textlink="">
      <xdr:nvSpPr>
        <xdr:cNvPr id="248" name="テキスト ボックス 247"/>
        <xdr:cNvSpPr txBox="1"/>
      </xdr:nvSpPr>
      <xdr:spPr>
        <a:xfrm>
          <a:off x="15290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138430</xdr:rowOff>
    </xdr:from>
    <xdr:to>
      <xdr:col>73</xdr:col>
      <xdr:colOff>180975</xdr:colOff>
      <xdr:row>58</xdr:row>
      <xdr:rowOff>20320</xdr:rowOff>
    </xdr:to>
    <xdr:cxnSp macro="">
      <xdr:nvCxnSpPr>
        <xdr:cNvPr id="249" name="直線コネクタ 248"/>
        <xdr:cNvCxnSpPr/>
      </xdr:nvCxnSpPr>
      <xdr:spPr>
        <a:xfrm>
          <a:off x="13893800" y="99110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0" name="フローチャート: 判断 249"/>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43197</xdr:rowOff>
    </xdr:from>
    <xdr:ext cx="762000" cy="259045"/>
    <xdr:sp macro="" textlink="">
      <xdr:nvSpPr>
        <xdr:cNvPr id="251" name="テキスト ボックス 250"/>
        <xdr:cNvSpPr txBox="1"/>
      </xdr:nvSpPr>
      <xdr:spPr>
        <a:xfrm>
          <a:off x="14401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123190</xdr:rowOff>
    </xdr:from>
    <xdr:to>
      <xdr:col>69</xdr:col>
      <xdr:colOff>92075</xdr:colOff>
      <xdr:row>57</xdr:row>
      <xdr:rowOff>138430</xdr:rowOff>
    </xdr:to>
    <xdr:cxnSp macro="">
      <xdr:nvCxnSpPr>
        <xdr:cNvPr id="252" name="直線コネクタ 251"/>
        <xdr:cNvCxnSpPr/>
      </xdr:nvCxnSpPr>
      <xdr:spPr>
        <a:xfrm>
          <a:off x="13004800" y="9895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80010</xdr:rowOff>
    </xdr:from>
    <xdr:to>
      <xdr:col>69</xdr:col>
      <xdr:colOff>142875</xdr:colOff>
      <xdr:row>58</xdr:row>
      <xdr:rowOff>10160</xdr:rowOff>
    </xdr:to>
    <xdr:sp macro="" textlink="">
      <xdr:nvSpPr>
        <xdr:cNvPr id="253" name="フローチャート: 判断 252"/>
        <xdr:cNvSpPr/>
      </xdr:nvSpPr>
      <xdr:spPr>
        <a:xfrm>
          <a:off x="13843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20337</xdr:rowOff>
    </xdr:from>
    <xdr:ext cx="762000" cy="259045"/>
    <xdr:sp macro="" textlink="">
      <xdr:nvSpPr>
        <xdr:cNvPr id="254" name="テキスト ボックス 253"/>
        <xdr:cNvSpPr txBox="1"/>
      </xdr:nvSpPr>
      <xdr:spPr>
        <a:xfrm>
          <a:off x="135128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55" name="フローチャート: 判断 254"/>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56" name="テキスト ボックス 255"/>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83820</xdr:rowOff>
    </xdr:from>
    <xdr:to>
      <xdr:col>82</xdr:col>
      <xdr:colOff>158750</xdr:colOff>
      <xdr:row>59</xdr:row>
      <xdr:rowOff>13970</xdr:rowOff>
    </xdr:to>
    <xdr:sp macro="" textlink="">
      <xdr:nvSpPr>
        <xdr:cNvPr id="262" name="楕円 261"/>
        <xdr:cNvSpPr/>
      </xdr:nvSpPr>
      <xdr:spPr>
        <a:xfrm>
          <a:off x="164592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55897</xdr:rowOff>
    </xdr:from>
    <xdr:ext cx="762000" cy="259045"/>
    <xdr:sp macro="" textlink="">
      <xdr:nvSpPr>
        <xdr:cNvPr id="263" name="その他該当値テキスト"/>
        <xdr:cNvSpPr txBox="1"/>
      </xdr:nvSpPr>
      <xdr:spPr>
        <a:xfrm>
          <a:off x="165989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163830</xdr:rowOff>
    </xdr:from>
    <xdr:to>
      <xdr:col>78</xdr:col>
      <xdr:colOff>120650</xdr:colOff>
      <xdr:row>58</xdr:row>
      <xdr:rowOff>93980</xdr:rowOff>
    </xdr:to>
    <xdr:sp macro="" textlink="">
      <xdr:nvSpPr>
        <xdr:cNvPr id="264" name="楕円 263"/>
        <xdr:cNvSpPr/>
      </xdr:nvSpPr>
      <xdr:spPr>
        <a:xfrm>
          <a:off x="15621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78757</xdr:rowOff>
    </xdr:from>
    <xdr:ext cx="736600" cy="259045"/>
    <xdr:sp macro="" textlink="">
      <xdr:nvSpPr>
        <xdr:cNvPr id="265" name="テキスト ボックス 264"/>
        <xdr:cNvSpPr txBox="1"/>
      </xdr:nvSpPr>
      <xdr:spPr>
        <a:xfrm>
          <a:off x="15290800" y="1002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140970</xdr:rowOff>
    </xdr:from>
    <xdr:to>
      <xdr:col>74</xdr:col>
      <xdr:colOff>31750</xdr:colOff>
      <xdr:row>58</xdr:row>
      <xdr:rowOff>71120</xdr:rowOff>
    </xdr:to>
    <xdr:sp macro="" textlink="">
      <xdr:nvSpPr>
        <xdr:cNvPr id="266" name="楕円 265"/>
        <xdr:cNvSpPr/>
      </xdr:nvSpPr>
      <xdr:spPr>
        <a:xfrm>
          <a:off x="14732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55897</xdr:rowOff>
    </xdr:from>
    <xdr:ext cx="762000" cy="259045"/>
    <xdr:sp macro="" textlink="">
      <xdr:nvSpPr>
        <xdr:cNvPr id="267" name="テキスト ボックス 266"/>
        <xdr:cNvSpPr txBox="1"/>
      </xdr:nvSpPr>
      <xdr:spPr>
        <a:xfrm>
          <a:off x="14401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87630</xdr:rowOff>
    </xdr:from>
    <xdr:to>
      <xdr:col>69</xdr:col>
      <xdr:colOff>142875</xdr:colOff>
      <xdr:row>58</xdr:row>
      <xdr:rowOff>17780</xdr:rowOff>
    </xdr:to>
    <xdr:sp macro="" textlink="">
      <xdr:nvSpPr>
        <xdr:cNvPr id="268" name="楕円 267"/>
        <xdr:cNvSpPr/>
      </xdr:nvSpPr>
      <xdr:spPr>
        <a:xfrm>
          <a:off x="13843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69" name="テキスト ボックス 268"/>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70" name="楕円 269"/>
        <xdr:cNvSpPr/>
      </xdr:nvSpPr>
      <xdr:spPr>
        <a:xfrm>
          <a:off x="12954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158767</xdr:rowOff>
    </xdr:from>
    <xdr:ext cx="762000" cy="259045"/>
    <xdr:sp macro="" textlink="">
      <xdr:nvSpPr>
        <xdr:cNvPr id="271" name="テキスト ボックス 270"/>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類似団体を上回る水準となっているのは、病院事業への繰出金とごみ処理施設一部事務組合への負担金が主な要因となって</a:t>
          </a:r>
          <a:r>
            <a:rPr kumimoji="1" lang="ja-JP" altLang="en-US" sz="1100">
              <a:solidFill>
                <a:schemeClr val="dk1"/>
              </a:solidFill>
              <a:effectLst/>
              <a:latin typeface="+mn-lt"/>
              <a:ea typeface="+mn-ea"/>
              <a:cs typeface="+mn-cs"/>
            </a:rPr>
            <a:t>いる。令和元</a:t>
          </a:r>
          <a:r>
            <a:rPr kumimoji="1" lang="ja-JP" altLang="ja-JP" sz="1100">
              <a:solidFill>
                <a:schemeClr val="dk1"/>
              </a:solidFill>
              <a:effectLst/>
              <a:latin typeface="+mn-lt"/>
              <a:ea typeface="+mn-ea"/>
              <a:cs typeface="+mn-cs"/>
            </a:rPr>
            <a:t>年度については、主に病院事業に対する基準内の補助金の増に伴い、前年度比で</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ポイント増加している。病院事業については、常勤医師数や患者数の減に伴う収入の減少が主因となり、</a:t>
          </a:r>
          <a:r>
            <a:rPr kumimoji="1" lang="ja-JP" altLang="en-US" sz="1100">
              <a:solidFill>
                <a:schemeClr val="dk1"/>
              </a:solidFill>
              <a:effectLst/>
              <a:latin typeface="+mn-lt"/>
              <a:ea typeface="+mn-ea"/>
              <a:cs typeface="+mn-cs"/>
            </a:rPr>
            <a:t>令和元年</a:t>
          </a:r>
          <a:r>
            <a:rPr kumimoji="1" lang="ja-JP" altLang="ja-JP" sz="1100">
              <a:solidFill>
                <a:schemeClr val="dk1"/>
              </a:solidFill>
              <a:effectLst/>
              <a:latin typeface="+mn-lt"/>
              <a:ea typeface="+mn-ea"/>
              <a:cs typeface="+mn-cs"/>
            </a:rPr>
            <a:t>度決算においても約</a:t>
          </a:r>
          <a:r>
            <a:rPr kumimoji="1" lang="en-US" altLang="ja-JP" sz="1100">
              <a:solidFill>
                <a:schemeClr val="dk1"/>
              </a:solidFill>
              <a:effectLst/>
              <a:latin typeface="+mn-lt"/>
              <a:ea typeface="+mn-ea"/>
              <a:cs typeface="+mn-cs"/>
            </a:rPr>
            <a:t>441</a:t>
          </a:r>
          <a:r>
            <a:rPr kumimoji="1" lang="ja-JP" altLang="ja-JP" sz="1100">
              <a:solidFill>
                <a:schemeClr val="dk1"/>
              </a:solidFill>
              <a:effectLst/>
              <a:latin typeface="+mn-lt"/>
              <a:ea typeface="+mn-ea"/>
              <a:cs typeface="+mn-cs"/>
            </a:rPr>
            <a:t>百万円の資金不足が発生し、今後も収支の不安を抱えている状況であることから、平成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年度からの新・留萌市立病院改革プランに基づき、安定的な経営を目指して今後さらなる努力を続けなければならない。</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88138</xdr:rowOff>
    </xdr:to>
    <xdr:cxnSp macro="">
      <xdr:nvCxnSpPr>
        <xdr:cNvPr id="296" name="直線コネクタ 295"/>
        <xdr:cNvCxnSpPr/>
      </xdr:nvCxnSpPr>
      <xdr:spPr>
        <a:xfrm flipV="1">
          <a:off x="16510000" y="5855716"/>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60215</xdr:rowOff>
    </xdr:from>
    <xdr:ext cx="762000" cy="259045"/>
    <xdr:sp macro="" textlink="">
      <xdr:nvSpPr>
        <xdr:cNvPr id="297"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88138</xdr:rowOff>
    </xdr:from>
    <xdr:to>
      <xdr:col>82</xdr:col>
      <xdr:colOff>196850</xdr:colOff>
      <xdr:row>39</xdr:row>
      <xdr:rowOff>88138</xdr:rowOff>
    </xdr:to>
    <xdr:cxnSp macro="">
      <xdr:nvCxnSpPr>
        <xdr:cNvPr id="298" name="直線コネクタ 297"/>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299"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0" name="直線コネクタ 299"/>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40132</xdr:rowOff>
    </xdr:from>
    <xdr:to>
      <xdr:col>82</xdr:col>
      <xdr:colOff>107950</xdr:colOff>
      <xdr:row>38</xdr:row>
      <xdr:rowOff>90424</xdr:rowOff>
    </xdr:to>
    <xdr:cxnSp macro="">
      <xdr:nvCxnSpPr>
        <xdr:cNvPr id="301" name="直線コネクタ 300"/>
        <xdr:cNvCxnSpPr/>
      </xdr:nvCxnSpPr>
      <xdr:spPr>
        <a:xfrm>
          <a:off x="15671800" y="655523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92727</xdr:rowOff>
    </xdr:from>
    <xdr:ext cx="762000" cy="259045"/>
    <xdr:sp macro="" textlink="">
      <xdr:nvSpPr>
        <xdr:cNvPr id="302" name="補助費等平均値テキスト"/>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03" name="フローチャート: 判断 302"/>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3556</xdr:rowOff>
    </xdr:from>
    <xdr:to>
      <xdr:col>78</xdr:col>
      <xdr:colOff>69850</xdr:colOff>
      <xdr:row>38</xdr:row>
      <xdr:rowOff>40132</xdr:rowOff>
    </xdr:to>
    <xdr:cxnSp macro="">
      <xdr:nvCxnSpPr>
        <xdr:cNvPr id="304" name="直線コネクタ 303"/>
        <xdr:cNvCxnSpPr/>
      </xdr:nvCxnSpPr>
      <xdr:spPr>
        <a:xfrm>
          <a:off x="14782800" y="65186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30480</xdr:rowOff>
    </xdr:from>
    <xdr:to>
      <xdr:col>78</xdr:col>
      <xdr:colOff>120650</xdr:colOff>
      <xdr:row>36</xdr:row>
      <xdr:rowOff>132080</xdr:rowOff>
    </xdr:to>
    <xdr:sp macro="" textlink="">
      <xdr:nvSpPr>
        <xdr:cNvPr id="305" name="フローチャート: 判断 304"/>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06" name="テキスト ボックス 305"/>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138430</xdr:rowOff>
    </xdr:from>
    <xdr:to>
      <xdr:col>73</xdr:col>
      <xdr:colOff>180975</xdr:colOff>
      <xdr:row>38</xdr:row>
      <xdr:rowOff>3556</xdr:rowOff>
    </xdr:to>
    <xdr:cxnSp macro="">
      <xdr:nvCxnSpPr>
        <xdr:cNvPr id="307" name="直線コネクタ 306"/>
        <xdr:cNvCxnSpPr/>
      </xdr:nvCxnSpPr>
      <xdr:spPr>
        <a:xfrm>
          <a:off x="13893800" y="64820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08" name="フローチャート: 判断 307"/>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09" name="テキスト ボックス 308"/>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138430</xdr:rowOff>
    </xdr:from>
    <xdr:to>
      <xdr:col>69</xdr:col>
      <xdr:colOff>92075</xdr:colOff>
      <xdr:row>38</xdr:row>
      <xdr:rowOff>53848</xdr:rowOff>
    </xdr:to>
    <xdr:cxnSp macro="">
      <xdr:nvCxnSpPr>
        <xdr:cNvPr id="310" name="直線コネクタ 309"/>
        <xdr:cNvCxnSpPr/>
      </xdr:nvCxnSpPr>
      <xdr:spPr>
        <a:xfrm flipV="1">
          <a:off x="13004800" y="64820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1" name="フローチャート: 判断 310"/>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12" name="テキスト ボックス 311"/>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13" name="フローチャート: 判断 312"/>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14" name="テキスト ボックス 313"/>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39624</xdr:rowOff>
    </xdr:from>
    <xdr:to>
      <xdr:col>82</xdr:col>
      <xdr:colOff>158750</xdr:colOff>
      <xdr:row>38</xdr:row>
      <xdr:rowOff>141224</xdr:rowOff>
    </xdr:to>
    <xdr:sp macro="" textlink="">
      <xdr:nvSpPr>
        <xdr:cNvPr id="320" name="楕円 319"/>
        <xdr:cNvSpPr/>
      </xdr:nvSpPr>
      <xdr:spPr>
        <a:xfrm>
          <a:off x="164592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11701</xdr:rowOff>
    </xdr:from>
    <xdr:ext cx="762000" cy="259045"/>
    <xdr:sp macro="" textlink="">
      <xdr:nvSpPr>
        <xdr:cNvPr id="321" name="補助費等該当値テキスト"/>
        <xdr:cNvSpPr txBox="1"/>
      </xdr:nvSpPr>
      <xdr:spPr>
        <a:xfrm>
          <a:off x="165989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160782</xdr:rowOff>
    </xdr:from>
    <xdr:to>
      <xdr:col>78</xdr:col>
      <xdr:colOff>120650</xdr:colOff>
      <xdr:row>38</xdr:row>
      <xdr:rowOff>90932</xdr:rowOff>
    </xdr:to>
    <xdr:sp macro="" textlink="">
      <xdr:nvSpPr>
        <xdr:cNvPr id="322" name="楕円 321"/>
        <xdr:cNvSpPr/>
      </xdr:nvSpPr>
      <xdr:spPr>
        <a:xfrm>
          <a:off x="15621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75709</xdr:rowOff>
    </xdr:from>
    <xdr:ext cx="736600" cy="259045"/>
    <xdr:sp macro="" textlink="">
      <xdr:nvSpPr>
        <xdr:cNvPr id="323" name="テキスト ボックス 322"/>
        <xdr:cNvSpPr txBox="1"/>
      </xdr:nvSpPr>
      <xdr:spPr>
        <a:xfrm>
          <a:off x="15290800" y="6590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124206</xdr:rowOff>
    </xdr:from>
    <xdr:to>
      <xdr:col>74</xdr:col>
      <xdr:colOff>31750</xdr:colOff>
      <xdr:row>38</xdr:row>
      <xdr:rowOff>54356</xdr:rowOff>
    </xdr:to>
    <xdr:sp macro="" textlink="">
      <xdr:nvSpPr>
        <xdr:cNvPr id="324" name="楕円 323"/>
        <xdr:cNvSpPr/>
      </xdr:nvSpPr>
      <xdr:spPr>
        <a:xfrm>
          <a:off x="14732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39133</xdr:rowOff>
    </xdr:from>
    <xdr:ext cx="762000" cy="259045"/>
    <xdr:sp macro="" textlink="">
      <xdr:nvSpPr>
        <xdr:cNvPr id="325" name="テキスト ボックス 324"/>
        <xdr:cNvSpPr txBox="1"/>
      </xdr:nvSpPr>
      <xdr:spPr>
        <a:xfrm>
          <a:off x="14401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87630</xdr:rowOff>
    </xdr:from>
    <xdr:to>
      <xdr:col>69</xdr:col>
      <xdr:colOff>142875</xdr:colOff>
      <xdr:row>38</xdr:row>
      <xdr:rowOff>17780</xdr:rowOff>
    </xdr:to>
    <xdr:sp macro="" textlink="">
      <xdr:nvSpPr>
        <xdr:cNvPr id="326" name="楕円 325"/>
        <xdr:cNvSpPr/>
      </xdr:nvSpPr>
      <xdr:spPr>
        <a:xfrm>
          <a:off x="13843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2557</xdr:rowOff>
    </xdr:from>
    <xdr:ext cx="762000" cy="259045"/>
    <xdr:sp macro="" textlink="">
      <xdr:nvSpPr>
        <xdr:cNvPr id="327" name="テキスト ボックス 326"/>
        <xdr:cNvSpPr txBox="1"/>
      </xdr:nvSpPr>
      <xdr:spPr>
        <a:xfrm>
          <a:off x="13512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3048</xdr:rowOff>
    </xdr:from>
    <xdr:to>
      <xdr:col>65</xdr:col>
      <xdr:colOff>53975</xdr:colOff>
      <xdr:row>38</xdr:row>
      <xdr:rowOff>104648</xdr:rowOff>
    </xdr:to>
    <xdr:sp macro="" textlink="">
      <xdr:nvSpPr>
        <xdr:cNvPr id="328" name="楕円 327"/>
        <xdr:cNvSpPr/>
      </xdr:nvSpPr>
      <xdr:spPr>
        <a:xfrm>
          <a:off x="12954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89425</xdr:rowOff>
    </xdr:from>
    <xdr:ext cx="762000" cy="259045"/>
    <xdr:sp macro="" textlink="">
      <xdr:nvSpPr>
        <xdr:cNvPr id="329" name="テキスト ボックス 328"/>
        <xdr:cNvSpPr txBox="1"/>
      </xdr:nvSpPr>
      <xdr:spPr>
        <a:xfrm>
          <a:off x="12623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年度は前年度と比較して</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ポイント、公債費としては約</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百万円減少している。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年度に借り換えた地方債の元金償還が平成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年度から始まったが、同年度の</a:t>
          </a:r>
          <a:r>
            <a:rPr kumimoji="1" lang="en-US" altLang="ja-JP" sz="1100">
              <a:solidFill>
                <a:schemeClr val="dk1"/>
              </a:solidFill>
              <a:effectLst/>
              <a:latin typeface="+mn-lt"/>
              <a:ea typeface="+mn-ea"/>
              <a:cs typeface="+mn-cs"/>
            </a:rPr>
            <a:t>33.0%</a:t>
          </a:r>
          <a:r>
            <a:rPr kumimoji="1" lang="ja-JP" altLang="ja-JP" sz="1100">
              <a:solidFill>
                <a:schemeClr val="dk1"/>
              </a:solidFill>
              <a:effectLst/>
              <a:latin typeface="+mn-lt"/>
              <a:ea typeface="+mn-ea"/>
              <a:cs typeface="+mn-cs"/>
            </a:rPr>
            <a:t>をピークに地方債発行の抑制や繰上償還の実施により徐々に減少しており、令和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年度以降においても、留萌市中期財政計画に基づく地方債発行の規律を守りながら、今後も減少傾向は続く見込みである。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5" name="テキスト ボックス 35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58420</xdr:rowOff>
    </xdr:from>
    <xdr:to>
      <xdr:col>24</xdr:col>
      <xdr:colOff>25400</xdr:colOff>
      <xdr:row>80</xdr:row>
      <xdr:rowOff>88900</xdr:rowOff>
    </xdr:to>
    <xdr:cxnSp macro="">
      <xdr:nvCxnSpPr>
        <xdr:cNvPr id="357" name="直線コネクタ 356"/>
        <xdr:cNvCxnSpPr/>
      </xdr:nvCxnSpPr>
      <xdr:spPr>
        <a:xfrm flipV="1">
          <a:off x="4826000" y="124028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60977</xdr:rowOff>
    </xdr:from>
    <xdr:ext cx="762000" cy="259045"/>
    <xdr:sp macro="" textlink="">
      <xdr:nvSpPr>
        <xdr:cNvPr id="358" name="公債費最小値テキスト"/>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88900</xdr:rowOff>
    </xdr:from>
    <xdr:to>
      <xdr:col>24</xdr:col>
      <xdr:colOff>114300</xdr:colOff>
      <xdr:row>80</xdr:row>
      <xdr:rowOff>88900</xdr:rowOff>
    </xdr:to>
    <xdr:cxnSp macro="">
      <xdr:nvCxnSpPr>
        <xdr:cNvPr id="359" name="直線コネクタ 358"/>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144797</xdr:rowOff>
    </xdr:from>
    <xdr:ext cx="762000" cy="259045"/>
    <xdr:sp macro="" textlink="">
      <xdr:nvSpPr>
        <xdr:cNvPr id="360" name="公債費最大値テキスト"/>
        <xdr:cNvSpPr txBox="1"/>
      </xdr:nvSpPr>
      <xdr:spPr>
        <a:xfrm>
          <a:off x="4914900" y="1214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58420</xdr:rowOff>
    </xdr:from>
    <xdr:to>
      <xdr:col>24</xdr:col>
      <xdr:colOff>114300</xdr:colOff>
      <xdr:row>72</xdr:row>
      <xdr:rowOff>58420</xdr:rowOff>
    </xdr:to>
    <xdr:cxnSp macro="">
      <xdr:nvCxnSpPr>
        <xdr:cNvPr id="361" name="直線コネクタ 360"/>
        <xdr:cNvCxnSpPr/>
      </xdr:nvCxnSpPr>
      <xdr:spPr>
        <a:xfrm>
          <a:off x="4737100" y="124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39370</xdr:rowOff>
    </xdr:from>
    <xdr:to>
      <xdr:col>24</xdr:col>
      <xdr:colOff>25400</xdr:colOff>
      <xdr:row>77</xdr:row>
      <xdr:rowOff>77470</xdr:rowOff>
    </xdr:to>
    <xdr:cxnSp macro="">
      <xdr:nvCxnSpPr>
        <xdr:cNvPr id="362" name="直線コネクタ 361"/>
        <xdr:cNvCxnSpPr/>
      </xdr:nvCxnSpPr>
      <xdr:spPr>
        <a:xfrm flipV="1">
          <a:off x="3987800" y="132410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54627</xdr:rowOff>
    </xdr:from>
    <xdr:ext cx="762000" cy="259045"/>
    <xdr:sp macro="" textlink="">
      <xdr:nvSpPr>
        <xdr:cNvPr id="363" name="公債費平均値テキスト"/>
        <xdr:cNvSpPr txBox="1"/>
      </xdr:nvSpPr>
      <xdr:spPr>
        <a:xfrm>
          <a:off x="4914900" y="1291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38100</xdr:rowOff>
    </xdr:from>
    <xdr:to>
      <xdr:col>24</xdr:col>
      <xdr:colOff>76200</xdr:colOff>
      <xdr:row>76</xdr:row>
      <xdr:rowOff>139700</xdr:rowOff>
    </xdr:to>
    <xdr:sp macro="" textlink="">
      <xdr:nvSpPr>
        <xdr:cNvPr id="364" name="フローチャート: 判断 363"/>
        <xdr:cNvSpPr/>
      </xdr:nvSpPr>
      <xdr:spPr>
        <a:xfrm>
          <a:off x="47752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77470</xdr:rowOff>
    </xdr:from>
    <xdr:to>
      <xdr:col>19</xdr:col>
      <xdr:colOff>187325</xdr:colOff>
      <xdr:row>77</xdr:row>
      <xdr:rowOff>130811</xdr:rowOff>
    </xdr:to>
    <xdr:cxnSp macro="">
      <xdr:nvCxnSpPr>
        <xdr:cNvPr id="365" name="直線コネクタ 364"/>
        <xdr:cNvCxnSpPr/>
      </xdr:nvCxnSpPr>
      <xdr:spPr>
        <a:xfrm flipV="1">
          <a:off x="3098800" y="132791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66" name="フローチャート: 判断 365"/>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8907</xdr:rowOff>
    </xdr:from>
    <xdr:ext cx="736600" cy="259045"/>
    <xdr:sp macro="" textlink="">
      <xdr:nvSpPr>
        <xdr:cNvPr id="367" name="テキスト ボックス 366"/>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130811</xdr:rowOff>
    </xdr:from>
    <xdr:to>
      <xdr:col>15</xdr:col>
      <xdr:colOff>98425</xdr:colOff>
      <xdr:row>78</xdr:row>
      <xdr:rowOff>66039</xdr:rowOff>
    </xdr:to>
    <xdr:cxnSp macro="">
      <xdr:nvCxnSpPr>
        <xdr:cNvPr id="368" name="直線コネクタ 367"/>
        <xdr:cNvCxnSpPr/>
      </xdr:nvCxnSpPr>
      <xdr:spPr>
        <a:xfrm flipV="1">
          <a:off x="2209800" y="13332461"/>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69" name="フローチャート: 判断 368"/>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8907</xdr:rowOff>
    </xdr:from>
    <xdr:ext cx="762000" cy="259045"/>
    <xdr:sp macro="" textlink="">
      <xdr:nvSpPr>
        <xdr:cNvPr id="370" name="テキスト ボックス 369"/>
        <xdr:cNvSpPr txBox="1"/>
      </xdr:nvSpPr>
      <xdr:spPr>
        <a:xfrm>
          <a:off x="2717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35561</xdr:rowOff>
    </xdr:from>
    <xdr:to>
      <xdr:col>11</xdr:col>
      <xdr:colOff>9525</xdr:colOff>
      <xdr:row>78</xdr:row>
      <xdr:rowOff>66039</xdr:rowOff>
    </xdr:to>
    <xdr:cxnSp macro="">
      <xdr:nvCxnSpPr>
        <xdr:cNvPr id="371" name="直線コネクタ 370"/>
        <xdr:cNvCxnSpPr/>
      </xdr:nvCxnSpPr>
      <xdr:spPr>
        <a:xfrm>
          <a:off x="1320800" y="134086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60961</xdr:rowOff>
    </xdr:from>
    <xdr:to>
      <xdr:col>11</xdr:col>
      <xdr:colOff>60325</xdr:colOff>
      <xdr:row>76</xdr:row>
      <xdr:rowOff>162561</xdr:rowOff>
    </xdr:to>
    <xdr:sp macro="" textlink="">
      <xdr:nvSpPr>
        <xdr:cNvPr id="372" name="フローチャート: 判断 371"/>
        <xdr:cNvSpPr/>
      </xdr:nvSpPr>
      <xdr:spPr>
        <a:xfrm>
          <a:off x="2159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1287</xdr:rowOff>
    </xdr:from>
    <xdr:ext cx="762000" cy="259045"/>
    <xdr:sp macro="" textlink="">
      <xdr:nvSpPr>
        <xdr:cNvPr id="373" name="テキスト ボックス 372"/>
        <xdr:cNvSpPr txBox="1"/>
      </xdr:nvSpPr>
      <xdr:spPr>
        <a:xfrm>
          <a:off x="1828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74" name="フローチャート: 判断 373"/>
        <xdr:cNvSpPr/>
      </xdr:nvSpPr>
      <xdr:spPr>
        <a:xfrm>
          <a:off x="1270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375" name="テキスト ボックス 374"/>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160020</xdr:rowOff>
    </xdr:from>
    <xdr:to>
      <xdr:col>24</xdr:col>
      <xdr:colOff>76200</xdr:colOff>
      <xdr:row>77</xdr:row>
      <xdr:rowOff>90170</xdr:rowOff>
    </xdr:to>
    <xdr:sp macro="" textlink="">
      <xdr:nvSpPr>
        <xdr:cNvPr id="381" name="楕円 380"/>
        <xdr:cNvSpPr/>
      </xdr:nvSpPr>
      <xdr:spPr>
        <a:xfrm>
          <a:off x="47752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132097</xdr:rowOff>
    </xdr:from>
    <xdr:ext cx="762000" cy="259045"/>
    <xdr:sp macro="" textlink="">
      <xdr:nvSpPr>
        <xdr:cNvPr id="382" name="公債費該当値テキスト"/>
        <xdr:cNvSpPr txBox="1"/>
      </xdr:nvSpPr>
      <xdr:spPr>
        <a:xfrm>
          <a:off x="49149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26670</xdr:rowOff>
    </xdr:from>
    <xdr:to>
      <xdr:col>20</xdr:col>
      <xdr:colOff>38100</xdr:colOff>
      <xdr:row>77</xdr:row>
      <xdr:rowOff>128270</xdr:rowOff>
    </xdr:to>
    <xdr:sp macro="" textlink="">
      <xdr:nvSpPr>
        <xdr:cNvPr id="383" name="楕円 382"/>
        <xdr:cNvSpPr/>
      </xdr:nvSpPr>
      <xdr:spPr>
        <a:xfrm>
          <a:off x="3937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113047</xdr:rowOff>
    </xdr:from>
    <xdr:ext cx="736600" cy="259045"/>
    <xdr:sp macro="" textlink="">
      <xdr:nvSpPr>
        <xdr:cNvPr id="384" name="テキスト ボックス 383"/>
        <xdr:cNvSpPr txBox="1"/>
      </xdr:nvSpPr>
      <xdr:spPr>
        <a:xfrm>
          <a:off x="3606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80011</xdr:rowOff>
    </xdr:from>
    <xdr:to>
      <xdr:col>15</xdr:col>
      <xdr:colOff>149225</xdr:colOff>
      <xdr:row>78</xdr:row>
      <xdr:rowOff>10161</xdr:rowOff>
    </xdr:to>
    <xdr:sp macro="" textlink="">
      <xdr:nvSpPr>
        <xdr:cNvPr id="385" name="楕円 384"/>
        <xdr:cNvSpPr/>
      </xdr:nvSpPr>
      <xdr:spPr>
        <a:xfrm>
          <a:off x="3048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166388</xdr:rowOff>
    </xdr:from>
    <xdr:ext cx="762000" cy="259045"/>
    <xdr:sp macro="" textlink="">
      <xdr:nvSpPr>
        <xdr:cNvPr id="386" name="テキスト ボックス 385"/>
        <xdr:cNvSpPr txBox="1"/>
      </xdr:nvSpPr>
      <xdr:spPr>
        <a:xfrm>
          <a:off x="2717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15239</xdr:rowOff>
    </xdr:from>
    <xdr:to>
      <xdr:col>11</xdr:col>
      <xdr:colOff>60325</xdr:colOff>
      <xdr:row>78</xdr:row>
      <xdr:rowOff>116839</xdr:rowOff>
    </xdr:to>
    <xdr:sp macro="" textlink="">
      <xdr:nvSpPr>
        <xdr:cNvPr id="387" name="楕円 386"/>
        <xdr:cNvSpPr/>
      </xdr:nvSpPr>
      <xdr:spPr>
        <a:xfrm>
          <a:off x="2159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101616</xdr:rowOff>
    </xdr:from>
    <xdr:ext cx="762000" cy="259045"/>
    <xdr:sp macro="" textlink="">
      <xdr:nvSpPr>
        <xdr:cNvPr id="388" name="テキスト ボックス 387"/>
        <xdr:cNvSpPr txBox="1"/>
      </xdr:nvSpPr>
      <xdr:spPr>
        <a:xfrm>
          <a:off x="1828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89" name="楕円 388"/>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71138</xdr:rowOff>
    </xdr:from>
    <xdr:ext cx="762000" cy="259045"/>
    <xdr:sp macro="" textlink="">
      <xdr:nvSpPr>
        <xdr:cNvPr id="390" name="テキスト ボックス 389"/>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補助費等の水準は高いものの、人件費や扶助費では類似団体・全国平均・北海道平均と比較して低い水準となっており、今後も経常経費の抑制に努めていく。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5" name="直線コネクタ 40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6" name="テキスト ボックス 40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7" name="直線コネクタ 40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8" name="テキスト ボックス 40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9" name="直線コネクタ 40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0" name="テキスト ボックス 40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1" name="直線コネクタ 41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2" name="テキスト ボックス 41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170434</xdr:rowOff>
    </xdr:from>
    <xdr:to>
      <xdr:col>82</xdr:col>
      <xdr:colOff>107950</xdr:colOff>
      <xdr:row>80</xdr:row>
      <xdr:rowOff>85852</xdr:rowOff>
    </xdr:to>
    <xdr:cxnSp macro="">
      <xdr:nvCxnSpPr>
        <xdr:cNvPr id="416" name="直線コネクタ 415"/>
        <xdr:cNvCxnSpPr/>
      </xdr:nvCxnSpPr>
      <xdr:spPr>
        <a:xfrm flipV="1">
          <a:off x="16510000" y="1268628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17" name="公債費以外最小値テキスト"/>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18" name="直線コネクタ 417"/>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85361</xdr:rowOff>
    </xdr:from>
    <xdr:ext cx="762000" cy="259045"/>
    <xdr:sp macro="" textlink="">
      <xdr:nvSpPr>
        <xdr:cNvPr id="419" name="公債費以外最大値テキスト"/>
        <xdr:cNvSpPr txBox="1"/>
      </xdr:nvSpPr>
      <xdr:spPr>
        <a:xfrm>
          <a:off x="16598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170434</xdr:rowOff>
    </xdr:from>
    <xdr:to>
      <xdr:col>82</xdr:col>
      <xdr:colOff>196850</xdr:colOff>
      <xdr:row>73</xdr:row>
      <xdr:rowOff>170434</xdr:rowOff>
    </xdr:to>
    <xdr:cxnSp macro="">
      <xdr:nvCxnSpPr>
        <xdr:cNvPr id="420" name="直線コネクタ 419"/>
        <xdr:cNvCxnSpPr/>
      </xdr:nvCxnSpPr>
      <xdr:spPr>
        <a:xfrm>
          <a:off x="16421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14987</xdr:rowOff>
    </xdr:from>
    <xdr:to>
      <xdr:col>82</xdr:col>
      <xdr:colOff>107950</xdr:colOff>
      <xdr:row>77</xdr:row>
      <xdr:rowOff>165863</xdr:rowOff>
    </xdr:to>
    <xdr:cxnSp macro="">
      <xdr:nvCxnSpPr>
        <xdr:cNvPr id="421" name="直線コネクタ 420"/>
        <xdr:cNvCxnSpPr/>
      </xdr:nvCxnSpPr>
      <xdr:spPr>
        <a:xfrm>
          <a:off x="15671800" y="13216637"/>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113301</xdr:rowOff>
    </xdr:from>
    <xdr:ext cx="762000" cy="259045"/>
    <xdr:sp macro="" textlink="">
      <xdr:nvSpPr>
        <xdr:cNvPr id="422" name="公債費以外平均値テキスト"/>
        <xdr:cNvSpPr txBox="1"/>
      </xdr:nvSpPr>
      <xdr:spPr>
        <a:xfrm>
          <a:off x="16598900" y="13143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23" name="フローチャート: 判断 422"/>
        <xdr:cNvSpPr/>
      </xdr:nvSpPr>
      <xdr:spPr>
        <a:xfrm>
          <a:off x="164592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149861</xdr:rowOff>
    </xdr:from>
    <xdr:to>
      <xdr:col>78</xdr:col>
      <xdr:colOff>69850</xdr:colOff>
      <xdr:row>77</xdr:row>
      <xdr:rowOff>14987</xdr:rowOff>
    </xdr:to>
    <xdr:cxnSp macro="">
      <xdr:nvCxnSpPr>
        <xdr:cNvPr id="424" name="直線コネクタ 423"/>
        <xdr:cNvCxnSpPr/>
      </xdr:nvCxnSpPr>
      <xdr:spPr>
        <a:xfrm>
          <a:off x="14782800" y="13180061"/>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55626</xdr:rowOff>
    </xdr:from>
    <xdr:to>
      <xdr:col>78</xdr:col>
      <xdr:colOff>120650</xdr:colOff>
      <xdr:row>77</xdr:row>
      <xdr:rowOff>157226</xdr:rowOff>
    </xdr:to>
    <xdr:sp macro="" textlink="">
      <xdr:nvSpPr>
        <xdr:cNvPr id="425" name="フローチャート: 判断 424"/>
        <xdr:cNvSpPr/>
      </xdr:nvSpPr>
      <xdr:spPr>
        <a:xfrm>
          <a:off x="15621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142003</xdr:rowOff>
    </xdr:from>
    <xdr:ext cx="736600" cy="259045"/>
    <xdr:sp macro="" textlink="">
      <xdr:nvSpPr>
        <xdr:cNvPr id="426" name="テキスト ボックス 425"/>
        <xdr:cNvSpPr txBox="1"/>
      </xdr:nvSpPr>
      <xdr:spPr>
        <a:xfrm>
          <a:off x="15290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xdr:rowOff>
    </xdr:from>
    <xdr:to>
      <xdr:col>73</xdr:col>
      <xdr:colOff>180975</xdr:colOff>
      <xdr:row>76</xdr:row>
      <xdr:rowOff>149861</xdr:rowOff>
    </xdr:to>
    <xdr:cxnSp macro="">
      <xdr:nvCxnSpPr>
        <xdr:cNvPr id="427" name="直線コネクタ 426"/>
        <xdr:cNvCxnSpPr/>
      </xdr:nvCxnSpPr>
      <xdr:spPr>
        <a:xfrm>
          <a:off x="13893800" y="13042900"/>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14478</xdr:rowOff>
    </xdr:from>
    <xdr:to>
      <xdr:col>74</xdr:col>
      <xdr:colOff>31750</xdr:colOff>
      <xdr:row>77</xdr:row>
      <xdr:rowOff>116078</xdr:rowOff>
    </xdr:to>
    <xdr:sp macro="" textlink="">
      <xdr:nvSpPr>
        <xdr:cNvPr id="428" name="フローチャート: 判断 427"/>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100855</xdr:rowOff>
    </xdr:from>
    <xdr:ext cx="762000" cy="259045"/>
    <xdr:sp macro="" textlink="">
      <xdr:nvSpPr>
        <xdr:cNvPr id="429" name="テキスト ボックス 428"/>
        <xdr:cNvSpPr txBox="1"/>
      </xdr:nvSpPr>
      <xdr:spPr>
        <a:xfrm>
          <a:off x="14401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97282</xdr:rowOff>
    </xdr:from>
    <xdr:to>
      <xdr:col>69</xdr:col>
      <xdr:colOff>92075</xdr:colOff>
      <xdr:row>76</xdr:row>
      <xdr:rowOff>12700</xdr:rowOff>
    </xdr:to>
    <xdr:cxnSp macro="">
      <xdr:nvCxnSpPr>
        <xdr:cNvPr id="430" name="直線コネクタ 429"/>
        <xdr:cNvCxnSpPr/>
      </xdr:nvCxnSpPr>
      <xdr:spPr>
        <a:xfrm>
          <a:off x="13004800" y="129560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1" name="フローチャート: 判断 430"/>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68851</xdr:rowOff>
    </xdr:from>
    <xdr:ext cx="762000" cy="259045"/>
    <xdr:sp macro="" textlink="">
      <xdr:nvSpPr>
        <xdr:cNvPr id="432" name="テキスト ボックス 431"/>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3" name="フローチャート: 判断 432"/>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34" name="テキスト ボックス 433"/>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115063</xdr:rowOff>
    </xdr:from>
    <xdr:to>
      <xdr:col>82</xdr:col>
      <xdr:colOff>158750</xdr:colOff>
      <xdr:row>78</xdr:row>
      <xdr:rowOff>45213</xdr:rowOff>
    </xdr:to>
    <xdr:sp macro="" textlink="">
      <xdr:nvSpPr>
        <xdr:cNvPr id="440" name="楕円 439"/>
        <xdr:cNvSpPr/>
      </xdr:nvSpPr>
      <xdr:spPr>
        <a:xfrm>
          <a:off x="164592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87140</xdr:rowOff>
    </xdr:from>
    <xdr:ext cx="762000" cy="259045"/>
    <xdr:sp macro="" textlink="">
      <xdr:nvSpPr>
        <xdr:cNvPr id="441" name="公債費以外該当値テキスト"/>
        <xdr:cNvSpPr txBox="1"/>
      </xdr:nvSpPr>
      <xdr:spPr>
        <a:xfrm>
          <a:off x="165989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135637</xdr:rowOff>
    </xdr:from>
    <xdr:to>
      <xdr:col>78</xdr:col>
      <xdr:colOff>120650</xdr:colOff>
      <xdr:row>77</xdr:row>
      <xdr:rowOff>65787</xdr:rowOff>
    </xdr:to>
    <xdr:sp macro="" textlink="">
      <xdr:nvSpPr>
        <xdr:cNvPr id="442" name="楕円 441"/>
        <xdr:cNvSpPr/>
      </xdr:nvSpPr>
      <xdr:spPr>
        <a:xfrm>
          <a:off x="15621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43" name="テキスト ボックス 442"/>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99061</xdr:rowOff>
    </xdr:from>
    <xdr:to>
      <xdr:col>74</xdr:col>
      <xdr:colOff>31750</xdr:colOff>
      <xdr:row>77</xdr:row>
      <xdr:rowOff>29211</xdr:rowOff>
    </xdr:to>
    <xdr:sp macro="" textlink="">
      <xdr:nvSpPr>
        <xdr:cNvPr id="444" name="楕円 443"/>
        <xdr:cNvSpPr/>
      </xdr:nvSpPr>
      <xdr:spPr>
        <a:xfrm>
          <a:off x="14732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45" name="テキスト ボックス 444"/>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133350</xdr:rowOff>
    </xdr:from>
    <xdr:to>
      <xdr:col>69</xdr:col>
      <xdr:colOff>142875</xdr:colOff>
      <xdr:row>76</xdr:row>
      <xdr:rowOff>63500</xdr:rowOff>
    </xdr:to>
    <xdr:sp macro="" textlink="">
      <xdr:nvSpPr>
        <xdr:cNvPr id="446" name="楕円 445"/>
        <xdr:cNvSpPr/>
      </xdr:nvSpPr>
      <xdr:spPr>
        <a:xfrm>
          <a:off x="13843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73677</xdr:rowOff>
    </xdr:from>
    <xdr:ext cx="762000" cy="259045"/>
    <xdr:sp macro="" textlink="">
      <xdr:nvSpPr>
        <xdr:cNvPr id="447" name="テキスト ボックス 446"/>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46482</xdr:rowOff>
    </xdr:from>
    <xdr:to>
      <xdr:col>65</xdr:col>
      <xdr:colOff>53975</xdr:colOff>
      <xdr:row>75</xdr:row>
      <xdr:rowOff>148081</xdr:rowOff>
    </xdr:to>
    <xdr:sp macro="" textlink="">
      <xdr:nvSpPr>
        <xdr:cNvPr id="448" name="楕円 447"/>
        <xdr:cNvSpPr/>
      </xdr:nvSpPr>
      <xdr:spPr>
        <a:xfrm>
          <a:off x="12954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158259</xdr:rowOff>
    </xdr:from>
    <xdr:ext cx="762000" cy="259045"/>
    <xdr:sp macro="" textlink="">
      <xdr:nvSpPr>
        <xdr:cNvPr id="449" name="テキスト ボックス 448"/>
        <xdr:cNvSpPr txBox="1"/>
      </xdr:nvSpPr>
      <xdr:spPr>
        <a:xfrm>
          <a:off x="12623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北海道留萌市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124667</xdr:rowOff>
    </xdr:from>
    <xdr:to>
      <xdr:col>29</xdr:col>
      <xdr:colOff>127000</xdr:colOff>
      <xdr:row>18</xdr:row>
      <xdr:rowOff>24435</xdr:rowOff>
    </xdr:to>
    <xdr:cxnSp macro="">
      <xdr:nvCxnSpPr>
        <xdr:cNvPr id="42" name="直線コネクタ 41"/>
        <xdr:cNvCxnSpPr/>
      </xdr:nvCxnSpPr>
      <xdr:spPr bwMode="auto">
        <a:xfrm flipV="1">
          <a:off x="5651500" y="2058242"/>
          <a:ext cx="0" cy="10999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167962</xdr:rowOff>
    </xdr:from>
    <xdr:ext cx="762000" cy="259045"/>
    <xdr:sp macro="" textlink="">
      <xdr:nvSpPr>
        <xdr:cNvPr id="43" name="人口1人当たり決算額の推移最小値テキスト130"/>
        <xdr:cNvSpPr txBox="1"/>
      </xdr:nvSpPr>
      <xdr:spPr>
        <a:xfrm>
          <a:off x="5740400" y="313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24435</xdr:rowOff>
    </xdr:from>
    <xdr:to>
      <xdr:col>30</xdr:col>
      <xdr:colOff>25400</xdr:colOff>
      <xdr:row>18</xdr:row>
      <xdr:rowOff>24435</xdr:rowOff>
    </xdr:to>
    <xdr:cxnSp macro="">
      <xdr:nvCxnSpPr>
        <xdr:cNvPr id="44" name="直線コネクタ 43"/>
        <xdr:cNvCxnSpPr/>
      </xdr:nvCxnSpPr>
      <xdr:spPr bwMode="auto">
        <a:xfrm>
          <a:off x="5562600" y="31581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39594</xdr:rowOff>
    </xdr:from>
    <xdr:ext cx="762000" cy="259045"/>
    <xdr:sp macro="" textlink="">
      <xdr:nvSpPr>
        <xdr:cNvPr id="45" name="人口1人当たり決算額の推移最大値テキスト130"/>
        <xdr:cNvSpPr txBox="1"/>
      </xdr:nvSpPr>
      <xdr:spPr>
        <a:xfrm>
          <a:off x="5740400" y="180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124667</xdr:rowOff>
    </xdr:from>
    <xdr:to>
      <xdr:col>30</xdr:col>
      <xdr:colOff>25400</xdr:colOff>
      <xdr:row>11</xdr:row>
      <xdr:rowOff>124667</xdr:rowOff>
    </xdr:to>
    <xdr:cxnSp macro="">
      <xdr:nvCxnSpPr>
        <xdr:cNvPr id="46" name="直線コネクタ 45"/>
        <xdr:cNvCxnSpPr/>
      </xdr:nvCxnSpPr>
      <xdr:spPr bwMode="auto">
        <a:xfrm>
          <a:off x="5562600" y="20582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11039</xdr:rowOff>
    </xdr:from>
    <xdr:to>
      <xdr:col>29</xdr:col>
      <xdr:colOff>127000</xdr:colOff>
      <xdr:row>17</xdr:row>
      <xdr:rowOff>29583</xdr:rowOff>
    </xdr:to>
    <xdr:cxnSp macro="">
      <xdr:nvCxnSpPr>
        <xdr:cNvPr id="47" name="直線コネクタ 46"/>
        <xdr:cNvCxnSpPr/>
      </xdr:nvCxnSpPr>
      <xdr:spPr bwMode="auto">
        <a:xfrm flipV="1">
          <a:off x="5003800" y="2973314"/>
          <a:ext cx="647700" cy="18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167266</xdr:rowOff>
    </xdr:from>
    <xdr:ext cx="762000" cy="259045"/>
    <xdr:sp macro="" textlink="">
      <xdr:nvSpPr>
        <xdr:cNvPr id="48" name="人口1人当たり決算額の推移平均値テキスト130"/>
        <xdr:cNvSpPr txBox="1"/>
      </xdr:nvSpPr>
      <xdr:spPr>
        <a:xfrm>
          <a:off x="5740400" y="2958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167762</xdr:rowOff>
    </xdr:from>
    <xdr:to>
      <xdr:col>29</xdr:col>
      <xdr:colOff>177800</xdr:colOff>
      <xdr:row>17</xdr:row>
      <xdr:rowOff>97912</xdr:rowOff>
    </xdr:to>
    <xdr:sp macro="" textlink="">
      <xdr:nvSpPr>
        <xdr:cNvPr id="49" name="フローチャート: 判断 48"/>
        <xdr:cNvSpPr/>
      </xdr:nvSpPr>
      <xdr:spPr bwMode="auto">
        <a:xfrm>
          <a:off x="5600700" y="295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29583</xdr:rowOff>
    </xdr:from>
    <xdr:to>
      <xdr:col>26</xdr:col>
      <xdr:colOff>50800</xdr:colOff>
      <xdr:row>17</xdr:row>
      <xdr:rowOff>43203</xdr:rowOff>
    </xdr:to>
    <xdr:cxnSp macro="">
      <xdr:nvCxnSpPr>
        <xdr:cNvPr id="50" name="直線コネクタ 49"/>
        <xdr:cNvCxnSpPr/>
      </xdr:nvCxnSpPr>
      <xdr:spPr bwMode="auto">
        <a:xfrm flipV="1">
          <a:off x="4305300" y="2991858"/>
          <a:ext cx="698500" cy="13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5383</xdr:rowOff>
    </xdr:from>
    <xdr:to>
      <xdr:col>26</xdr:col>
      <xdr:colOff>101600</xdr:colOff>
      <xdr:row>17</xdr:row>
      <xdr:rowOff>106983</xdr:rowOff>
    </xdr:to>
    <xdr:sp macro="" textlink="">
      <xdr:nvSpPr>
        <xdr:cNvPr id="51" name="フローチャート: 判断 50"/>
        <xdr:cNvSpPr/>
      </xdr:nvSpPr>
      <xdr:spPr bwMode="auto">
        <a:xfrm>
          <a:off x="49530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91760</xdr:rowOff>
    </xdr:from>
    <xdr:ext cx="736600" cy="259045"/>
    <xdr:sp macro="" textlink="">
      <xdr:nvSpPr>
        <xdr:cNvPr id="52" name="テキスト ボックス 51"/>
        <xdr:cNvSpPr txBox="1"/>
      </xdr:nvSpPr>
      <xdr:spPr>
        <a:xfrm>
          <a:off x="4622800" y="3054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43203</xdr:rowOff>
    </xdr:from>
    <xdr:to>
      <xdr:col>22</xdr:col>
      <xdr:colOff>114300</xdr:colOff>
      <xdr:row>17</xdr:row>
      <xdr:rowOff>63557</xdr:rowOff>
    </xdr:to>
    <xdr:cxnSp macro="">
      <xdr:nvCxnSpPr>
        <xdr:cNvPr id="53" name="直線コネクタ 52"/>
        <xdr:cNvCxnSpPr/>
      </xdr:nvCxnSpPr>
      <xdr:spPr bwMode="auto">
        <a:xfrm flipV="1">
          <a:off x="3606800" y="3005478"/>
          <a:ext cx="698500" cy="20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9868</xdr:rowOff>
    </xdr:from>
    <xdr:to>
      <xdr:col>22</xdr:col>
      <xdr:colOff>165100</xdr:colOff>
      <xdr:row>17</xdr:row>
      <xdr:rowOff>111468</xdr:rowOff>
    </xdr:to>
    <xdr:sp macro="" textlink="">
      <xdr:nvSpPr>
        <xdr:cNvPr id="54" name="フローチャート: 判断 53"/>
        <xdr:cNvSpPr/>
      </xdr:nvSpPr>
      <xdr:spPr bwMode="auto">
        <a:xfrm>
          <a:off x="42545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96245</xdr:rowOff>
    </xdr:from>
    <xdr:ext cx="762000" cy="259045"/>
    <xdr:sp macro="" textlink="">
      <xdr:nvSpPr>
        <xdr:cNvPr id="55" name="テキスト ボックス 54"/>
        <xdr:cNvSpPr txBox="1"/>
      </xdr:nvSpPr>
      <xdr:spPr>
        <a:xfrm>
          <a:off x="3924300" y="305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63557</xdr:rowOff>
    </xdr:from>
    <xdr:to>
      <xdr:col>18</xdr:col>
      <xdr:colOff>177800</xdr:colOff>
      <xdr:row>17</xdr:row>
      <xdr:rowOff>98085</xdr:rowOff>
    </xdr:to>
    <xdr:cxnSp macro="">
      <xdr:nvCxnSpPr>
        <xdr:cNvPr id="56" name="直線コネクタ 55"/>
        <xdr:cNvCxnSpPr/>
      </xdr:nvCxnSpPr>
      <xdr:spPr bwMode="auto">
        <a:xfrm flipV="1">
          <a:off x="2908300" y="3025832"/>
          <a:ext cx="698500" cy="345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22061</xdr:rowOff>
    </xdr:from>
    <xdr:to>
      <xdr:col>19</xdr:col>
      <xdr:colOff>38100</xdr:colOff>
      <xdr:row>17</xdr:row>
      <xdr:rowOff>123661</xdr:rowOff>
    </xdr:to>
    <xdr:sp macro="" textlink="">
      <xdr:nvSpPr>
        <xdr:cNvPr id="57" name="フローチャート: 判断 56"/>
        <xdr:cNvSpPr/>
      </xdr:nvSpPr>
      <xdr:spPr bwMode="auto">
        <a:xfrm>
          <a:off x="35560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108438</xdr:rowOff>
    </xdr:from>
    <xdr:ext cx="762000" cy="259045"/>
    <xdr:sp macro="" textlink="">
      <xdr:nvSpPr>
        <xdr:cNvPr id="58" name="テキスト ボックス 57"/>
        <xdr:cNvSpPr txBox="1"/>
      </xdr:nvSpPr>
      <xdr:spPr>
        <a:xfrm>
          <a:off x="3225800" y="3070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44926</xdr:rowOff>
    </xdr:from>
    <xdr:to>
      <xdr:col>15</xdr:col>
      <xdr:colOff>101600</xdr:colOff>
      <xdr:row>17</xdr:row>
      <xdr:rowOff>146526</xdr:rowOff>
    </xdr:to>
    <xdr:sp macro="" textlink="">
      <xdr:nvSpPr>
        <xdr:cNvPr id="59" name="フローチャート: 判断 58"/>
        <xdr:cNvSpPr/>
      </xdr:nvSpPr>
      <xdr:spPr bwMode="auto">
        <a:xfrm>
          <a:off x="28575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156703</xdr:rowOff>
    </xdr:from>
    <xdr:ext cx="762000" cy="259045"/>
    <xdr:sp macro="" textlink="">
      <xdr:nvSpPr>
        <xdr:cNvPr id="60" name="テキスト ボックス 59"/>
        <xdr:cNvSpPr txBox="1"/>
      </xdr:nvSpPr>
      <xdr:spPr>
        <a:xfrm>
          <a:off x="2527300" y="2776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131689</xdr:rowOff>
    </xdr:from>
    <xdr:to>
      <xdr:col>29</xdr:col>
      <xdr:colOff>177800</xdr:colOff>
      <xdr:row>17</xdr:row>
      <xdr:rowOff>61839</xdr:rowOff>
    </xdr:to>
    <xdr:sp macro="" textlink="">
      <xdr:nvSpPr>
        <xdr:cNvPr id="66" name="楕円 65"/>
        <xdr:cNvSpPr/>
      </xdr:nvSpPr>
      <xdr:spPr bwMode="auto">
        <a:xfrm>
          <a:off x="5600700" y="2922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148216</xdr:rowOff>
    </xdr:from>
    <xdr:ext cx="762000" cy="259045"/>
    <xdr:sp macro="" textlink="">
      <xdr:nvSpPr>
        <xdr:cNvPr id="67" name="人口1人当たり決算額の推移該当値テキスト130"/>
        <xdr:cNvSpPr txBox="1"/>
      </xdr:nvSpPr>
      <xdr:spPr>
        <a:xfrm>
          <a:off x="5740400" y="2767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150233</xdr:rowOff>
    </xdr:from>
    <xdr:to>
      <xdr:col>26</xdr:col>
      <xdr:colOff>101600</xdr:colOff>
      <xdr:row>17</xdr:row>
      <xdr:rowOff>80383</xdr:rowOff>
    </xdr:to>
    <xdr:sp macro="" textlink="">
      <xdr:nvSpPr>
        <xdr:cNvPr id="68" name="楕円 67"/>
        <xdr:cNvSpPr/>
      </xdr:nvSpPr>
      <xdr:spPr bwMode="auto">
        <a:xfrm>
          <a:off x="4953000" y="2941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90560</xdr:rowOff>
    </xdr:from>
    <xdr:ext cx="736600" cy="259045"/>
    <xdr:sp macro="" textlink="">
      <xdr:nvSpPr>
        <xdr:cNvPr id="69" name="テキスト ボックス 68"/>
        <xdr:cNvSpPr txBox="1"/>
      </xdr:nvSpPr>
      <xdr:spPr>
        <a:xfrm>
          <a:off x="4622800" y="2709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163853</xdr:rowOff>
    </xdr:from>
    <xdr:to>
      <xdr:col>22</xdr:col>
      <xdr:colOff>165100</xdr:colOff>
      <xdr:row>17</xdr:row>
      <xdr:rowOff>94003</xdr:rowOff>
    </xdr:to>
    <xdr:sp macro="" textlink="">
      <xdr:nvSpPr>
        <xdr:cNvPr id="70" name="楕円 69"/>
        <xdr:cNvSpPr/>
      </xdr:nvSpPr>
      <xdr:spPr bwMode="auto">
        <a:xfrm>
          <a:off x="4254500" y="2954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104180</xdr:rowOff>
    </xdr:from>
    <xdr:ext cx="762000" cy="259045"/>
    <xdr:sp macro="" textlink="">
      <xdr:nvSpPr>
        <xdr:cNvPr id="71" name="テキスト ボックス 70"/>
        <xdr:cNvSpPr txBox="1"/>
      </xdr:nvSpPr>
      <xdr:spPr>
        <a:xfrm>
          <a:off x="3924300" y="2723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12757</xdr:rowOff>
    </xdr:from>
    <xdr:to>
      <xdr:col>19</xdr:col>
      <xdr:colOff>38100</xdr:colOff>
      <xdr:row>17</xdr:row>
      <xdr:rowOff>114357</xdr:rowOff>
    </xdr:to>
    <xdr:sp macro="" textlink="">
      <xdr:nvSpPr>
        <xdr:cNvPr id="72" name="楕円 71"/>
        <xdr:cNvSpPr/>
      </xdr:nvSpPr>
      <xdr:spPr bwMode="auto">
        <a:xfrm>
          <a:off x="3556000" y="2975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124534</xdr:rowOff>
    </xdr:from>
    <xdr:ext cx="762000" cy="259045"/>
    <xdr:sp macro="" textlink="">
      <xdr:nvSpPr>
        <xdr:cNvPr id="73" name="テキスト ボックス 72"/>
        <xdr:cNvSpPr txBox="1"/>
      </xdr:nvSpPr>
      <xdr:spPr>
        <a:xfrm>
          <a:off x="3225800" y="274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47285</xdr:rowOff>
    </xdr:from>
    <xdr:to>
      <xdr:col>15</xdr:col>
      <xdr:colOff>101600</xdr:colOff>
      <xdr:row>17</xdr:row>
      <xdr:rowOff>148885</xdr:rowOff>
    </xdr:to>
    <xdr:sp macro="" textlink="">
      <xdr:nvSpPr>
        <xdr:cNvPr id="74" name="楕円 73"/>
        <xdr:cNvSpPr/>
      </xdr:nvSpPr>
      <xdr:spPr bwMode="auto">
        <a:xfrm>
          <a:off x="2857500" y="3009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133662</xdr:rowOff>
    </xdr:from>
    <xdr:ext cx="762000" cy="259045"/>
    <xdr:sp macro="" textlink="">
      <xdr:nvSpPr>
        <xdr:cNvPr id="75" name="テキスト ボックス 74"/>
        <xdr:cNvSpPr txBox="1"/>
      </xdr:nvSpPr>
      <xdr:spPr>
        <a:xfrm>
          <a:off x="2527300" y="309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1" name="直線コネクタ 90"/>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2" name="直線コネクタ 91"/>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3" name="テキスト ボックス 92"/>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4" name="直線コネクタ 93"/>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5" name="テキスト ボックス 94"/>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6" name="直線コネクタ 95"/>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7" name="テキスト ボックス 96"/>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8" name="直線コネクタ 97"/>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9" name="テキスト ボックス 98"/>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0" name="直線コネクタ 99"/>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1" name="テキスト ボックス 100"/>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259866</xdr:rowOff>
    </xdr:from>
    <xdr:to>
      <xdr:col>29</xdr:col>
      <xdr:colOff>127000</xdr:colOff>
      <xdr:row>37</xdr:row>
      <xdr:rowOff>249203</xdr:rowOff>
    </xdr:to>
    <xdr:cxnSp macro="">
      <xdr:nvCxnSpPr>
        <xdr:cNvPr id="105" name="直線コネクタ 104"/>
        <xdr:cNvCxnSpPr/>
      </xdr:nvCxnSpPr>
      <xdr:spPr bwMode="auto">
        <a:xfrm flipV="1">
          <a:off x="5651500" y="6184416"/>
          <a:ext cx="0" cy="11894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221280</xdr:rowOff>
    </xdr:from>
    <xdr:ext cx="762000" cy="259045"/>
    <xdr:sp macro="" textlink="">
      <xdr:nvSpPr>
        <xdr:cNvPr id="106" name="人口1人当たり決算額の推移最小値テキスト445"/>
        <xdr:cNvSpPr txBox="1"/>
      </xdr:nvSpPr>
      <xdr:spPr>
        <a:xfrm>
          <a:off x="5740400" y="7345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249203</xdr:rowOff>
    </xdr:from>
    <xdr:to>
      <xdr:col>30</xdr:col>
      <xdr:colOff>25400</xdr:colOff>
      <xdr:row>37</xdr:row>
      <xdr:rowOff>249203</xdr:rowOff>
    </xdr:to>
    <xdr:cxnSp macro="">
      <xdr:nvCxnSpPr>
        <xdr:cNvPr id="107" name="直線コネクタ 106"/>
        <xdr:cNvCxnSpPr/>
      </xdr:nvCxnSpPr>
      <xdr:spPr bwMode="auto">
        <a:xfrm>
          <a:off x="5562600" y="73739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3343</xdr:rowOff>
    </xdr:from>
    <xdr:ext cx="762000" cy="259045"/>
    <xdr:sp macro="" textlink="">
      <xdr:nvSpPr>
        <xdr:cNvPr id="108" name="人口1人当たり決算額の推移最大値テキスト445"/>
        <xdr:cNvSpPr txBox="1"/>
      </xdr:nvSpPr>
      <xdr:spPr>
        <a:xfrm>
          <a:off x="5740400" y="5927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259866</xdr:rowOff>
    </xdr:from>
    <xdr:to>
      <xdr:col>30</xdr:col>
      <xdr:colOff>25400</xdr:colOff>
      <xdr:row>33</xdr:row>
      <xdr:rowOff>259866</xdr:rowOff>
    </xdr:to>
    <xdr:cxnSp macro="">
      <xdr:nvCxnSpPr>
        <xdr:cNvPr id="109" name="直線コネクタ 108"/>
        <xdr:cNvCxnSpPr/>
      </xdr:nvCxnSpPr>
      <xdr:spPr bwMode="auto">
        <a:xfrm>
          <a:off x="5562600" y="6184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330209</xdr:rowOff>
    </xdr:from>
    <xdr:to>
      <xdr:col>29</xdr:col>
      <xdr:colOff>127000</xdr:colOff>
      <xdr:row>35</xdr:row>
      <xdr:rowOff>10953</xdr:rowOff>
    </xdr:to>
    <xdr:cxnSp macro="">
      <xdr:nvCxnSpPr>
        <xdr:cNvPr id="110" name="直線コネクタ 109"/>
        <xdr:cNvCxnSpPr/>
      </xdr:nvCxnSpPr>
      <xdr:spPr bwMode="auto">
        <a:xfrm flipV="1">
          <a:off x="5003800" y="6597659"/>
          <a:ext cx="647700" cy="23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233084</xdr:rowOff>
    </xdr:from>
    <xdr:ext cx="762000" cy="259045"/>
    <xdr:sp macro="" textlink="">
      <xdr:nvSpPr>
        <xdr:cNvPr id="111" name="人口1人当たり決算額の推移平均値テキスト445"/>
        <xdr:cNvSpPr txBox="1"/>
      </xdr:nvSpPr>
      <xdr:spPr>
        <a:xfrm>
          <a:off x="5740400" y="6843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261007</xdr:rowOff>
    </xdr:from>
    <xdr:to>
      <xdr:col>29</xdr:col>
      <xdr:colOff>177800</xdr:colOff>
      <xdr:row>36</xdr:row>
      <xdr:rowOff>19707</xdr:rowOff>
    </xdr:to>
    <xdr:sp macro="" textlink="">
      <xdr:nvSpPr>
        <xdr:cNvPr id="112" name="フローチャート: 判断 111"/>
        <xdr:cNvSpPr/>
      </xdr:nvSpPr>
      <xdr:spPr bwMode="auto">
        <a:xfrm>
          <a:off x="5600700" y="6871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10953</xdr:rowOff>
    </xdr:from>
    <xdr:to>
      <xdr:col>26</xdr:col>
      <xdr:colOff>50800</xdr:colOff>
      <xdr:row>35</xdr:row>
      <xdr:rowOff>16146</xdr:rowOff>
    </xdr:to>
    <xdr:cxnSp macro="">
      <xdr:nvCxnSpPr>
        <xdr:cNvPr id="113" name="直線コネクタ 112"/>
        <xdr:cNvCxnSpPr/>
      </xdr:nvCxnSpPr>
      <xdr:spPr bwMode="auto">
        <a:xfrm flipV="1">
          <a:off x="4305300" y="6621303"/>
          <a:ext cx="698500" cy="5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267946</xdr:rowOff>
    </xdr:from>
    <xdr:to>
      <xdr:col>26</xdr:col>
      <xdr:colOff>101600</xdr:colOff>
      <xdr:row>36</xdr:row>
      <xdr:rowOff>26646</xdr:rowOff>
    </xdr:to>
    <xdr:sp macro="" textlink="">
      <xdr:nvSpPr>
        <xdr:cNvPr id="114" name="フローチャート: 判断 113"/>
        <xdr:cNvSpPr/>
      </xdr:nvSpPr>
      <xdr:spPr bwMode="auto">
        <a:xfrm>
          <a:off x="4953000" y="6878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11423</xdr:rowOff>
    </xdr:from>
    <xdr:ext cx="736600" cy="259045"/>
    <xdr:sp macro="" textlink="">
      <xdr:nvSpPr>
        <xdr:cNvPr id="115" name="テキスト ボックス 114"/>
        <xdr:cNvSpPr txBox="1"/>
      </xdr:nvSpPr>
      <xdr:spPr>
        <a:xfrm>
          <a:off x="4622800" y="6964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16146</xdr:rowOff>
    </xdr:from>
    <xdr:to>
      <xdr:col>22</xdr:col>
      <xdr:colOff>114300</xdr:colOff>
      <xdr:row>35</xdr:row>
      <xdr:rowOff>62436</xdr:rowOff>
    </xdr:to>
    <xdr:cxnSp macro="">
      <xdr:nvCxnSpPr>
        <xdr:cNvPr id="116" name="直線コネクタ 115"/>
        <xdr:cNvCxnSpPr/>
      </xdr:nvCxnSpPr>
      <xdr:spPr bwMode="auto">
        <a:xfrm flipV="1">
          <a:off x="3606800" y="6626496"/>
          <a:ext cx="698500" cy="46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256957</xdr:rowOff>
    </xdr:from>
    <xdr:to>
      <xdr:col>22</xdr:col>
      <xdr:colOff>165100</xdr:colOff>
      <xdr:row>36</xdr:row>
      <xdr:rowOff>15657</xdr:rowOff>
    </xdr:to>
    <xdr:sp macro="" textlink="">
      <xdr:nvSpPr>
        <xdr:cNvPr id="117" name="フローチャート: 判断 116"/>
        <xdr:cNvSpPr/>
      </xdr:nvSpPr>
      <xdr:spPr bwMode="auto">
        <a:xfrm>
          <a:off x="4254500" y="6867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434</xdr:rowOff>
    </xdr:from>
    <xdr:ext cx="762000" cy="259045"/>
    <xdr:sp macro="" textlink="">
      <xdr:nvSpPr>
        <xdr:cNvPr id="118" name="テキスト ボックス 117"/>
        <xdr:cNvSpPr txBox="1"/>
      </xdr:nvSpPr>
      <xdr:spPr>
        <a:xfrm>
          <a:off x="3924300" y="6953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202960</xdr:rowOff>
    </xdr:from>
    <xdr:to>
      <xdr:col>18</xdr:col>
      <xdr:colOff>177800</xdr:colOff>
      <xdr:row>35</xdr:row>
      <xdr:rowOff>62436</xdr:rowOff>
    </xdr:to>
    <xdr:cxnSp macro="">
      <xdr:nvCxnSpPr>
        <xdr:cNvPr id="119" name="直線コネクタ 118"/>
        <xdr:cNvCxnSpPr/>
      </xdr:nvCxnSpPr>
      <xdr:spPr bwMode="auto">
        <a:xfrm>
          <a:off x="2908300" y="6470410"/>
          <a:ext cx="698500" cy="202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252483</xdr:rowOff>
    </xdr:from>
    <xdr:to>
      <xdr:col>19</xdr:col>
      <xdr:colOff>38100</xdr:colOff>
      <xdr:row>36</xdr:row>
      <xdr:rowOff>11183</xdr:rowOff>
    </xdr:to>
    <xdr:sp macro="" textlink="">
      <xdr:nvSpPr>
        <xdr:cNvPr id="120" name="フローチャート: 判断 119"/>
        <xdr:cNvSpPr/>
      </xdr:nvSpPr>
      <xdr:spPr bwMode="auto">
        <a:xfrm>
          <a:off x="3556000" y="68628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338860</xdr:rowOff>
    </xdr:from>
    <xdr:ext cx="762000" cy="259045"/>
    <xdr:sp macro="" textlink="">
      <xdr:nvSpPr>
        <xdr:cNvPr id="121" name="テキスト ボックス 120"/>
        <xdr:cNvSpPr txBox="1"/>
      </xdr:nvSpPr>
      <xdr:spPr>
        <a:xfrm>
          <a:off x="3225800" y="6949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262803</xdr:rowOff>
    </xdr:from>
    <xdr:to>
      <xdr:col>15</xdr:col>
      <xdr:colOff>101600</xdr:colOff>
      <xdr:row>36</xdr:row>
      <xdr:rowOff>21503</xdr:rowOff>
    </xdr:to>
    <xdr:sp macro="" textlink="">
      <xdr:nvSpPr>
        <xdr:cNvPr id="122" name="フローチャート: 判断 121"/>
        <xdr:cNvSpPr/>
      </xdr:nvSpPr>
      <xdr:spPr bwMode="auto">
        <a:xfrm>
          <a:off x="2857500" y="6873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6280</xdr:rowOff>
    </xdr:from>
    <xdr:ext cx="762000" cy="259045"/>
    <xdr:sp macro="" textlink="">
      <xdr:nvSpPr>
        <xdr:cNvPr id="123" name="テキスト ボックス 122"/>
        <xdr:cNvSpPr txBox="1"/>
      </xdr:nvSpPr>
      <xdr:spPr>
        <a:xfrm>
          <a:off x="2527300" y="6959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279409</xdr:rowOff>
    </xdr:from>
    <xdr:to>
      <xdr:col>29</xdr:col>
      <xdr:colOff>177800</xdr:colOff>
      <xdr:row>35</xdr:row>
      <xdr:rowOff>38109</xdr:rowOff>
    </xdr:to>
    <xdr:sp macro="" textlink="">
      <xdr:nvSpPr>
        <xdr:cNvPr id="129" name="楕円 128"/>
        <xdr:cNvSpPr/>
      </xdr:nvSpPr>
      <xdr:spPr bwMode="auto">
        <a:xfrm>
          <a:off x="5600700" y="6546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124486</xdr:rowOff>
    </xdr:from>
    <xdr:ext cx="762000" cy="259045"/>
    <xdr:sp macro="" textlink="">
      <xdr:nvSpPr>
        <xdr:cNvPr id="130" name="人口1人当たり決算額の推移該当値テキスト445"/>
        <xdr:cNvSpPr txBox="1"/>
      </xdr:nvSpPr>
      <xdr:spPr>
        <a:xfrm>
          <a:off x="5740400" y="6391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303053</xdr:rowOff>
    </xdr:from>
    <xdr:to>
      <xdr:col>26</xdr:col>
      <xdr:colOff>101600</xdr:colOff>
      <xdr:row>35</xdr:row>
      <xdr:rowOff>61753</xdr:rowOff>
    </xdr:to>
    <xdr:sp macro="" textlink="">
      <xdr:nvSpPr>
        <xdr:cNvPr id="131" name="楕円 130"/>
        <xdr:cNvSpPr/>
      </xdr:nvSpPr>
      <xdr:spPr bwMode="auto">
        <a:xfrm>
          <a:off x="4953000" y="6570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71930</xdr:rowOff>
    </xdr:from>
    <xdr:ext cx="736600" cy="259045"/>
    <xdr:sp macro="" textlink="">
      <xdr:nvSpPr>
        <xdr:cNvPr id="132" name="テキスト ボックス 131"/>
        <xdr:cNvSpPr txBox="1"/>
      </xdr:nvSpPr>
      <xdr:spPr>
        <a:xfrm>
          <a:off x="4622800" y="6339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308246</xdr:rowOff>
    </xdr:from>
    <xdr:to>
      <xdr:col>22</xdr:col>
      <xdr:colOff>165100</xdr:colOff>
      <xdr:row>35</xdr:row>
      <xdr:rowOff>66946</xdr:rowOff>
    </xdr:to>
    <xdr:sp macro="" textlink="">
      <xdr:nvSpPr>
        <xdr:cNvPr id="133" name="楕円 132"/>
        <xdr:cNvSpPr/>
      </xdr:nvSpPr>
      <xdr:spPr bwMode="auto">
        <a:xfrm>
          <a:off x="4254500" y="6575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77122</xdr:rowOff>
    </xdr:from>
    <xdr:ext cx="762000" cy="259045"/>
    <xdr:sp macro="" textlink="">
      <xdr:nvSpPr>
        <xdr:cNvPr id="134" name="テキスト ボックス 133"/>
        <xdr:cNvSpPr txBox="1"/>
      </xdr:nvSpPr>
      <xdr:spPr>
        <a:xfrm>
          <a:off x="3924300" y="634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11636</xdr:rowOff>
    </xdr:from>
    <xdr:to>
      <xdr:col>19</xdr:col>
      <xdr:colOff>38100</xdr:colOff>
      <xdr:row>35</xdr:row>
      <xdr:rowOff>113236</xdr:rowOff>
    </xdr:to>
    <xdr:sp macro="" textlink="">
      <xdr:nvSpPr>
        <xdr:cNvPr id="135" name="楕円 134"/>
        <xdr:cNvSpPr/>
      </xdr:nvSpPr>
      <xdr:spPr bwMode="auto">
        <a:xfrm>
          <a:off x="3556000" y="6621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123414</xdr:rowOff>
    </xdr:from>
    <xdr:ext cx="762000" cy="259045"/>
    <xdr:sp macro="" textlink="">
      <xdr:nvSpPr>
        <xdr:cNvPr id="136" name="テキスト ボックス 135"/>
        <xdr:cNvSpPr txBox="1"/>
      </xdr:nvSpPr>
      <xdr:spPr>
        <a:xfrm>
          <a:off x="3225800" y="6390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152160</xdr:rowOff>
    </xdr:from>
    <xdr:to>
      <xdr:col>15</xdr:col>
      <xdr:colOff>101600</xdr:colOff>
      <xdr:row>34</xdr:row>
      <xdr:rowOff>253760</xdr:rowOff>
    </xdr:to>
    <xdr:sp macro="" textlink="">
      <xdr:nvSpPr>
        <xdr:cNvPr id="137" name="楕円 136"/>
        <xdr:cNvSpPr/>
      </xdr:nvSpPr>
      <xdr:spPr bwMode="auto">
        <a:xfrm>
          <a:off x="2857500" y="6419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263937</xdr:rowOff>
    </xdr:from>
    <xdr:ext cx="762000" cy="259045"/>
    <xdr:sp macro="" textlink="">
      <xdr:nvSpPr>
        <xdr:cNvPr id="138" name="テキスト ボックス 137"/>
        <xdr:cNvSpPr txBox="1"/>
      </xdr:nvSpPr>
      <xdr:spPr>
        <a:xfrm>
          <a:off x="2527300" y="6188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北海道留萌市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20,715
20,569
297.84
13,704,541
13,412,428
291,071
7,459,883
12,080,052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154015</xdr:rowOff>
    </xdr:from>
    <xdr:to>
      <xdr:col>24</xdr:col>
      <xdr:colOff>62865</xdr:colOff>
      <xdr:row>37</xdr:row>
      <xdr:rowOff>45915</xdr:rowOff>
    </xdr:to>
    <xdr:cxnSp macro="">
      <xdr:nvCxnSpPr>
        <xdr:cNvPr id="53" name="直線コネクタ 52"/>
        <xdr:cNvCxnSpPr/>
      </xdr:nvCxnSpPr>
      <xdr:spPr>
        <a:xfrm flipV="1">
          <a:off x="4633595" y="5297515"/>
          <a:ext cx="1270" cy="109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49742</xdr:rowOff>
    </xdr:from>
    <xdr:ext cx="534377" cy="259045"/>
    <xdr:sp macro="" textlink="">
      <xdr:nvSpPr>
        <xdr:cNvPr id="54" name="人件費最小値テキスト"/>
        <xdr:cNvSpPr txBox="1"/>
      </xdr:nvSpPr>
      <xdr:spPr>
        <a:xfrm>
          <a:off x="4686300" y="639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45915</xdr:rowOff>
    </xdr:from>
    <xdr:to>
      <xdr:col>24</xdr:col>
      <xdr:colOff>152400</xdr:colOff>
      <xdr:row>37</xdr:row>
      <xdr:rowOff>45915</xdr:rowOff>
    </xdr:to>
    <xdr:cxnSp macro="">
      <xdr:nvCxnSpPr>
        <xdr:cNvPr id="55" name="直線コネクタ 54"/>
        <xdr:cNvCxnSpPr/>
      </xdr:nvCxnSpPr>
      <xdr:spPr>
        <a:xfrm>
          <a:off x="4546600" y="638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100692</xdr:rowOff>
    </xdr:from>
    <xdr:ext cx="599010" cy="259045"/>
    <xdr:sp macro="" textlink="">
      <xdr:nvSpPr>
        <xdr:cNvPr id="56" name="人件費最大値テキスト"/>
        <xdr:cNvSpPr txBox="1"/>
      </xdr:nvSpPr>
      <xdr:spPr>
        <a:xfrm>
          <a:off x="4686300" y="507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154015</xdr:rowOff>
    </xdr:from>
    <xdr:to>
      <xdr:col>24</xdr:col>
      <xdr:colOff>152400</xdr:colOff>
      <xdr:row>30</xdr:row>
      <xdr:rowOff>154015</xdr:rowOff>
    </xdr:to>
    <xdr:cxnSp macro="">
      <xdr:nvCxnSpPr>
        <xdr:cNvPr id="57" name="直線コネクタ 56"/>
        <xdr:cNvCxnSpPr/>
      </xdr:nvCxnSpPr>
      <xdr:spPr>
        <a:xfrm>
          <a:off x="4546600" y="529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113297</xdr:rowOff>
    </xdr:from>
    <xdr:to>
      <xdr:col>24</xdr:col>
      <xdr:colOff>63500</xdr:colOff>
      <xdr:row>36</xdr:row>
      <xdr:rowOff>124685</xdr:rowOff>
    </xdr:to>
    <xdr:cxnSp macro="">
      <xdr:nvCxnSpPr>
        <xdr:cNvPr id="58" name="直線コネクタ 57"/>
        <xdr:cNvCxnSpPr/>
      </xdr:nvCxnSpPr>
      <xdr:spPr>
        <a:xfrm flipV="1">
          <a:off x="3797300" y="6285497"/>
          <a:ext cx="838200" cy="1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65248</xdr:rowOff>
    </xdr:from>
    <xdr:ext cx="534377" cy="259045"/>
    <xdr:sp macro="" textlink="">
      <xdr:nvSpPr>
        <xdr:cNvPr id="59" name="人件費平均値テキスト"/>
        <xdr:cNvSpPr txBox="1"/>
      </xdr:nvSpPr>
      <xdr:spPr>
        <a:xfrm>
          <a:off x="4686300" y="6065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42371</xdr:rowOff>
    </xdr:from>
    <xdr:to>
      <xdr:col>24</xdr:col>
      <xdr:colOff>114300</xdr:colOff>
      <xdr:row>36</xdr:row>
      <xdr:rowOff>143971</xdr:rowOff>
    </xdr:to>
    <xdr:sp macro="" textlink="">
      <xdr:nvSpPr>
        <xdr:cNvPr id="60" name="フローチャート: 判断 59"/>
        <xdr:cNvSpPr/>
      </xdr:nvSpPr>
      <xdr:spPr>
        <a:xfrm>
          <a:off x="4584700" y="62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111866</xdr:rowOff>
    </xdr:from>
    <xdr:to>
      <xdr:col>19</xdr:col>
      <xdr:colOff>177800</xdr:colOff>
      <xdr:row>36</xdr:row>
      <xdr:rowOff>124685</xdr:rowOff>
    </xdr:to>
    <xdr:cxnSp macro="">
      <xdr:nvCxnSpPr>
        <xdr:cNvPr id="61" name="直線コネクタ 60"/>
        <xdr:cNvCxnSpPr/>
      </xdr:nvCxnSpPr>
      <xdr:spPr>
        <a:xfrm>
          <a:off x="2908300" y="6284066"/>
          <a:ext cx="889000" cy="1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44648</xdr:rowOff>
    </xdr:from>
    <xdr:to>
      <xdr:col>20</xdr:col>
      <xdr:colOff>38100</xdr:colOff>
      <xdr:row>36</xdr:row>
      <xdr:rowOff>146248</xdr:rowOff>
    </xdr:to>
    <xdr:sp macro="" textlink="">
      <xdr:nvSpPr>
        <xdr:cNvPr id="62" name="フローチャート: 判断 61"/>
        <xdr:cNvSpPr/>
      </xdr:nvSpPr>
      <xdr:spPr>
        <a:xfrm>
          <a:off x="3746500" y="62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162775</xdr:rowOff>
    </xdr:from>
    <xdr:ext cx="534377" cy="259045"/>
    <xdr:sp macro="" textlink="">
      <xdr:nvSpPr>
        <xdr:cNvPr id="63" name="テキスト ボックス 62"/>
        <xdr:cNvSpPr txBox="1"/>
      </xdr:nvSpPr>
      <xdr:spPr>
        <a:xfrm>
          <a:off x="3530111" y="599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111866</xdr:rowOff>
    </xdr:from>
    <xdr:to>
      <xdr:col>15</xdr:col>
      <xdr:colOff>50800</xdr:colOff>
      <xdr:row>36</xdr:row>
      <xdr:rowOff>118660</xdr:rowOff>
    </xdr:to>
    <xdr:cxnSp macro="">
      <xdr:nvCxnSpPr>
        <xdr:cNvPr id="64" name="直線コネクタ 63"/>
        <xdr:cNvCxnSpPr/>
      </xdr:nvCxnSpPr>
      <xdr:spPr>
        <a:xfrm flipV="1">
          <a:off x="2019300" y="6284066"/>
          <a:ext cx="889000" cy="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45196</xdr:rowOff>
    </xdr:from>
    <xdr:to>
      <xdr:col>15</xdr:col>
      <xdr:colOff>101600</xdr:colOff>
      <xdr:row>36</xdr:row>
      <xdr:rowOff>146796</xdr:rowOff>
    </xdr:to>
    <xdr:sp macro="" textlink="">
      <xdr:nvSpPr>
        <xdr:cNvPr id="65" name="フローチャート: 判断 64"/>
        <xdr:cNvSpPr/>
      </xdr:nvSpPr>
      <xdr:spPr>
        <a:xfrm>
          <a:off x="28575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163323</xdr:rowOff>
    </xdr:from>
    <xdr:ext cx="534377" cy="259045"/>
    <xdr:sp macro="" textlink="">
      <xdr:nvSpPr>
        <xdr:cNvPr id="66" name="テキスト ボックス 65"/>
        <xdr:cNvSpPr txBox="1"/>
      </xdr:nvSpPr>
      <xdr:spPr>
        <a:xfrm>
          <a:off x="2641111" y="599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118660</xdr:rowOff>
    </xdr:from>
    <xdr:to>
      <xdr:col>10</xdr:col>
      <xdr:colOff>114300</xdr:colOff>
      <xdr:row>36</xdr:row>
      <xdr:rowOff>157686</xdr:rowOff>
    </xdr:to>
    <xdr:cxnSp macro="">
      <xdr:nvCxnSpPr>
        <xdr:cNvPr id="67" name="直線コネクタ 66"/>
        <xdr:cNvCxnSpPr/>
      </xdr:nvCxnSpPr>
      <xdr:spPr>
        <a:xfrm flipV="1">
          <a:off x="1130300" y="6290860"/>
          <a:ext cx="889000" cy="3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53307</xdr:rowOff>
    </xdr:from>
    <xdr:to>
      <xdr:col>10</xdr:col>
      <xdr:colOff>165100</xdr:colOff>
      <xdr:row>36</xdr:row>
      <xdr:rowOff>154907</xdr:rowOff>
    </xdr:to>
    <xdr:sp macro="" textlink="">
      <xdr:nvSpPr>
        <xdr:cNvPr id="68" name="フローチャート: 判断 67"/>
        <xdr:cNvSpPr/>
      </xdr:nvSpPr>
      <xdr:spPr>
        <a:xfrm>
          <a:off x="1968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171434</xdr:rowOff>
    </xdr:from>
    <xdr:ext cx="534377" cy="259045"/>
    <xdr:sp macro="" textlink="">
      <xdr:nvSpPr>
        <xdr:cNvPr id="69" name="テキスト ボックス 68"/>
        <xdr:cNvSpPr txBox="1"/>
      </xdr:nvSpPr>
      <xdr:spPr>
        <a:xfrm>
          <a:off x="1752111" y="600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74402</xdr:rowOff>
    </xdr:from>
    <xdr:to>
      <xdr:col>6</xdr:col>
      <xdr:colOff>38100</xdr:colOff>
      <xdr:row>37</xdr:row>
      <xdr:rowOff>4552</xdr:rowOff>
    </xdr:to>
    <xdr:sp macro="" textlink="">
      <xdr:nvSpPr>
        <xdr:cNvPr id="70" name="フローチャート: 判断 69"/>
        <xdr:cNvSpPr/>
      </xdr:nvSpPr>
      <xdr:spPr>
        <a:xfrm>
          <a:off x="10795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21079</xdr:rowOff>
    </xdr:from>
    <xdr:ext cx="534377" cy="259045"/>
    <xdr:sp macro="" textlink="">
      <xdr:nvSpPr>
        <xdr:cNvPr id="71" name="テキスト ボックス 70"/>
        <xdr:cNvSpPr txBox="1"/>
      </xdr:nvSpPr>
      <xdr:spPr>
        <a:xfrm>
          <a:off x="863111" y="602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62497</xdr:rowOff>
    </xdr:from>
    <xdr:to>
      <xdr:col>24</xdr:col>
      <xdr:colOff>114300</xdr:colOff>
      <xdr:row>36</xdr:row>
      <xdr:rowOff>164097</xdr:rowOff>
    </xdr:to>
    <xdr:sp macro="" textlink="">
      <xdr:nvSpPr>
        <xdr:cNvPr id="77" name="楕円 76"/>
        <xdr:cNvSpPr/>
      </xdr:nvSpPr>
      <xdr:spPr>
        <a:xfrm>
          <a:off x="4584700" y="623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20798</xdr:rowOff>
    </xdr:from>
    <xdr:ext cx="534377" cy="259045"/>
    <xdr:sp macro="" textlink="">
      <xdr:nvSpPr>
        <xdr:cNvPr id="78" name="人件費該当値テキスト"/>
        <xdr:cNvSpPr txBox="1"/>
      </xdr:nvSpPr>
      <xdr:spPr>
        <a:xfrm>
          <a:off x="4686300" y="619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73885</xdr:rowOff>
    </xdr:from>
    <xdr:to>
      <xdr:col>20</xdr:col>
      <xdr:colOff>38100</xdr:colOff>
      <xdr:row>37</xdr:row>
      <xdr:rowOff>4035</xdr:rowOff>
    </xdr:to>
    <xdr:sp macro="" textlink="">
      <xdr:nvSpPr>
        <xdr:cNvPr id="79" name="楕円 78"/>
        <xdr:cNvSpPr/>
      </xdr:nvSpPr>
      <xdr:spPr>
        <a:xfrm>
          <a:off x="3746500" y="624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166612</xdr:rowOff>
    </xdr:from>
    <xdr:ext cx="534377" cy="259045"/>
    <xdr:sp macro="" textlink="">
      <xdr:nvSpPr>
        <xdr:cNvPr id="80" name="テキスト ボックス 79"/>
        <xdr:cNvSpPr txBox="1"/>
      </xdr:nvSpPr>
      <xdr:spPr>
        <a:xfrm>
          <a:off x="3530111" y="633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61066</xdr:rowOff>
    </xdr:from>
    <xdr:to>
      <xdr:col>15</xdr:col>
      <xdr:colOff>101600</xdr:colOff>
      <xdr:row>36</xdr:row>
      <xdr:rowOff>162666</xdr:rowOff>
    </xdr:to>
    <xdr:sp macro="" textlink="">
      <xdr:nvSpPr>
        <xdr:cNvPr id="81" name="楕円 80"/>
        <xdr:cNvSpPr/>
      </xdr:nvSpPr>
      <xdr:spPr>
        <a:xfrm>
          <a:off x="2857500" y="623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153793</xdr:rowOff>
    </xdr:from>
    <xdr:ext cx="534377" cy="259045"/>
    <xdr:sp macro="" textlink="">
      <xdr:nvSpPr>
        <xdr:cNvPr id="82" name="テキスト ボックス 81"/>
        <xdr:cNvSpPr txBox="1"/>
      </xdr:nvSpPr>
      <xdr:spPr>
        <a:xfrm>
          <a:off x="2641111" y="632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67860</xdr:rowOff>
    </xdr:from>
    <xdr:to>
      <xdr:col>10</xdr:col>
      <xdr:colOff>165100</xdr:colOff>
      <xdr:row>36</xdr:row>
      <xdr:rowOff>169460</xdr:rowOff>
    </xdr:to>
    <xdr:sp macro="" textlink="">
      <xdr:nvSpPr>
        <xdr:cNvPr id="83" name="楕円 82"/>
        <xdr:cNvSpPr/>
      </xdr:nvSpPr>
      <xdr:spPr>
        <a:xfrm>
          <a:off x="1968500" y="62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160587</xdr:rowOff>
    </xdr:from>
    <xdr:ext cx="534377" cy="259045"/>
    <xdr:sp macro="" textlink="">
      <xdr:nvSpPr>
        <xdr:cNvPr id="84" name="テキスト ボックス 83"/>
        <xdr:cNvSpPr txBox="1"/>
      </xdr:nvSpPr>
      <xdr:spPr>
        <a:xfrm>
          <a:off x="1752111" y="633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106886</xdr:rowOff>
    </xdr:from>
    <xdr:to>
      <xdr:col>6</xdr:col>
      <xdr:colOff>38100</xdr:colOff>
      <xdr:row>37</xdr:row>
      <xdr:rowOff>37036</xdr:rowOff>
    </xdr:to>
    <xdr:sp macro="" textlink="">
      <xdr:nvSpPr>
        <xdr:cNvPr id="85" name="楕円 84"/>
        <xdr:cNvSpPr/>
      </xdr:nvSpPr>
      <xdr:spPr>
        <a:xfrm>
          <a:off x="1079500" y="627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28163</xdr:rowOff>
    </xdr:from>
    <xdr:ext cx="534377" cy="259045"/>
    <xdr:sp macro="" textlink="">
      <xdr:nvSpPr>
        <xdr:cNvPr id="86" name="テキスト ボックス 85"/>
        <xdr:cNvSpPr txBox="1"/>
      </xdr:nvSpPr>
      <xdr:spPr>
        <a:xfrm>
          <a:off x="863111" y="637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9" name="テキスト ボックス 98"/>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160982</xdr:rowOff>
    </xdr:from>
    <xdr:to>
      <xdr:col>24</xdr:col>
      <xdr:colOff>62865</xdr:colOff>
      <xdr:row>58</xdr:row>
      <xdr:rowOff>120998</xdr:rowOff>
    </xdr:to>
    <xdr:cxnSp macro="">
      <xdr:nvCxnSpPr>
        <xdr:cNvPr id="113" name="直線コネクタ 112"/>
        <xdr:cNvCxnSpPr/>
      </xdr:nvCxnSpPr>
      <xdr:spPr>
        <a:xfrm flipV="1">
          <a:off x="4633595" y="8733482"/>
          <a:ext cx="1270" cy="133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124825</xdr:rowOff>
    </xdr:from>
    <xdr:ext cx="534377" cy="259045"/>
    <xdr:sp macro="" textlink="">
      <xdr:nvSpPr>
        <xdr:cNvPr id="114" name="物件費最小値テキスト"/>
        <xdr:cNvSpPr txBox="1"/>
      </xdr:nvSpPr>
      <xdr:spPr>
        <a:xfrm>
          <a:off x="4686300" y="1006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120998</xdr:rowOff>
    </xdr:from>
    <xdr:to>
      <xdr:col>24</xdr:col>
      <xdr:colOff>152400</xdr:colOff>
      <xdr:row>58</xdr:row>
      <xdr:rowOff>120998</xdr:rowOff>
    </xdr:to>
    <xdr:cxnSp macro="">
      <xdr:nvCxnSpPr>
        <xdr:cNvPr id="115" name="直線コネクタ 114"/>
        <xdr:cNvCxnSpPr/>
      </xdr:nvCxnSpPr>
      <xdr:spPr>
        <a:xfrm>
          <a:off x="4546600" y="1006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107659</xdr:rowOff>
    </xdr:from>
    <xdr:ext cx="599010" cy="259045"/>
    <xdr:sp macro="" textlink="">
      <xdr:nvSpPr>
        <xdr:cNvPr id="116" name="物件費最大値テキスト"/>
        <xdr:cNvSpPr txBox="1"/>
      </xdr:nvSpPr>
      <xdr:spPr>
        <a:xfrm>
          <a:off x="4686300" y="8508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160982</xdr:rowOff>
    </xdr:from>
    <xdr:to>
      <xdr:col>24</xdr:col>
      <xdr:colOff>152400</xdr:colOff>
      <xdr:row>50</xdr:row>
      <xdr:rowOff>160982</xdr:rowOff>
    </xdr:to>
    <xdr:cxnSp macro="">
      <xdr:nvCxnSpPr>
        <xdr:cNvPr id="117" name="直線コネクタ 116"/>
        <xdr:cNvCxnSpPr/>
      </xdr:nvCxnSpPr>
      <xdr:spPr>
        <a:xfrm>
          <a:off x="4546600" y="873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38724</xdr:rowOff>
    </xdr:from>
    <xdr:to>
      <xdr:col>24</xdr:col>
      <xdr:colOff>63500</xdr:colOff>
      <xdr:row>57</xdr:row>
      <xdr:rowOff>50731</xdr:rowOff>
    </xdr:to>
    <xdr:cxnSp macro="">
      <xdr:nvCxnSpPr>
        <xdr:cNvPr id="118" name="直線コネクタ 117"/>
        <xdr:cNvCxnSpPr/>
      </xdr:nvCxnSpPr>
      <xdr:spPr>
        <a:xfrm flipV="1">
          <a:off x="3797300" y="9811374"/>
          <a:ext cx="838200" cy="1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102644</xdr:rowOff>
    </xdr:from>
    <xdr:ext cx="534377" cy="259045"/>
    <xdr:sp macro="" textlink="">
      <xdr:nvSpPr>
        <xdr:cNvPr id="119" name="物件費平均値テキスト"/>
        <xdr:cNvSpPr txBox="1"/>
      </xdr:nvSpPr>
      <xdr:spPr>
        <a:xfrm>
          <a:off x="4686300" y="9532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79767</xdr:rowOff>
    </xdr:from>
    <xdr:to>
      <xdr:col>24</xdr:col>
      <xdr:colOff>114300</xdr:colOff>
      <xdr:row>57</xdr:row>
      <xdr:rowOff>9917</xdr:rowOff>
    </xdr:to>
    <xdr:sp macro="" textlink="">
      <xdr:nvSpPr>
        <xdr:cNvPr id="120" name="フローチャート: 判断 119"/>
        <xdr:cNvSpPr/>
      </xdr:nvSpPr>
      <xdr:spPr>
        <a:xfrm>
          <a:off x="4584700" y="9680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50731</xdr:rowOff>
    </xdr:from>
    <xdr:to>
      <xdr:col>19</xdr:col>
      <xdr:colOff>177800</xdr:colOff>
      <xdr:row>57</xdr:row>
      <xdr:rowOff>120204</xdr:rowOff>
    </xdr:to>
    <xdr:cxnSp macro="">
      <xdr:nvCxnSpPr>
        <xdr:cNvPr id="121" name="直線コネクタ 120"/>
        <xdr:cNvCxnSpPr/>
      </xdr:nvCxnSpPr>
      <xdr:spPr>
        <a:xfrm flipV="1">
          <a:off x="2908300" y="9823381"/>
          <a:ext cx="889000" cy="6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112642</xdr:rowOff>
    </xdr:from>
    <xdr:to>
      <xdr:col>20</xdr:col>
      <xdr:colOff>38100</xdr:colOff>
      <xdr:row>57</xdr:row>
      <xdr:rowOff>42792</xdr:rowOff>
    </xdr:to>
    <xdr:sp macro="" textlink="">
      <xdr:nvSpPr>
        <xdr:cNvPr id="122" name="フローチャート: 判断 121"/>
        <xdr:cNvSpPr/>
      </xdr:nvSpPr>
      <xdr:spPr>
        <a:xfrm>
          <a:off x="3746500" y="971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59319</xdr:rowOff>
    </xdr:from>
    <xdr:ext cx="534377" cy="259045"/>
    <xdr:sp macro="" textlink="">
      <xdr:nvSpPr>
        <xdr:cNvPr id="123" name="テキスト ボックス 122"/>
        <xdr:cNvSpPr txBox="1"/>
      </xdr:nvSpPr>
      <xdr:spPr>
        <a:xfrm>
          <a:off x="3530111" y="948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78663</xdr:rowOff>
    </xdr:from>
    <xdr:to>
      <xdr:col>15</xdr:col>
      <xdr:colOff>50800</xdr:colOff>
      <xdr:row>57</xdr:row>
      <xdr:rowOff>120204</xdr:rowOff>
    </xdr:to>
    <xdr:cxnSp macro="">
      <xdr:nvCxnSpPr>
        <xdr:cNvPr id="124" name="直線コネクタ 123"/>
        <xdr:cNvCxnSpPr/>
      </xdr:nvCxnSpPr>
      <xdr:spPr>
        <a:xfrm>
          <a:off x="2019300" y="9851313"/>
          <a:ext cx="889000" cy="4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139976</xdr:rowOff>
    </xdr:from>
    <xdr:to>
      <xdr:col>15</xdr:col>
      <xdr:colOff>101600</xdr:colOff>
      <xdr:row>57</xdr:row>
      <xdr:rowOff>70126</xdr:rowOff>
    </xdr:to>
    <xdr:sp macro="" textlink="">
      <xdr:nvSpPr>
        <xdr:cNvPr id="125" name="フローチャート: 判断 124"/>
        <xdr:cNvSpPr/>
      </xdr:nvSpPr>
      <xdr:spPr>
        <a:xfrm>
          <a:off x="2857500" y="974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86653</xdr:rowOff>
    </xdr:from>
    <xdr:ext cx="534377" cy="259045"/>
    <xdr:sp macro="" textlink="">
      <xdr:nvSpPr>
        <xdr:cNvPr id="126" name="テキスト ボックス 125"/>
        <xdr:cNvSpPr txBox="1"/>
      </xdr:nvSpPr>
      <xdr:spPr>
        <a:xfrm>
          <a:off x="2641111" y="951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78663</xdr:rowOff>
    </xdr:from>
    <xdr:to>
      <xdr:col>10</xdr:col>
      <xdr:colOff>114300</xdr:colOff>
      <xdr:row>57</xdr:row>
      <xdr:rowOff>169908</xdr:rowOff>
    </xdr:to>
    <xdr:cxnSp macro="">
      <xdr:nvCxnSpPr>
        <xdr:cNvPr id="127" name="直線コネクタ 126"/>
        <xdr:cNvCxnSpPr/>
      </xdr:nvCxnSpPr>
      <xdr:spPr>
        <a:xfrm flipV="1">
          <a:off x="1130300" y="9851313"/>
          <a:ext cx="889000" cy="9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146910</xdr:rowOff>
    </xdr:from>
    <xdr:to>
      <xdr:col>10</xdr:col>
      <xdr:colOff>165100</xdr:colOff>
      <xdr:row>57</xdr:row>
      <xdr:rowOff>77060</xdr:rowOff>
    </xdr:to>
    <xdr:sp macro="" textlink="">
      <xdr:nvSpPr>
        <xdr:cNvPr id="128" name="フローチャート: 判断 127"/>
        <xdr:cNvSpPr/>
      </xdr:nvSpPr>
      <xdr:spPr>
        <a:xfrm>
          <a:off x="1968500" y="974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93587</xdr:rowOff>
    </xdr:from>
    <xdr:ext cx="534377" cy="259045"/>
    <xdr:sp macro="" textlink="">
      <xdr:nvSpPr>
        <xdr:cNvPr id="129" name="テキスト ボックス 128"/>
        <xdr:cNvSpPr txBox="1"/>
      </xdr:nvSpPr>
      <xdr:spPr>
        <a:xfrm>
          <a:off x="1752111" y="952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30531</xdr:rowOff>
    </xdr:from>
    <xdr:to>
      <xdr:col>6</xdr:col>
      <xdr:colOff>38100</xdr:colOff>
      <xdr:row>57</xdr:row>
      <xdr:rowOff>132131</xdr:rowOff>
    </xdr:to>
    <xdr:sp macro="" textlink="">
      <xdr:nvSpPr>
        <xdr:cNvPr id="130" name="フローチャート: 判断 129"/>
        <xdr:cNvSpPr/>
      </xdr:nvSpPr>
      <xdr:spPr>
        <a:xfrm>
          <a:off x="1079500" y="980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148658</xdr:rowOff>
    </xdr:from>
    <xdr:ext cx="534377" cy="259045"/>
    <xdr:sp macro="" textlink="">
      <xdr:nvSpPr>
        <xdr:cNvPr id="131" name="テキスト ボックス 130"/>
        <xdr:cNvSpPr txBox="1"/>
      </xdr:nvSpPr>
      <xdr:spPr>
        <a:xfrm>
          <a:off x="863111" y="957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159374</xdr:rowOff>
    </xdr:from>
    <xdr:to>
      <xdr:col>24</xdr:col>
      <xdr:colOff>114300</xdr:colOff>
      <xdr:row>57</xdr:row>
      <xdr:rowOff>89524</xdr:rowOff>
    </xdr:to>
    <xdr:sp macro="" textlink="">
      <xdr:nvSpPr>
        <xdr:cNvPr id="137" name="楕円 136"/>
        <xdr:cNvSpPr/>
      </xdr:nvSpPr>
      <xdr:spPr>
        <a:xfrm>
          <a:off x="4584700" y="976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137801</xdr:rowOff>
    </xdr:from>
    <xdr:ext cx="534377" cy="259045"/>
    <xdr:sp macro="" textlink="">
      <xdr:nvSpPr>
        <xdr:cNvPr id="138" name="物件費該当値テキスト"/>
        <xdr:cNvSpPr txBox="1"/>
      </xdr:nvSpPr>
      <xdr:spPr>
        <a:xfrm>
          <a:off x="4686300" y="973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171381</xdr:rowOff>
    </xdr:from>
    <xdr:to>
      <xdr:col>20</xdr:col>
      <xdr:colOff>38100</xdr:colOff>
      <xdr:row>57</xdr:row>
      <xdr:rowOff>101531</xdr:rowOff>
    </xdr:to>
    <xdr:sp macro="" textlink="">
      <xdr:nvSpPr>
        <xdr:cNvPr id="139" name="楕円 138"/>
        <xdr:cNvSpPr/>
      </xdr:nvSpPr>
      <xdr:spPr>
        <a:xfrm>
          <a:off x="3746500" y="977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92658</xdr:rowOff>
    </xdr:from>
    <xdr:ext cx="534377" cy="259045"/>
    <xdr:sp macro="" textlink="">
      <xdr:nvSpPr>
        <xdr:cNvPr id="140" name="テキスト ボックス 139"/>
        <xdr:cNvSpPr txBox="1"/>
      </xdr:nvSpPr>
      <xdr:spPr>
        <a:xfrm>
          <a:off x="3530111" y="986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69404</xdr:rowOff>
    </xdr:from>
    <xdr:to>
      <xdr:col>15</xdr:col>
      <xdr:colOff>101600</xdr:colOff>
      <xdr:row>57</xdr:row>
      <xdr:rowOff>171004</xdr:rowOff>
    </xdr:to>
    <xdr:sp macro="" textlink="">
      <xdr:nvSpPr>
        <xdr:cNvPr id="141" name="楕円 140"/>
        <xdr:cNvSpPr/>
      </xdr:nvSpPr>
      <xdr:spPr>
        <a:xfrm>
          <a:off x="2857500" y="984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162131</xdr:rowOff>
    </xdr:from>
    <xdr:ext cx="534377" cy="259045"/>
    <xdr:sp macro="" textlink="">
      <xdr:nvSpPr>
        <xdr:cNvPr id="142" name="テキスト ボックス 141"/>
        <xdr:cNvSpPr txBox="1"/>
      </xdr:nvSpPr>
      <xdr:spPr>
        <a:xfrm>
          <a:off x="2641111" y="993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27863</xdr:rowOff>
    </xdr:from>
    <xdr:to>
      <xdr:col>10</xdr:col>
      <xdr:colOff>165100</xdr:colOff>
      <xdr:row>57</xdr:row>
      <xdr:rowOff>129463</xdr:rowOff>
    </xdr:to>
    <xdr:sp macro="" textlink="">
      <xdr:nvSpPr>
        <xdr:cNvPr id="143" name="楕円 142"/>
        <xdr:cNvSpPr/>
      </xdr:nvSpPr>
      <xdr:spPr>
        <a:xfrm>
          <a:off x="1968500" y="980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120590</xdr:rowOff>
    </xdr:from>
    <xdr:ext cx="534377" cy="259045"/>
    <xdr:sp macro="" textlink="">
      <xdr:nvSpPr>
        <xdr:cNvPr id="144" name="テキスト ボックス 143"/>
        <xdr:cNvSpPr txBox="1"/>
      </xdr:nvSpPr>
      <xdr:spPr>
        <a:xfrm>
          <a:off x="1752111" y="989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119108</xdr:rowOff>
    </xdr:from>
    <xdr:to>
      <xdr:col>6</xdr:col>
      <xdr:colOff>38100</xdr:colOff>
      <xdr:row>58</xdr:row>
      <xdr:rowOff>49258</xdr:rowOff>
    </xdr:to>
    <xdr:sp macro="" textlink="">
      <xdr:nvSpPr>
        <xdr:cNvPr id="145" name="楕円 144"/>
        <xdr:cNvSpPr/>
      </xdr:nvSpPr>
      <xdr:spPr>
        <a:xfrm>
          <a:off x="1079500" y="989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40385</xdr:rowOff>
    </xdr:from>
    <xdr:ext cx="534377" cy="259045"/>
    <xdr:sp macro="" textlink="">
      <xdr:nvSpPr>
        <xdr:cNvPr id="146" name="テキスト ボックス 145"/>
        <xdr:cNvSpPr txBox="1"/>
      </xdr:nvSpPr>
      <xdr:spPr>
        <a:xfrm>
          <a:off x="863111" y="998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73</xdr:row>
      <xdr:rowOff>46170</xdr:rowOff>
    </xdr:from>
    <xdr:to>
      <xdr:col>24</xdr:col>
      <xdr:colOff>62865</xdr:colOff>
      <xdr:row>79</xdr:row>
      <xdr:rowOff>62499</xdr:rowOff>
    </xdr:to>
    <xdr:cxnSp macro="">
      <xdr:nvCxnSpPr>
        <xdr:cNvPr id="172" name="直線コネクタ 171"/>
        <xdr:cNvCxnSpPr/>
      </xdr:nvCxnSpPr>
      <xdr:spPr>
        <a:xfrm flipV="1">
          <a:off x="4633595" y="12562020"/>
          <a:ext cx="1270" cy="104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66326</xdr:rowOff>
    </xdr:from>
    <xdr:ext cx="469744" cy="259045"/>
    <xdr:sp macro="" textlink="">
      <xdr:nvSpPr>
        <xdr:cNvPr id="173" name="維持補修費最小値テキスト"/>
        <xdr:cNvSpPr txBox="1"/>
      </xdr:nvSpPr>
      <xdr:spPr>
        <a:xfrm>
          <a:off x="4686300" y="1361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62499</xdr:rowOff>
    </xdr:from>
    <xdr:to>
      <xdr:col>24</xdr:col>
      <xdr:colOff>152400</xdr:colOff>
      <xdr:row>79</xdr:row>
      <xdr:rowOff>62499</xdr:rowOff>
    </xdr:to>
    <xdr:cxnSp macro="">
      <xdr:nvCxnSpPr>
        <xdr:cNvPr id="174" name="直線コネクタ 173"/>
        <xdr:cNvCxnSpPr/>
      </xdr:nvCxnSpPr>
      <xdr:spPr>
        <a:xfrm>
          <a:off x="4546600" y="13607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164297</xdr:rowOff>
    </xdr:from>
    <xdr:ext cx="534377" cy="259045"/>
    <xdr:sp macro="" textlink="">
      <xdr:nvSpPr>
        <xdr:cNvPr id="175" name="維持補修費最大値テキスト"/>
        <xdr:cNvSpPr txBox="1"/>
      </xdr:nvSpPr>
      <xdr:spPr>
        <a:xfrm>
          <a:off x="4686300" y="1233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73</xdr:row>
      <xdr:rowOff>46170</xdr:rowOff>
    </xdr:from>
    <xdr:to>
      <xdr:col>24</xdr:col>
      <xdr:colOff>152400</xdr:colOff>
      <xdr:row>73</xdr:row>
      <xdr:rowOff>46170</xdr:rowOff>
    </xdr:to>
    <xdr:cxnSp macro="">
      <xdr:nvCxnSpPr>
        <xdr:cNvPr id="176" name="直線コネクタ 175"/>
        <xdr:cNvCxnSpPr/>
      </xdr:nvCxnSpPr>
      <xdr:spPr>
        <a:xfrm>
          <a:off x="4546600" y="12562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163115</xdr:rowOff>
    </xdr:from>
    <xdr:to>
      <xdr:col>24</xdr:col>
      <xdr:colOff>63500</xdr:colOff>
      <xdr:row>74</xdr:row>
      <xdr:rowOff>8778</xdr:rowOff>
    </xdr:to>
    <xdr:cxnSp macro="">
      <xdr:nvCxnSpPr>
        <xdr:cNvPr id="177" name="直線コネクタ 176"/>
        <xdr:cNvCxnSpPr/>
      </xdr:nvCxnSpPr>
      <xdr:spPr>
        <a:xfrm>
          <a:off x="3797300" y="12507515"/>
          <a:ext cx="838200" cy="18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170426</xdr:rowOff>
    </xdr:from>
    <xdr:ext cx="469744" cy="259045"/>
    <xdr:sp macro="" textlink="">
      <xdr:nvSpPr>
        <xdr:cNvPr id="178" name="維持補修費平均値テキスト"/>
        <xdr:cNvSpPr txBox="1"/>
      </xdr:nvSpPr>
      <xdr:spPr>
        <a:xfrm>
          <a:off x="4686300" y="13372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20549</xdr:rowOff>
    </xdr:from>
    <xdr:to>
      <xdr:col>24</xdr:col>
      <xdr:colOff>114300</xdr:colOff>
      <xdr:row>78</xdr:row>
      <xdr:rowOff>122149</xdr:rowOff>
    </xdr:to>
    <xdr:sp macro="" textlink="">
      <xdr:nvSpPr>
        <xdr:cNvPr id="179" name="フローチャート: 判断 178"/>
        <xdr:cNvSpPr/>
      </xdr:nvSpPr>
      <xdr:spPr>
        <a:xfrm>
          <a:off x="4584700" y="1339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60278</xdr:rowOff>
    </xdr:from>
    <xdr:to>
      <xdr:col>19</xdr:col>
      <xdr:colOff>177800</xdr:colOff>
      <xdr:row>72</xdr:row>
      <xdr:rowOff>163115</xdr:rowOff>
    </xdr:to>
    <xdr:cxnSp macro="">
      <xdr:nvCxnSpPr>
        <xdr:cNvPr id="180" name="直線コネクタ 179"/>
        <xdr:cNvCxnSpPr/>
      </xdr:nvCxnSpPr>
      <xdr:spPr>
        <a:xfrm>
          <a:off x="2908300" y="12233228"/>
          <a:ext cx="889000" cy="27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9021</xdr:rowOff>
    </xdr:from>
    <xdr:to>
      <xdr:col>20</xdr:col>
      <xdr:colOff>38100</xdr:colOff>
      <xdr:row>78</xdr:row>
      <xdr:rowOff>110621</xdr:rowOff>
    </xdr:to>
    <xdr:sp macro="" textlink="">
      <xdr:nvSpPr>
        <xdr:cNvPr id="181" name="フローチャート: 判断 180"/>
        <xdr:cNvSpPr/>
      </xdr:nvSpPr>
      <xdr:spPr>
        <a:xfrm>
          <a:off x="3746500" y="1338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101748</xdr:rowOff>
    </xdr:from>
    <xdr:ext cx="469744" cy="259045"/>
    <xdr:sp macro="" textlink="">
      <xdr:nvSpPr>
        <xdr:cNvPr id="182" name="テキスト ボックス 181"/>
        <xdr:cNvSpPr txBox="1"/>
      </xdr:nvSpPr>
      <xdr:spPr>
        <a:xfrm>
          <a:off x="3562428" y="1347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60278</xdr:rowOff>
    </xdr:from>
    <xdr:to>
      <xdr:col>15</xdr:col>
      <xdr:colOff>50800</xdr:colOff>
      <xdr:row>74</xdr:row>
      <xdr:rowOff>74353</xdr:rowOff>
    </xdr:to>
    <xdr:cxnSp macro="">
      <xdr:nvCxnSpPr>
        <xdr:cNvPr id="183" name="直線コネクタ 182"/>
        <xdr:cNvCxnSpPr/>
      </xdr:nvCxnSpPr>
      <xdr:spPr>
        <a:xfrm flipV="1">
          <a:off x="2019300" y="12233228"/>
          <a:ext cx="889000" cy="52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158818</xdr:rowOff>
    </xdr:from>
    <xdr:to>
      <xdr:col>15</xdr:col>
      <xdr:colOff>101600</xdr:colOff>
      <xdr:row>78</xdr:row>
      <xdr:rowOff>88968</xdr:rowOff>
    </xdr:to>
    <xdr:sp macro="" textlink="">
      <xdr:nvSpPr>
        <xdr:cNvPr id="184" name="フローチャート: 判断 183"/>
        <xdr:cNvSpPr/>
      </xdr:nvSpPr>
      <xdr:spPr>
        <a:xfrm>
          <a:off x="2857500" y="1336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80095</xdr:rowOff>
    </xdr:from>
    <xdr:ext cx="469744" cy="259045"/>
    <xdr:sp macro="" textlink="">
      <xdr:nvSpPr>
        <xdr:cNvPr id="185" name="テキスト ボックス 184"/>
        <xdr:cNvSpPr txBox="1"/>
      </xdr:nvSpPr>
      <xdr:spPr>
        <a:xfrm>
          <a:off x="2673428" y="13453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120922</xdr:rowOff>
    </xdr:from>
    <xdr:to>
      <xdr:col>10</xdr:col>
      <xdr:colOff>114300</xdr:colOff>
      <xdr:row>74</xdr:row>
      <xdr:rowOff>74353</xdr:rowOff>
    </xdr:to>
    <xdr:cxnSp macro="">
      <xdr:nvCxnSpPr>
        <xdr:cNvPr id="186" name="直線コネクタ 185"/>
        <xdr:cNvCxnSpPr/>
      </xdr:nvCxnSpPr>
      <xdr:spPr>
        <a:xfrm>
          <a:off x="1130300" y="12636772"/>
          <a:ext cx="889000" cy="12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15683</xdr:rowOff>
    </xdr:from>
    <xdr:to>
      <xdr:col>10</xdr:col>
      <xdr:colOff>165100</xdr:colOff>
      <xdr:row>78</xdr:row>
      <xdr:rowOff>117283</xdr:rowOff>
    </xdr:to>
    <xdr:sp macro="" textlink="">
      <xdr:nvSpPr>
        <xdr:cNvPr id="187" name="フローチャート: 判断 186"/>
        <xdr:cNvSpPr/>
      </xdr:nvSpPr>
      <xdr:spPr>
        <a:xfrm>
          <a:off x="1968500" y="1338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108410</xdr:rowOff>
    </xdr:from>
    <xdr:ext cx="469744" cy="259045"/>
    <xdr:sp macro="" textlink="">
      <xdr:nvSpPr>
        <xdr:cNvPr id="188" name="テキスト ボックス 187"/>
        <xdr:cNvSpPr txBox="1"/>
      </xdr:nvSpPr>
      <xdr:spPr>
        <a:xfrm>
          <a:off x="1784428" y="13481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30215</xdr:rowOff>
    </xdr:from>
    <xdr:to>
      <xdr:col>6</xdr:col>
      <xdr:colOff>38100</xdr:colOff>
      <xdr:row>78</xdr:row>
      <xdr:rowOff>131815</xdr:rowOff>
    </xdr:to>
    <xdr:sp macro="" textlink="">
      <xdr:nvSpPr>
        <xdr:cNvPr id="189" name="フローチャート: 判断 188"/>
        <xdr:cNvSpPr/>
      </xdr:nvSpPr>
      <xdr:spPr>
        <a:xfrm>
          <a:off x="1079500" y="1340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122942</xdr:rowOff>
    </xdr:from>
    <xdr:ext cx="469744" cy="259045"/>
    <xdr:sp macro="" textlink="">
      <xdr:nvSpPr>
        <xdr:cNvPr id="190" name="テキスト ボックス 189"/>
        <xdr:cNvSpPr txBox="1"/>
      </xdr:nvSpPr>
      <xdr:spPr>
        <a:xfrm>
          <a:off x="895428" y="134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129428</xdr:rowOff>
    </xdr:from>
    <xdr:to>
      <xdr:col>24</xdr:col>
      <xdr:colOff>114300</xdr:colOff>
      <xdr:row>74</xdr:row>
      <xdr:rowOff>59578</xdr:rowOff>
    </xdr:to>
    <xdr:sp macro="" textlink="">
      <xdr:nvSpPr>
        <xdr:cNvPr id="196" name="楕円 195"/>
        <xdr:cNvSpPr/>
      </xdr:nvSpPr>
      <xdr:spPr>
        <a:xfrm>
          <a:off x="4584700" y="1264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152305</xdr:rowOff>
    </xdr:from>
    <xdr:ext cx="534377" cy="259045"/>
    <xdr:sp macro="" textlink="">
      <xdr:nvSpPr>
        <xdr:cNvPr id="197" name="維持補修費該当値テキスト"/>
        <xdr:cNvSpPr txBox="1"/>
      </xdr:nvSpPr>
      <xdr:spPr>
        <a:xfrm>
          <a:off x="4686300" y="1249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112315</xdr:rowOff>
    </xdr:from>
    <xdr:to>
      <xdr:col>20</xdr:col>
      <xdr:colOff>38100</xdr:colOff>
      <xdr:row>73</xdr:row>
      <xdr:rowOff>42465</xdr:rowOff>
    </xdr:to>
    <xdr:sp macro="" textlink="">
      <xdr:nvSpPr>
        <xdr:cNvPr id="198" name="楕円 197"/>
        <xdr:cNvSpPr/>
      </xdr:nvSpPr>
      <xdr:spPr>
        <a:xfrm>
          <a:off x="3746500" y="1245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58992</xdr:rowOff>
    </xdr:from>
    <xdr:ext cx="534377" cy="259045"/>
    <xdr:sp macro="" textlink="">
      <xdr:nvSpPr>
        <xdr:cNvPr id="199" name="テキスト ボックス 198"/>
        <xdr:cNvSpPr txBox="1"/>
      </xdr:nvSpPr>
      <xdr:spPr>
        <a:xfrm>
          <a:off x="3530111" y="1223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9478</xdr:rowOff>
    </xdr:from>
    <xdr:to>
      <xdr:col>15</xdr:col>
      <xdr:colOff>101600</xdr:colOff>
      <xdr:row>71</xdr:row>
      <xdr:rowOff>111078</xdr:rowOff>
    </xdr:to>
    <xdr:sp macro="" textlink="">
      <xdr:nvSpPr>
        <xdr:cNvPr id="200" name="楕円 199"/>
        <xdr:cNvSpPr/>
      </xdr:nvSpPr>
      <xdr:spPr>
        <a:xfrm>
          <a:off x="2857500" y="1218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69</xdr:row>
      <xdr:rowOff>127605</xdr:rowOff>
    </xdr:from>
    <xdr:ext cx="534377" cy="259045"/>
    <xdr:sp macro="" textlink="">
      <xdr:nvSpPr>
        <xdr:cNvPr id="201" name="テキスト ボックス 200"/>
        <xdr:cNvSpPr txBox="1"/>
      </xdr:nvSpPr>
      <xdr:spPr>
        <a:xfrm>
          <a:off x="2641111" y="1195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23553</xdr:rowOff>
    </xdr:from>
    <xdr:to>
      <xdr:col>10</xdr:col>
      <xdr:colOff>165100</xdr:colOff>
      <xdr:row>74</xdr:row>
      <xdr:rowOff>125153</xdr:rowOff>
    </xdr:to>
    <xdr:sp macro="" textlink="">
      <xdr:nvSpPr>
        <xdr:cNvPr id="202" name="楕円 201"/>
        <xdr:cNvSpPr/>
      </xdr:nvSpPr>
      <xdr:spPr>
        <a:xfrm>
          <a:off x="1968500" y="1271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141680</xdr:rowOff>
    </xdr:from>
    <xdr:ext cx="534377" cy="259045"/>
    <xdr:sp macro="" textlink="">
      <xdr:nvSpPr>
        <xdr:cNvPr id="203" name="テキスト ボックス 202"/>
        <xdr:cNvSpPr txBox="1"/>
      </xdr:nvSpPr>
      <xdr:spPr>
        <a:xfrm>
          <a:off x="1752111" y="1248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70122</xdr:rowOff>
    </xdr:from>
    <xdr:to>
      <xdr:col>6</xdr:col>
      <xdr:colOff>38100</xdr:colOff>
      <xdr:row>74</xdr:row>
      <xdr:rowOff>272</xdr:rowOff>
    </xdr:to>
    <xdr:sp macro="" textlink="">
      <xdr:nvSpPr>
        <xdr:cNvPr id="204" name="楕円 203"/>
        <xdr:cNvSpPr/>
      </xdr:nvSpPr>
      <xdr:spPr>
        <a:xfrm>
          <a:off x="1079500" y="1258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16799</xdr:rowOff>
    </xdr:from>
    <xdr:ext cx="534377" cy="259045"/>
    <xdr:sp macro="" textlink="">
      <xdr:nvSpPr>
        <xdr:cNvPr id="205" name="テキスト ボックス 204"/>
        <xdr:cNvSpPr txBox="1"/>
      </xdr:nvSpPr>
      <xdr:spPr>
        <a:xfrm>
          <a:off x="863111" y="1236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61511</xdr:rowOff>
    </xdr:from>
    <xdr:to>
      <xdr:col>24</xdr:col>
      <xdr:colOff>62865</xdr:colOff>
      <xdr:row>99</xdr:row>
      <xdr:rowOff>13635</xdr:rowOff>
    </xdr:to>
    <xdr:cxnSp macro="">
      <xdr:nvCxnSpPr>
        <xdr:cNvPr id="230" name="直線コネクタ 229"/>
        <xdr:cNvCxnSpPr/>
      </xdr:nvCxnSpPr>
      <xdr:spPr>
        <a:xfrm flipV="1">
          <a:off x="4633595" y="15663461"/>
          <a:ext cx="1270" cy="132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17462</xdr:rowOff>
    </xdr:from>
    <xdr:ext cx="534377" cy="259045"/>
    <xdr:sp macro="" textlink="">
      <xdr:nvSpPr>
        <xdr:cNvPr id="231" name="扶助費最小値テキスト"/>
        <xdr:cNvSpPr txBox="1"/>
      </xdr:nvSpPr>
      <xdr:spPr>
        <a:xfrm>
          <a:off x="4686300" y="1699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13635</xdr:rowOff>
    </xdr:from>
    <xdr:to>
      <xdr:col>24</xdr:col>
      <xdr:colOff>152400</xdr:colOff>
      <xdr:row>99</xdr:row>
      <xdr:rowOff>13635</xdr:rowOff>
    </xdr:to>
    <xdr:cxnSp macro="">
      <xdr:nvCxnSpPr>
        <xdr:cNvPr id="232" name="直線コネクタ 231"/>
        <xdr:cNvCxnSpPr/>
      </xdr:nvCxnSpPr>
      <xdr:spPr>
        <a:xfrm>
          <a:off x="4546600" y="16987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8188</xdr:rowOff>
    </xdr:from>
    <xdr:ext cx="599010" cy="259045"/>
    <xdr:sp macro="" textlink="">
      <xdr:nvSpPr>
        <xdr:cNvPr id="233" name="扶助費最大値テキスト"/>
        <xdr:cNvSpPr txBox="1"/>
      </xdr:nvSpPr>
      <xdr:spPr>
        <a:xfrm>
          <a:off x="4686300" y="1543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61511</xdr:rowOff>
    </xdr:from>
    <xdr:to>
      <xdr:col>24</xdr:col>
      <xdr:colOff>152400</xdr:colOff>
      <xdr:row>91</xdr:row>
      <xdr:rowOff>61511</xdr:rowOff>
    </xdr:to>
    <xdr:cxnSp macro="">
      <xdr:nvCxnSpPr>
        <xdr:cNvPr id="234" name="直線コネクタ 233"/>
        <xdr:cNvCxnSpPr/>
      </xdr:nvCxnSpPr>
      <xdr:spPr>
        <a:xfrm>
          <a:off x="4546600" y="1566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37836</xdr:rowOff>
    </xdr:from>
    <xdr:to>
      <xdr:col>24</xdr:col>
      <xdr:colOff>63500</xdr:colOff>
      <xdr:row>96</xdr:row>
      <xdr:rowOff>79722</xdr:rowOff>
    </xdr:to>
    <xdr:cxnSp macro="">
      <xdr:nvCxnSpPr>
        <xdr:cNvPr id="235" name="直線コネクタ 234"/>
        <xdr:cNvCxnSpPr/>
      </xdr:nvCxnSpPr>
      <xdr:spPr>
        <a:xfrm flipV="1">
          <a:off x="3797300" y="16497036"/>
          <a:ext cx="838200" cy="4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5204</xdr:rowOff>
    </xdr:from>
    <xdr:ext cx="599010" cy="259045"/>
    <xdr:sp macro="" textlink="">
      <xdr:nvSpPr>
        <xdr:cNvPr id="236" name="扶助費平均値テキスト"/>
        <xdr:cNvSpPr txBox="1"/>
      </xdr:nvSpPr>
      <xdr:spPr>
        <a:xfrm>
          <a:off x="4686300" y="162929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153777</xdr:rowOff>
    </xdr:from>
    <xdr:to>
      <xdr:col>24</xdr:col>
      <xdr:colOff>114300</xdr:colOff>
      <xdr:row>96</xdr:row>
      <xdr:rowOff>83927</xdr:rowOff>
    </xdr:to>
    <xdr:sp macro="" textlink="">
      <xdr:nvSpPr>
        <xdr:cNvPr id="237" name="フローチャート: 判断 236"/>
        <xdr:cNvSpPr/>
      </xdr:nvSpPr>
      <xdr:spPr>
        <a:xfrm>
          <a:off x="45847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79722</xdr:rowOff>
    </xdr:from>
    <xdr:to>
      <xdr:col>19</xdr:col>
      <xdr:colOff>177800</xdr:colOff>
      <xdr:row>96</xdr:row>
      <xdr:rowOff>115895</xdr:rowOff>
    </xdr:to>
    <xdr:cxnSp macro="">
      <xdr:nvCxnSpPr>
        <xdr:cNvPr id="238" name="直線コネクタ 237"/>
        <xdr:cNvCxnSpPr/>
      </xdr:nvCxnSpPr>
      <xdr:spPr>
        <a:xfrm flipV="1">
          <a:off x="2908300" y="16538922"/>
          <a:ext cx="889000" cy="3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15931</xdr:rowOff>
    </xdr:from>
    <xdr:to>
      <xdr:col>20</xdr:col>
      <xdr:colOff>38100</xdr:colOff>
      <xdr:row>96</xdr:row>
      <xdr:rowOff>117531</xdr:rowOff>
    </xdr:to>
    <xdr:sp macro="" textlink="">
      <xdr:nvSpPr>
        <xdr:cNvPr id="239" name="フローチャート: 判断 238"/>
        <xdr:cNvSpPr/>
      </xdr:nvSpPr>
      <xdr:spPr>
        <a:xfrm>
          <a:off x="3746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134058</xdr:rowOff>
    </xdr:from>
    <xdr:ext cx="599010" cy="259045"/>
    <xdr:sp macro="" textlink="">
      <xdr:nvSpPr>
        <xdr:cNvPr id="240" name="テキスト ボックス 239"/>
        <xdr:cNvSpPr txBox="1"/>
      </xdr:nvSpPr>
      <xdr:spPr>
        <a:xfrm>
          <a:off x="3497795" y="1625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115895</xdr:rowOff>
    </xdr:from>
    <xdr:to>
      <xdr:col>15</xdr:col>
      <xdr:colOff>50800</xdr:colOff>
      <xdr:row>96</xdr:row>
      <xdr:rowOff>141895</xdr:rowOff>
    </xdr:to>
    <xdr:cxnSp macro="">
      <xdr:nvCxnSpPr>
        <xdr:cNvPr id="241" name="直線コネクタ 240"/>
        <xdr:cNvCxnSpPr/>
      </xdr:nvCxnSpPr>
      <xdr:spPr>
        <a:xfrm flipV="1">
          <a:off x="2019300" y="16575095"/>
          <a:ext cx="889000" cy="2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20479</xdr:rowOff>
    </xdr:from>
    <xdr:to>
      <xdr:col>15</xdr:col>
      <xdr:colOff>101600</xdr:colOff>
      <xdr:row>96</xdr:row>
      <xdr:rowOff>122079</xdr:rowOff>
    </xdr:to>
    <xdr:sp macro="" textlink="">
      <xdr:nvSpPr>
        <xdr:cNvPr id="242" name="フローチャート: 判断 241"/>
        <xdr:cNvSpPr/>
      </xdr:nvSpPr>
      <xdr:spPr>
        <a:xfrm>
          <a:off x="28575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138606</xdr:rowOff>
    </xdr:from>
    <xdr:ext cx="599010" cy="259045"/>
    <xdr:sp macro="" textlink="">
      <xdr:nvSpPr>
        <xdr:cNvPr id="243" name="テキスト ボックス 242"/>
        <xdr:cNvSpPr txBox="1"/>
      </xdr:nvSpPr>
      <xdr:spPr>
        <a:xfrm>
          <a:off x="2608795" y="16254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141895</xdr:rowOff>
    </xdr:from>
    <xdr:to>
      <xdr:col>10</xdr:col>
      <xdr:colOff>114300</xdr:colOff>
      <xdr:row>97</xdr:row>
      <xdr:rowOff>40092</xdr:rowOff>
    </xdr:to>
    <xdr:cxnSp macro="">
      <xdr:nvCxnSpPr>
        <xdr:cNvPr id="244" name="直線コネクタ 243"/>
        <xdr:cNvCxnSpPr/>
      </xdr:nvCxnSpPr>
      <xdr:spPr>
        <a:xfrm flipV="1">
          <a:off x="1130300" y="16601095"/>
          <a:ext cx="889000" cy="6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24541</xdr:rowOff>
    </xdr:from>
    <xdr:to>
      <xdr:col>10</xdr:col>
      <xdr:colOff>165100</xdr:colOff>
      <xdr:row>96</xdr:row>
      <xdr:rowOff>126141</xdr:rowOff>
    </xdr:to>
    <xdr:sp macro="" textlink="">
      <xdr:nvSpPr>
        <xdr:cNvPr id="245" name="フローチャート: 判断 244"/>
        <xdr:cNvSpPr/>
      </xdr:nvSpPr>
      <xdr:spPr>
        <a:xfrm>
          <a:off x="1968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142668</xdr:rowOff>
    </xdr:from>
    <xdr:ext cx="599010" cy="259045"/>
    <xdr:sp macro="" textlink="">
      <xdr:nvSpPr>
        <xdr:cNvPr id="246" name="テキスト ボックス 245"/>
        <xdr:cNvSpPr txBox="1"/>
      </xdr:nvSpPr>
      <xdr:spPr>
        <a:xfrm>
          <a:off x="1719795" y="1625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87933</xdr:rowOff>
    </xdr:from>
    <xdr:to>
      <xdr:col>6</xdr:col>
      <xdr:colOff>38100</xdr:colOff>
      <xdr:row>97</xdr:row>
      <xdr:rowOff>18083</xdr:rowOff>
    </xdr:to>
    <xdr:sp macro="" textlink="">
      <xdr:nvSpPr>
        <xdr:cNvPr id="247" name="フローチャート: 判断 246"/>
        <xdr:cNvSpPr/>
      </xdr:nvSpPr>
      <xdr:spPr>
        <a:xfrm>
          <a:off x="1079500" y="1654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34610</xdr:rowOff>
    </xdr:from>
    <xdr:ext cx="599010" cy="259045"/>
    <xdr:sp macro="" textlink="">
      <xdr:nvSpPr>
        <xdr:cNvPr id="248" name="テキスト ボックス 247"/>
        <xdr:cNvSpPr txBox="1"/>
      </xdr:nvSpPr>
      <xdr:spPr>
        <a:xfrm>
          <a:off x="830795" y="1632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158486</xdr:rowOff>
    </xdr:from>
    <xdr:to>
      <xdr:col>24</xdr:col>
      <xdr:colOff>114300</xdr:colOff>
      <xdr:row>96</xdr:row>
      <xdr:rowOff>88636</xdr:rowOff>
    </xdr:to>
    <xdr:sp macro="" textlink="">
      <xdr:nvSpPr>
        <xdr:cNvPr id="254" name="楕円 253"/>
        <xdr:cNvSpPr/>
      </xdr:nvSpPr>
      <xdr:spPr>
        <a:xfrm>
          <a:off x="4584700" y="1644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136913</xdr:rowOff>
    </xdr:from>
    <xdr:ext cx="599010" cy="259045"/>
    <xdr:sp macro="" textlink="">
      <xdr:nvSpPr>
        <xdr:cNvPr id="255" name="扶助費該当値テキスト"/>
        <xdr:cNvSpPr txBox="1"/>
      </xdr:nvSpPr>
      <xdr:spPr>
        <a:xfrm>
          <a:off x="4686300" y="16424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28922</xdr:rowOff>
    </xdr:from>
    <xdr:to>
      <xdr:col>20</xdr:col>
      <xdr:colOff>38100</xdr:colOff>
      <xdr:row>96</xdr:row>
      <xdr:rowOff>130522</xdr:rowOff>
    </xdr:to>
    <xdr:sp macro="" textlink="">
      <xdr:nvSpPr>
        <xdr:cNvPr id="256" name="楕円 255"/>
        <xdr:cNvSpPr/>
      </xdr:nvSpPr>
      <xdr:spPr>
        <a:xfrm>
          <a:off x="3746500" y="1648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121649</xdr:rowOff>
    </xdr:from>
    <xdr:ext cx="599010" cy="259045"/>
    <xdr:sp macro="" textlink="">
      <xdr:nvSpPr>
        <xdr:cNvPr id="257" name="テキスト ボックス 256"/>
        <xdr:cNvSpPr txBox="1"/>
      </xdr:nvSpPr>
      <xdr:spPr>
        <a:xfrm>
          <a:off x="3497795" y="1658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65095</xdr:rowOff>
    </xdr:from>
    <xdr:to>
      <xdr:col>15</xdr:col>
      <xdr:colOff>101600</xdr:colOff>
      <xdr:row>96</xdr:row>
      <xdr:rowOff>166695</xdr:rowOff>
    </xdr:to>
    <xdr:sp macro="" textlink="">
      <xdr:nvSpPr>
        <xdr:cNvPr id="258" name="楕円 257"/>
        <xdr:cNvSpPr/>
      </xdr:nvSpPr>
      <xdr:spPr>
        <a:xfrm>
          <a:off x="2857500" y="165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157822</xdr:rowOff>
    </xdr:from>
    <xdr:ext cx="599010" cy="259045"/>
    <xdr:sp macro="" textlink="">
      <xdr:nvSpPr>
        <xdr:cNvPr id="259" name="テキスト ボックス 258"/>
        <xdr:cNvSpPr txBox="1"/>
      </xdr:nvSpPr>
      <xdr:spPr>
        <a:xfrm>
          <a:off x="2608795" y="16617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91095</xdr:rowOff>
    </xdr:from>
    <xdr:to>
      <xdr:col>10</xdr:col>
      <xdr:colOff>165100</xdr:colOff>
      <xdr:row>97</xdr:row>
      <xdr:rowOff>21245</xdr:rowOff>
    </xdr:to>
    <xdr:sp macro="" textlink="">
      <xdr:nvSpPr>
        <xdr:cNvPr id="260" name="楕円 259"/>
        <xdr:cNvSpPr/>
      </xdr:nvSpPr>
      <xdr:spPr>
        <a:xfrm>
          <a:off x="1968500" y="1655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12372</xdr:rowOff>
    </xdr:from>
    <xdr:ext cx="599010" cy="259045"/>
    <xdr:sp macro="" textlink="">
      <xdr:nvSpPr>
        <xdr:cNvPr id="261" name="テキスト ボックス 260"/>
        <xdr:cNvSpPr txBox="1"/>
      </xdr:nvSpPr>
      <xdr:spPr>
        <a:xfrm>
          <a:off x="1719795" y="16643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160742</xdr:rowOff>
    </xdr:from>
    <xdr:to>
      <xdr:col>6</xdr:col>
      <xdr:colOff>38100</xdr:colOff>
      <xdr:row>97</xdr:row>
      <xdr:rowOff>90892</xdr:rowOff>
    </xdr:to>
    <xdr:sp macro="" textlink="">
      <xdr:nvSpPr>
        <xdr:cNvPr id="262" name="楕円 261"/>
        <xdr:cNvSpPr/>
      </xdr:nvSpPr>
      <xdr:spPr>
        <a:xfrm>
          <a:off x="1079500" y="1661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82019</xdr:rowOff>
    </xdr:from>
    <xdr:ext cx="534377" cy="259045"/>
    <xdr:sp macro="" textlink="">
      <xdr:nvSpPr>
        <xdr:cNvPr id="263" name="テキスト ボックス 262"/>
        <xdr:cNvSpPr txBox="1"/>
      </xdr:nvSpPr>
      <xdr:spPr>
        <a:xfrm>
          <a:off x="863111" y="1671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63645</xdr:rowOff>
    </xdr:from>
    <xdr:to>
      <xdr:col>54</xdr:col>
      <xdr:colOff>189865</xdr:colOff>
      <xdr:row>37</xdr:row>
      <xdr:rowOff>133825</xdr:rowOff>
    </xdr:to>
    <xdr:cxnSp macro="">
      <xdr:nvCxnSpPr>
        <xdr:cNvPr id="287" name="直線コネクタ 286"/>
        <xdr:cNvCxnSpPr/>
      </xdr:nvCxnSpPr>
      <xdr:spPr>
        <a:xfrm flipV="1">
          <a:off x="10475595" y="5207145"/>
          <a:ext cx="1270" cy="12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137652</xdr:rowOff>
    </xdr:from>
    <xdr:ext cx="534377" cy="259045"/>
    <xdr:sp macro="" textlink="">
      <xdr:nvSpPr>
        <xdr:cNvPr id="288" name="補助費等最小値テキスト"/>
        <xdr:cNvSpPr txBox="1"/>
      </xdr:nvSpPr>
      <xdr:spPr>
        <a:xfrm>
          <a:off x="10528300" y="648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133825</xdr:rowOff>
    </xdr:from>
    <xdr:to>
      <xdr:col>55</xdr:col>
      <xdr:colOff>88900</xdr:colOff>
      <xdr:row>37</xdr:row>
      <xdr:rowOff>133825</xdr:rowOff>
    </xdr:to>
    <xdr:cxnSp macro="">
      <xdr:nvCxnSpPr>
        <xdr:cNvPr id="289" name="直線コネクタ 288"/>
        <xdr:cNvCxnSpPr/>
      </xdr:nvCxnSpPr>
      <xdr:spPr>
        <a:xfrm>
          <a:off x="10388600" y="6477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10322</xdr:rowOff>
    </xdr:from>
    <xdr:ext cx="599010" cy="259045"/>
    <xdr:sp macro="" textlink="">
      <xdr:nvSpPr>
        <xdr:cNvPr id="290" name="補助費等最大値テキスト"/>
        <xdr:cNvSpPr txBox="1"/>
      </xdr:nvSpPr>
      <xdr:spPr>
        <a:xfrm>
          <a:off x="10528300" y="4982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63645</xdr:rowOff>
    </xdr:from>
    <xdr:to>
      <xdr:col>55</xdr:col>
      <xdr:colOff>88900</xdr:colOff>
      <xdr:row>30</xdr:row>
      <xdr:rowOff>63645</xdr:rowOff>
    </xdr:to>
    <xdr:cxnSp macro="">
      <xdr:nvCxnSpPr>
        <xdr:cNvPr id="291" name="直線コネクタ 290"/>
        <xdr:cNvCxnSpPr/>
      </xdr:nvCxnSpPr>
      <xdr:spPr>
        <a:xfrm>
          <a:off x="10388600" y="520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137330</xdr:rowOff>
    </xdr:from>
    <xdr:to>
      <xdr:col>55</xdr:col>
      <xdr:colOff>0</xdr:colOff>
      <xdr:row>35</xdr:row>
      <xdr:rowOff>29042</xdr:rowOff>
    </xdr:to>
    <xdr:cxnSp macro="">
      <xdr:nvCxnSpPr>
        <xdr:cNvPr id="292" name="直線コネクタ 291"/>
        <xdr:cNvCxnSpPr/>
      </xdr:nvCxnSpPr>
      <xdr:spPr>
        <a:xfrm>
          <a:off x="9639300" y="5966630"/>
          <a:ext cx="838200" cy="6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143977</xdr:rowOff>
    </xdr:from>
    <xdr:ext cx="534377" cy="259045"/>
    <xdr:sp macro="" textlink="">
      <xdr:nvSpPr>
        <xdr:cNvPr id="293" name="補助費等平均値テキスト"/>
        <xdr:cNvSpPr txBox="1"/>
      </xdr:nvSpPr>
      <xdr:spPr>
        <a:xfrm>
          <a:off x="10528300" y="6144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165550</xdr:rowOff>
    </xdr:from>
    <xdr:to>
      <xdr:col>55</xdr:col>
      <xdr:colOff>50800</xdr:colOff>
      <xdr:row>36</xdr:row>
      <xdr:rowOff>95700</xdr:rowOff>
    </xdr:to>
    <xdr:sp macro="" textlink="">
      <xdr:nvSpPr>
        <xdr:cNvPr id="294" name="フローチャート: 判断 293"/>
        <xdr:cNvSpPr/>
      </xdr:nvSpPr>
      <xdr:spPr>
        <a:xfrm>
          <a:off x="10426700" y="61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137330</xdr:rowOff>
    </xdr:from>
    <xdr:to>
      <xdr:col>50</xdr:col>
      <xdr:colOff>114300</xdr:colOff>
      <xdr:row>35</xdr:row>
      <xdr:rowOff>67241</xdr:rowOff>
    </xdr:to>
    <xdr:cxnSp macro="">
      <xdr:nvCxnSpPr>
        <xdr:cNvPr id="295" name="直線コネクタ 294"/>
        <xdr:cNvCxnSpPr/>
      </xdr:nvCxnSpPr>
      <xdr:spPr>
        <a:xfrm flipV="1">
          <a:off x="8750300" y="5966630"/>
          <a:ext cx="889000" cy="10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49482</xdr:rowOff>
    </xdr:from>
    <xdr:to>
      <xdr:col>50</xdr:col>
      <xdr:colOff>165100</xdr:colOff>
      <xdr:row>36</xdr:row>
      <xdr:rowOff>151082</xdr:rowOff>
    </xdr:to>
    <xdr:sp macro="" textlink="">
      <xdr:nvSpPr>
        <xdr:cNvPr id="296" name="フローチャート: 判断 295"/>
        <xdr:cNvSpPr/>
      </xdr:nvSpPr>
      <xdr:spPr>
        <a:xfrm>
          <a:off x="9588500" y="622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142209</xdr:rowOff>
    </xdr:from>
    <xdr:ext cx="534377" cy="259045"/>
    <xdr:sp macro="" textlink="">
      <xdr:nvSpPr>
        <xdr:cNvPr id="297" name="テキスト ボックス 296"/>
        <xdr:cNvSpPr txBox="1"/>
      </xdr:nvSpPr>
      <xdr:spPr>
        <a:xfrm>
          <a:off x="9372111" y="631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67241</xdr:rowOff>
    </xdr:from>
    <xdr:to>
      <xdr:col>45</xdr:col>
      <xdr:colOff>177800</xdr:colOff>
      <xdr:row>35</xdr:row>
      <xdr:rowOff>154597</xdr:rowOff>
    </xdr:to>
    <xdr:cxnSp macro="">
      <xdr:nvCxnSpPr>
        <xdr:cNvPr id="298" name="直線コネクタ 297"/>
        <xdr:cNvCxnSpPr/>
      </xdr:nvCxnSpPr>
      <xdr:spPr>
        <a:xfrm flipV="1">
          <a:off x="7861300" y="6067991"/>
          <a:ext cx="889000" cy="8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75374</xdr:rowOff>
    </xdr:from>
    <xdr:to>
      <xdr:col>46</xdr:col>
      <xdr:colOff>38100</xdr:colOff>
      <xdr:row>37</xdr:row>
      <xdr:rowOff>5524</xdr:rowOff>
    </xdr:to>
    <xdr:sp macro="" textlink="">
      <xdr:nvSpPr>
        <xdr:cNvPr id="299" name="フローチャート: 判断 298"/>
        <xdr:cNvSpPr/>
      </xdr:nvSpPr>
      <xdr:spPr>
        <a:xfrm>
          <a:off x="8699500" y="624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168101</xdr:rowOff>
    </xdr:from>
    <xdr:ext cx="534377" cy="259045"/>
    <xdr:sp macro="" textlink="">
      <xdr:nvSpPr>
        <xdr:cNvPr id="300" name="テキスト ボックス 299"/>
        <xdr:cNvSpPr txBox="1"/>
      </xdr:nvSpPr>
      <xdr:spPr>
        <a:xfrm>
          <a:off x="8483111" y="634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161265</xdr:rowOff>
    </xdr:from>
    <xdr:to>
      <xdr:col>41</xdr:col>
      <xdr:colOff>50800</xdr:colOff>
      <xdr:row>35</xdr:row>
      <xdr:rowOff>154597</xdr:rowOff>
    </xdr:to>
    <xdr:cxnSp macro="">
      <xdr:nvCxnSpPr>
        <xdr:cNvPr id="301" name="直線コネクタ 300"/>
        <xdr:cNvCxnSpPr/>
      </xdr:nvCxnSpPr>
      <xdr:spPr>
        <a:xfrm>
          <a:off x="6972300" y="5819115"/>
          <a:ext cx="889000" cy="33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85684</xdr:rowOff>
    </xdr:from>
    <xdr:to>
      <xdr:col>41</xdr:col>
      <xdr:colOff>101600</xdr:colOff>
      <xdr:row>37</xdr:row>
      <xdr:rowOff>15834</xdr:rowOff>
    </xdr:to>
    <xdr:sp macro="" textlink="">
      <xdr:nvSpPr>
        <xdr:cNvPr id="302" name="フローチャート: 判断 301"/>
        <xdr:cNvSpPr/>
      </xdr:nvSpPr>
      <xdr:spPr>
        <a:xfrm>
          <a:off x="7810500" y="625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6961</xdr:rowOff>
    </xdr:from>
    <xdr:ext cx="534377" cy="259045"/>
    <xdr:sp macro="" textlink="">
      <xdr:nvSpPr>
        <xdr:cNvPr id="303" name="テキスト ボックス 302"/>
        <xdr:cNvSpPr txBox="1"/>
      </xdr:nvSpPr>
      <xdr:spPr>
        <a:xfrm>
          <a:off x="7594111" y="635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63122</xdr:rowOff>
    </xdr:from>
    <xdr:to>
      <xdr:col>36</xdr:col>
      <xdr:colOff>165100</xdr:colOff>
      <xdr:row>36</xdr:row>
      <xdr:rowOff>164722</xdr:rowOff>
    </xdr:to>
    <xdr:sp macro="" textlink="">
      <xdr:nvSpPr>
        <xdr:cNvPr id="304" name="フローチャート: 判断 303"/>
        <xdr:cNvSpPr/>
      </xdr:nvSpPr>
      <xdr:spPr>
        <a:xfrm>
          <a:off x="6921500" y="623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155849</xdr:rowOff>
    </xdr:from>
    <xdr:ext cx="534377" cy="259045"/>
    <xdr:sp macro="" textlink="">
      <xdr:nvSpPr>
        <xdr:cNvPr id="305" name="テキスト ボックス 304"/>
        <xdr:cNvSpPr txBox="1"/>
      </xdr:nvSpPr>
      <xdr:spPr>
        <a:xfrm>
          <a:off x="6705111" y="632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149692</xdr:rowOff>
    </xdr:from>
    <xdr:to>
      <xdr:col>55</xdr:col>
      <xdr:colOff>50800</xdr:colOff>
      <xdr:row>35</xdr:row>
      <xdr:rowOff>79842</xdr:rowOff>
    </xdr:to>
    <xdr:sp macro="" textlink="">
      <xdr:nvSpPr>
        <xdr:cNvPr id="311" name="楕円 310"/>
        <xdr:cNvSpPr/>
      </xdr:nvSpPr>
      <xdr:spPr>
        <a:xfrm>
          <a:off x="10426700" y="597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1119</xdr:rowOff>
    </xdr:from>
    <xdr:ext cx="534377" cy="259045"/>
    <xdr:sp macro="" textlink="">
      <xdr:nvSpPr>
        <xdr:cNvPr id="312" name="補助費等該当値テキスト"/>
        <xdr:cNvSpPr txBox="1"/>
      </xdr:nvSpPr>
      <xdr:spPr>
        <a:xfrm>
          <a:off x="10528300" y="583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86530</xdr:rowOff>
    </xdr:from>
    <xdr:to>
      <xdr:col>50</xdr:col>
      <xdr:colOff>165100</xdr:colOff>
      <xdr:row>35</xdr:row>
      <xdr:rowOff>16680</xdr:rowOff>
    </xdr:to>
    <xdr:sp macro="" textlink="">
      <xdr:nvSpPr>
        <xdr:cNvPr id="313" name="楕円 312"/>
        <xdr:cNvSpPr/>
      </xdr:nvSpPr>
      <xdr:spPr>
        <a:xfrm>
          <a:off x="9588500" y="591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33207</xdr:rowOff>
    </xdr:from>
    <xdr:ext cx="599010" cy="259045"/>
    <xdr:sp macro="" textlink="">
      <xdr:nvSpPr>
        <xdr:cNvPr id="314" name="テキスト ボックス 313"/>
        <xdr:cNvSpPr txBox="1"/>
      </xdr:nvSpPr>
      <xdr:spPr>
        <a:xfrm>
          <a:off x="9339795" y="569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16441</xdr:rowOff>
    </xdr:from>
    <xdr:to>
      <xdr:col>46</xdr:col>
      <xdr:colOff>38100</xdr:colOff>
      <xdr:row>35</xdr:row>
      <xdr:rowOff>118041</xdr:rowOff>
    </xdr:to>
    <xdr:sp macro="" textlink="">
      <xdr:nvSpPr>
        <xdr:cNvPr id="315" name="楕円 314"/>
        <xdr:cNvSpPr/>
      </xdr:nvSpPr>
      <xdr:spPr>
        <a:xfrm>
          <a:off x="8699500" y="601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134568</xdr:rowOff>
    </xdr:from>
    <xdr:ext cx="534377" cy="259045"/>
    <xdr:sp macro="" textlink="">
      <xdr:nvSpPr>
        <xdr:cNvPr id="316" name="テキスト ボックス 315"/>
        <xdr:cNvSpPr txBox="1"/>
      </xdr:nvSpPr>
      <xdr:spPr>
        <a:xfrm>
          <a:off x="8483111" y="579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103797</xdr:rowOff>
    </xdr:from>
    <xdr:to>
      <xdr:col>41</xdr:col>
      <xdr:colOff>101600</xdr:colOff>
      <xdr:row>36</xdr:row>
      <xdr:rowOff>33947</xdr:rowOff>
    </xdr:to>
    <xdr:sp macro="" textlink="">
      <xdr:nvSpPr>
        <xdr:cNvPr id="317" name="楕円 316"/>
        <xdr:cNvSpPr/>
      </xdr:nvSpPr>
      <xdr:spPr>
        <a:xfrm>
          <a:off x="7810500" y="610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50474</xdr:rowOff>
    </xdr:from>
    <xdr:ext cx="534377" cy="259045"/>
    <xdr:sp macro="" textlink="">
      <xdr:nvSpPr>
        <xdr:cNvPr id="318" name="テキスト ボックス 317"/>
        <xdr:cNvSpPr txBox="1"/>
      </xdr:nvSpPr>
      <xdr:spPr>
        <a:xfrm>
          <a:off x="7594111" y="587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110465</xdr:rowOff>
    </xdr:from>
    <xdr:to>
      <xdr:col>36</xdr:col>
      <xdr:colOff>165100</xdr:colOff>
      <xdr:row>34</xdr:row>
      <xdr:rowOff>40615</xdr:rowOff>
    </xdr:to>
    <xdr:sp macro="" textlink="">
      <xdr:nvSpPr>
        <xdr:cNvPr id="319" name="楕円 318"/>
        <xdr:cNvSpPr/>
      </xdr:nvSpPr>
      <xdr:spPr>
        <a:xfrm>
          <a:off x="6921500" y="576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57142</xdr:rowOff>
    </xdr:from>
    <xdr:ext cx="599010" cy="259045"/>
    <xdr:sp macro="" textlink="">
      <xdr:nvSpPr>
        <xdr:cNvPr id="320" name="テキスト ボックス 319"/>
        <xdr:cNvSpPr txBox="1"/>
      </xdr:nvSpPr>
      <xdr:spPr>
        <a:xfrm>
          <a:off x="6672795" y="554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67801</xdr:rowOff>
    </xdr:from>
    <xdr:to>
      <xdr:col>54</xdr:col>
      <xdr:colOff>189865</xdr:colOff>
      <xdr:row>57</xdr:row>
      <xdr:rowOff>165038</xdr:rowOff>
    </xdr:to>
    <xdr:cxnSp macro="">
      <xdr:nvCxnSpPr>
        <xdr:cNvPr id="342" name="直線コネクタ 341"/>
        <xdr:cNvCxnSpPr/>
      </xdr:nvCxnSpPr>
      <xdr:spPr>
        <a:xfrm flipV="1">
          <a:off x="10475595" y="8983201"/>
          <a:ext cx="1270" cy="9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168865</xdr:rowOff>
    </xdr:from>
    <xdr:ext cx="534377" cy="259045"/>
    <xdr:sp macro="" textlink="">
      <xdr:nvSpPr>
        <xdr:cNvPr id="343" name="普通建設事業費最小値テキスト"/>
        <xdr:cNvSpPr txBox="1"/>
      </xdr:nvSpPr>
      <xdr:spPr>
        <a:xfrm>
          <a:off x="10528300" y="994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165038</xdr:rowOff>
    </xdr:from>
    <xdr:to>
      <xdr:col>55</xdr:col>
      <xdr:colOff>88900</xdr:colOff>
      <xdr:row>57</xdr:row>
      <xdr:rowOff>165038</xdr:rowOff>
    </xdr:to>
    <xdr:cxnSp macro="">
      <xdr:nvCxnSpPr>
        <xdr:cNvPr id="344" name="直線コネクタ 343"/>
        <xdr:cNvCxnSpPr/>
      </xdr:nvCxnSpPr>
      <xdr:spPr>
        <a:xfrm>
          <a:off x="10388600" y="993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14478</xdr:rowOff>
    </xdr:from>
    <xdr:ext cx="599010" cy="259045"/>
    <xdr:sp macro="" textlink="">
      <xdr:nvSpPr>
        <xdr:cNvPr id="345" name="普通建設事業費最大値テキスト"/>
        <xdr:cNvSpPr txBox="1"/>
      </xdr:nvSpPr>
      <xdr:spPr>
        <a:xfrm>
          <a:off x="10528300" y="8758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67801</xdr:rowOff>
    </xdr:from>
    <xdr:to>
      <xdr:col>55</xdr:col>
      <xdr:colOff>88900</xdr:colOff>
      <xdr:row>52</xdr:row>
      <xdr:rowOff>67801</xdr:rowOff>
    </xdr:to>
    <xdr:cxnSp macro="">
      <xdr:nvCxnSpPr>
        <xdr:cNvPr id="346" name="直線コネクタ 345"/>
        <xdr:cNvCxnSpPr/>
      </xdr:nvCxnSpPr>
      <xdr:spPr>
        <a:xfrm>
          <a:off x="10388600" y="8983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80694</xdr:rowOff>
    </xdr:from>
    <xdr:to>
      <xdr:col>55</xdr:col>
      <xdr:colOff>0</xdr:colOff>
      <xdr:row>57</xdr:row>
      <xdr:rowOff>81883</xdr:rowOff>
    </xdr:to>
    <xdr:cxnSp macro="">
      <xdr:nvCxnSpPr>
        <xdr:cNvPr id="347" name="直線コネクタ 346"/>
        <xdr:cNvCxnSpPr/>
      </xdr:nvCxnSpPr>
      <xdr:spPr>
        <a:xfrm flipV="1">
          <a:off x="9639300" y="9853344"/>
          <a:ext cx="8382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92172</xdr:rowOff>
    </xdr:from>
    <xdr:ext cx="534377" cy="259045"/>
    <xdr:sp macro="" textlink="">
      <xdr:nvSpPr>
        <xdr:cNvPr id="348" name="普通建設事業費平均値テキスト"/>
        <xdr:cNvSpPr txBox="1"/>
      </xdr:nvSpPr>
      <xdr:spPr>
        <a:xfrm>
          <a:off x="10528300" y="9521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69295</xdr:rowOff>
    </xdr:from>
    <xdr:to>
      <xdr:col>55</xdr:col>
      <xdr:colOff>50800</xdr:colOff>
      <xdr:row>56</xdr:row>
      <xdr:rowOff>170895</xdr:rowOff>
    </xdr:to>
    <xdr:sp macro="" textlink="">
      <xdr:nvSpPr>
        <xdr:cNvPr id="349" name="フローチャート: 判断 348"/>
        <xdr:cNvSpPr/>
      </xdr:nvSpPr>
      <xdr:spPr>
        <a:xfrm>
          <a:off x="104267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80173</xdr:rowOff>
    </xdr:from>
    <xdr:to>
      <xdr:col>50</xdr:col>
      <xdr:colOff>114300</xdr:colOff>
      <xdr:row>57</xdr:row>
      <xdr:rowOff>81883</xdr:rowOff>
    </xdr:to>
    <xdr:cxnSp macro="">
      <xdr:nvCxnSpPr>
        <xdr:cNvPr id="350" name="直線コネクタ 349"/>
        <xdr:cNvCxnSpPr/>
      </xdr:nvCxnSpPr>
      <xdr:spPr>
        <a:xfrm>
          <a:off x="8750300" y="9852823"/>
          <a:ext cx="889000" cy="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134255</xdr:rowOff>
    </xdr:from>
    <xdr:to>
      <xdr:col>50</xdr:col>
      <xdr:colOff>165100</xdr:colOff>
      <xdr:row>57</xdr:row>
      <xdr:rowOff>64405</xdr:rowOff>
    </xdr:to>
    <xdr:sp macro="" textlink="">
      <xdr:nvSpPr>
        <xdr:cNvPr id="351" name="フローチャート: 判断 350"/>
        <xdr:cNvSpPr/>
      </xdr:nvSpPr>
      <xdr:spPr>
        <a:xfrm>
          <a:off x="9588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80932</xdr:rowOff>
    </xdr:from>
    <xdr:ext cx="534377" cy="259045"/>
    <xdr:sp macro="" textlink="">
      <xdr:nvSpPr>
        <xdr:cNvPr id="352" name="テキスト ボックス 351"/>
        <xdr:cNvSpPr txBox="1"/>
      </xdr:nvSpPr>
      <xdr:spPr>
        <a:xfrm>
          <a:off x="9372111" y="951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71641</xdr:rowOff>
    </xdr:from>
    <xdr:to>
      <xdr:col>45</xdr:col>
      <xdr:colOff>177800</xdr:colOff>
      <xdr:row>57</xdr:row>
      <xdr:rowOff>80173</xdr:rowOff>
    </xdr:to>
    <xdr:cxnSp macro="">
      <xdr:nvCxnSpPr>
        <xdr:cNvPr id="353" name="直線コネクタ 352"/>
        <xdr:cNvCxnSpPr/>
      </xdr:nvCxnSpPr>
      <xdr:spPr>
        <a:xfrm>
          <a:off x="7861300" y="9844291"/>
          <a:ext cx="889000" cy="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99616</xdr:rowOff>
    </xdr:from>
    <xdr:to>
      <xdr:col>46</xdr:col>
      <xdr:colOff>38100</xdr:colOff>
      <xdr:row>57</xdr:row>
      <xdr:rowOff>29766</xdr:rowOff>
    </xdr:to>
    <xdr:sp macro="" textlink="">
      <xdr:nvSpPr>
        <xdr:cNvPr id="354" name="フローチャート: 判断 353"/>
        <xdr:cNvSpPr/>
      </xdr:nvSpPr>
      <xdr:spPr>
        <a:xfrm>
          <a:off x="8699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46293</xdr:rowOff>
    </xdr:from>
    <xdr:ext cx="534377" cy="259045"/>
    <xdr:sp macro="" textlink="">
      <xdr:nvSpPr>
        <xdr:cNvPr id="355" name="テキスト ボックス 354"/>
        <xdr:cNvSpPr txBox="1"/>
      </xdr:nvSpPr>
      <xdr:spPr>
        <a:xfrm>
          <a:off x="8483111" y="947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71641</xdr:rowOff>
    </xdr:from>
    <xdr:to>
      <xdr:col>41</xdr:col>
      <xdr:colOff>50800</xdr:colOff>
      <xdr:row>57</xdr:row>
      <xdr:rowOff>110699</xdr:rowOff>
    </xdr:to>
    <xdr:cxnSp macro="">
      <xdr:nvCxnSpPr>
        <xdr:cNvPr id="356" name="直線コネクタ 355"/>
        <xdr:cNvCxnSpPr/>
      </xdr:nvCxnSpPr>
      <xdr:spPr>
        <a:xfrm flipV="1">
          <a:off x="6972300" y="9844291"/>
          <a:ext cx="889000" cy="3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125686</xdr:rowOff>
    </xdr:from>
    <xdr:to>
      <xdr:col>41</xdr:col>
      <xdr:colOff>101600</xdr:colOff>
      <xdr:row>57</xdr:row>
      <xdr:rowOff>55836</xdr:rowOff>
    </xdr:to>
    <xdr:sp macro="" textlink="">
      <xdr:nvSpPr>
        <xdr:cNvPr id="357" name="フローチャート: 判断 356"/>
        <xdr:cNvSpPr/>
      </xdr:nvSpPr>
      <xdr:spPr>
        <a:xfrm>
          <a:off x="7810500" y="9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72363</xdr:rowOff>
    </xdr:from>
    <xdr:ext cx="534377" cy="259045"/>
    <xdr:sp macro="" textlink="">
      <xdr:nvSpPr>
        <xdr:cNvPr id="358" name="テキスト ボックス 357"/>
        <xdr:cNvSpPr txBox="1"/>
      </xdr:nvSpPr>
      <xdr:spPr>
        <a:xfrm>
          <a:off x="7594111" y="950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140440</xdr:rowOff>
    </xdr:from>
    <xdr:to>
      <xdr:col>36</xdr:col>
      <xdr:colOff>165100</xdr:colOff>
      <xdr:row>57</xdr:row>
      <xdr:rowOff>70590</xdr:rowOff>
    </xdr:to>
    <xdr:sp macro="" textlink="">
      <xdr:nvSpPr>
        <xdr:cNvPr id="359" name="フローチャート: 判断 358"/>
        <xdr:cNvSpPr/>
      </xdr:nvSpPr>
      <xdr:spPr>
        <a:xfrm>
          <a:off x="6921500" y="974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87117</xdr:rowOff>
    </xdr:from>
    <xdr:ext cx="534377" cy="259045"/>
    <xdr:sp macro="" textlink="">
      <xdr:nvSpPr>
        <xdr:cNvPr id="360" name="テキスト ボックス 359"/>
        <xdr:cNvSpPr txBox="1"/>
      </xdr:nvSpPr>
      <xdr:spPr>
        <a:xfrm>
          <a:off x="6705111" y="951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29894</xdr:rowOff>
    </xdr:from>
    <xdr:to>
      <xdr:col>55</xdr:col>
      <xdr:colOff>50800</xdr:colOff>
      <xdr:row>57</xdr:row>
      <xdr:rowOff>131494</xdr:rowOff>
    </xdr:to>
    <xdr:sp macro="" textlink="">
      <xdr:nvSpPr>
        <xdr:cNvPr id="366" name="楕円 365"/>
        <xdr:cNvSpPr/>
      </xdr:nvSpPr>
      <xdr:spPr>
        <a:xfrm>
          <a:off x="10426700" y="98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116271</xdr:rowOff>
    </xdr:from>
    <xdr:ext cx="534377" cy="259045"/>
    <xdr:sp macro="" textlink="">
      <xdr:nvSpPr>
        <xdr:cNvPr id="367" name="普通建設事業費該当値テキスト"/>
        <xdr:cNvSpPr txBox="1"/>
      </xdr:nvSpPr>
      <xdr:spPr>
        <a:xfrm>
          <a:off x="10528300" y="971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31083</xdr:rowOff>
    </xdr:from>
    <xdr:to>
      <xdr:col>50</xdr:col>
      <xdr:colOff>165100</xdr:colOff>
      <xdr:row>57</xdr:row>
      <xdr:rowOff>132683</xdr:rowOff>
    </xdr:to>
    <xdr:sp macro="" textlink="">
      <xdr:nvSpPr>
        <xdr:cNvPr id="368" name="楕円 367"/>
        <xdr:cNvSpPr/>
      </xdr:nvSpPr>
      <xdr:spPr>
        <a:xfrm>
          <a:off x="9588500" y="980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123810</xdr:rowOff>
    </xdr:from>
    <xdr:ext cx="534377" cy="259045"/>
    <xdr:sp macro="" textlink="">
      <xdr:nvSpPr>
        <xdr:cNvPr id="369" name="テキスト ボックス 368"/>
        <xdr:cNvSpPr txBox="1"/>
      </xdr:nvSpPr>
      <xdr:spPr>
        <a:xfrm>
          <a:off x="9372111" y="989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29373</xdr:rowOff>
    </xdr:from>
    <xdr:to>
      <xdr:col>46</xdr:col>
      <xdr:colOff>38100</xdr:colOff>
      <xdr:row>57</xdr:row>
      <xdr:rowOff>130973</xdr:rowOff>
    </xdr:to>
    <xdr:sp macro="" textlink="">
      <xdr:nvSpPr>
        <xdr:cNvPr id="370" name="楕円 369"/>
        <xdr:cNvSpPr/>
      </xdr:nvSpPr>
      <xdr:spPr>
        <a:xfrm>
          <a:off x="8699500" y="980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122100</xdr:rowOff>
    </xdr:from>
    <xdr:ext cx="534377" cy="259045"/>
    <xdr:sp macro="" textlink="">
      <xdr:nvSpPr>
        <xdr:cNvPr id="371" name="テキスト ボックス 370"/>
        <xdr:cNvSpPr txBox="1"/>
      </xdr:nvSpPr>
      <xdr:spPr>
        <a:xfrm>
          <a:off x="8483111" y="989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20841</xdr:rowOff>
    </xdr:from>
    <xdr:to>
      <xdr:col>41</xdr:col>
      <xdr:colOff>101600</xdr:colOff>
      <xdr:row>57</xdr:row>
      <xdr:rowOff>122441</xdr:rowOff>
    </xdr:to>
    <xdr:sp macro="" textlink="">
      <xdr:nvSpPr>
        <xdr:cNvPr id="372" name="楕円 371"/>
        <xdr:cNvSpPr/>
      </xdr:nvSpPr>
      <xdr:spPr>
        <a:xfrm>
          <a:off x="7810500" y="979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113568</xdr:rowOff>
    </xdr:from>
    <xdr:ext cx="534377" cy="259045"/>
    <xdr:sp macro="" textlink="">
      <xdr:nvSpPr>
        <xdr:cNvPr id="373" name="テキスト ボックス 372"/>
        <xdr:cNvSpPr txBox="1"/>
      </xdr:nvSpPr>
      <xdr:spPr>
        <a:xfrm>
          <a:off x="7594111" y="988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59899</xdr:rowOff>
    </xdr:from>
    <xdr:to>
      <xdr:col>36</xdr:col>
      <xdr:colOff>165100</xdr:colOff>
      <xdr:row>57</xdr:row>
      <xdr:rowOff>161499</xdr:rowOff>
    </xdr:to>
    <xdr:sp macro="" textlink="">
      <xdr:nvSpPr>
        <xdr:cNvPr id="374" name="楕円 373"/>
        <xdr:cNvSpPr/>
      </xdr:nvSpPr>
      <xdr:spPr>
        <a:xfrm>
          <a:off x="6921500" y="983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152626</xdr:rowOff>
    </xdr:from>
    <xdr:ext cx="534377" cy="259045"/>
    <xdr:sp macro="" textlink="">
      <xdr:nvSpPr>
        <xdr:cNvPr id="375" name="テキスト ボックス 374"/>
        <xdr:cNvSpPr txBox="1"/>
      </xdr:nvSpPr>
      <xdr:spPr>
        <a:xfrm>
          <a:off x="6705111" y="992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158090</xdr:rowOff>
    </xdr:from>
    <xdr:to>
      <xdr:col>54</xdr:col>
      <xdr:colOff>189865</xdr:colOff>
      <xdr:row>79</xdr:row>
      <xdr:rowOff>44450</xdr:rowOff>
    </xdr:to>
    <xdr:cxnSp macro="">
      <xdr:nvCxnSpPr>
        <xdr:cNvPr id="399" name="直線コネクタ 398"/>
        <xdr:cNvCxnSpPr/>
      </xdr:nvCxnSpPr>
      <xdr:spPr>
        <a:xfrm flipV="1">
          <a:off x="10475595" y="11988140"/>
          <a:ext cx="1270" cy="1600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104767</xdr:rowOff>
    </xdr:from>
    <xdr:ext cx="599010" cy="259045"/>
    <xdr:sp macro="" textlink="">
      <xdr:nvSpPr>
        <xdr:cNvPr id="402" name="普通建設事業費 （ うち新規整備　）最大値テキスト"/>
        <xdr:cNvSpPr txBox="1"/>
      </xdr:nvSpPr>
      <xdr:spPr>
        <a:xfrm>
          <a:off x="10528300" y="1176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158090</xdr:rowOff>
    </xdr:from>
    <xdr:to>
      <xdr:col>55</xdr:col>
      <xdr:colOff>88900</xdr:colOff>
      <xdr:row>69</xdr:row>
      <xdr:rowOff>158090</xdr:rowOff>
    </xdr:to>
    <xdr:cxnSp macro="">
      <xdr:nvCxnSpPr>
        <xdr:cNvPr id="403" name="直線コネクタ 402"/>
        <xdr:cNvCxnSpPr/>
      </xdr:nvCxnSpPr>
      <xdr:spPr>
        <a:xfrm>
          <a:off x="10388600" y="1198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39129</xdr:rowOff>
    </xdr:from>
    <xdr:to>
      <xdr:col>55</xdr:col>
      <xdr:colOff>0</xdr:colOff>
      <xdr:row>78</xdr:row>
      <xdr:rowOff>97332</xdr:rowOff>
    </xdr:to>
    <xdr:cxnSp macro="">
      <xdr:nvCxnSpPr>
        <xdr:cNvPr id="404" name="直線コネクタ 403"/>
        <xdr:cNvCxnSpPr/>
      </xdr:nvCxnSpPr>
      <xdr:spPr>
        <a:xfrm>
          <a:off x="9639300" y="13412229"/>
          <a:ext cx="838200" cy="58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109402</xdr:rowOff>
    </xdr:from>
    <xdr:ext cx="534377" cy="259045"/>
    <xdr:sp macro="" textlink="">
      <xdr:nvSpPr>
        <xdr:cNvPr id="405" name="普通建設事業費 （ うち新規整備　）平均値テキスト"/>
        <xdr:cNvSpPr txBox="1"/>
      </xdr:nvSpPr>
      <xdr:spPr>
        <a:xfrm>
          <a:off x="10528300" y="13139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86525</xdr:rowOff>
    </xdr:from>
    <xdr:to>
      <xdr:col>55</xdr:col>
      <xdr:colOff>50800</xdr:colOff>
      <xdr:row>78</xdr:row>
      <xdr:rowOff>16675</xdr:rowOff>
    </xdr:to>
    <xdr:sp macro="" textlink="">
      <xdr:nvSpPr>
        <xdr:cNvPr id="406" name="フローチャート: 判断 405"/>
        <xdr:cNvSpPr/>
      </xdr:nvSpPr>
      <xdr:spPr>
        <a:xfrm>
          <a:off x="10426700" y="1328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39129</xdr:rowOff>
    </xdr:from>
    <xdr:to>
      <xdr:col>50</xdr:col>
      <xdr:colOff>114300</xdr:colOff>
      <xdr:row>78</xdr:row>
      <xdr:rowOff>116650</xdr:rowOff>
    </xdr:to>
    <xdr:cxnSp macro="">
      <xdr:nvCxnSpPr>
        <xdr:cNvPr id="407" name="直線コネクタ 406"/>
        <xdr:cNvCxnSpPr/>
      </xdr:nvCxnSpPr>
      <xdr:spPr>
        <a:xfrm flipV="1">
          <a:off x="8750300" y="13412229"/>
          <a:ext cx="889000" cy="7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157620</xdr:rowOff>
    </xdr:from>
    <xdr:to>
      <xdr:col>50</xdr:col>
      <xdr:colOff>165100</xdr:colOff>
      <xdr:row>78</xdr:row>
      <xdr:rowOff>87770</xdr:rowOff>
    </xdr:to>
    <xdr:sp macro="" textlink="">
      <xdr:nvSpPr>
        <xdr:cNvPr id="408" name="フローチャート: 判断 407"/>
        <xdr:cNvSpPr/>
      </xdr:nvSpPr>
      <xdr:spPr>
        <a:xfrm>
          <a:off x="9588500" y="1335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104297</xdr:rowOff>
    </xdr:from>
    <xdr:ext cx="534377" cy="259045"/>
    <xdr:sp macro="" textlink="">
      <xdr:nvSpPr>
        <xdr:cNvPr id="409" name="テキスト ボックス 408"/>
        <xdr:cNvSpPr txBox="1"/>
      </xdr:nvSpPr>
      <xdr:spPr>
        <a:xfrm>
          <a:off x="9372111" y="1313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103543</xdr:rowOff>
    </xdr:from>
    <xdr:to>
      <xdr:col>45</xdr:col>
      <xdr:colOff>177800</xdr:colOff>
      <xdr:row>78</xdr:row>
      <xdr:rowOff>116650</xdr:rowOff>
    </xdr:to>
    <xdr:cxnSp macro="">
      <xdr:nvCxnSpPr>
        <xdr:cNvPr id="410" name="直線コネクタ 409"/>
        <xdr:cNvCxnSpPr/>
      </xdr:nvCxnSpPr>
      <xdr:spPr>
        <a:xfrm>
          <a:off x="7861300" y="13476643"/>
          <a:ext cx="889000" cy="1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123140</xdr:rowOff>
    </xdr:from>
    <xdr:to>
      <xdr:col>46</xdr:col>
      <xdr:colOff>38100</xdr:colOff>
      <xdr:row>78</xdr:row>
      <xdr:rowOff>53290</xdr:rowOff>
    </xdr:to>
    <xdr:sp macro="" textlink="">
      <xdr:nvSpPr>
        <xdr:cNvPr id="411" name="フローチャート: 判断 410"/>
        <xdr:cNvSpPr/>
      </xdr:nvSpPr>
      <xdr:spPr>
        <a:xfrm>
          <a:off x="8699500" y="1332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69817</xdr:rowOff>
    </xdr:from>
    <xdr:ext cx="534377" cy="259045"/>
    <xdr:sp macro="" textlink="">
      <xdr:nvSpPr>
        <xdr:cNvPr id="412" name="テキスト ボックス 411"/>
        <xdr:cNvSpPr txBox="1"/>
      </xdr:nvSpPr>
      <xdr:spPr>
        <a:xfrm>
          <a:off x="8483111" y="1310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53290</xdr:rowOff>
    </xdr:from>
    <xdr:to>
      <xdr:col>41</xdr:col>
      <xdr:colOff>50800</xdr:colOff>
      <xdr:row>78</xdr:row>
      <xdr:rowOff>103543</xdr:rowOff>
    </xdr:to>
    <xdr:cxnSp macro="">
      <xdr:nvCxnSpPr>
        <xdr:cNvPr id="413" name="直線コネクタ 412"/>
        <xdr:cNvCxnSpPr/>
      </xdr:nvCxnSpPr>
      <xdr:spPr>
        <a:xfrm>
          <a:off x="6972300" y="13426390"/>
          <a:ext cx="889000" cy="5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160871</xdr:rowOff>
    </xdr:from>
    <xdr:to>
      <xdr:col>41</xdr:col>
      <xdr:colOff>101600</xdr:colOff>
      <xdr:row>78</xdr:row>
      <xdr:rowOff>91021</xdr:rowOff>
    </xdr:to>
    <xdr:sp macro="" textlink="">
      <xdr:nvSpPr>
        <xdr:cNvPr id="414" name="フローチャート: 判断 413"/>
        <xdr:cNvSpPr/>
      </xdr:nvSpPr>
      <xdr:spPr>
        <a:xfrm>
          <a:off x="7810500" y="1336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107548</xdr:rowOff>
    </xdr:from>
    <xdr:ext cx="534377" cy="259045"/>
    <xdr:sp macro="" textlink="">
      <xdr:nvSpPr>
        <xdr:cNvPr id="415" name="テキスト ボックス 414"/>
        <xdr:cNvSpPr txBox="1"/>
      </xdr:nvSpPr>
      <xdr:spPr>
        <a:xfrm>
          <a:off x="7594111" y="1313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147320</xdr:rowOff>
    </xdr:from>
    <xdr:to>
      <xdr:col>36</xdr:col>
      <xdr:colOff>165100</xdr:colOff>
      <xdr:row>77</xdr:row>
      <xdr:rowOff>77470</xdr:rowOff>
    </xdr:to>
    <xdr:sp macro="" textlink="">
      <xdr:nvSpPr>
        <xdr:cNvPr id="416" name="フローチャート: 判断 415"/>
        <xdr:cNvSpPr/>
      </xdr:nvSpPr>
      <xdr:spPr>
        <a:xfrm>
          <a:off x="6921500" y="131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93997</xdr:rowOff>
    </xdr:from>
    <xdr:ext cx="534377" cy="259045"/>
    <xdr:sp macro="" textlink="">
      <xdr:nvSpPr>
        <xdr:cNvPr id="417" name="テキスト ボックス 416"/>
        <xdr:cNvSpPr txBox="1"/>
      </xdr:nvSpPr>
      <xdr:spPr>
        <a:xfrm>
          <a:off x="6705111" y="1295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46532</xdr:rowOff>
    </xdr:from>
    <xdr:to>
      <xdr:col>55</xdr:col>
      <xdr:colOff>50800</xdr:colOff>
      <xdr:row>78</xdr:row>
      <xdr:rowOff>148132</xdr:rowOff>
    </xdr:to>
    <xdr:sp macro="" textlink="">
      <xdr:nvSpPr>
        <xdr:cNvPr id="423" name="楕円 422"/>
        <xdr:cNvSpPr/>
      </xdr:nvSpPr>
      <xdr:spPr>
        <a:xfrm>
          <a:off x="10426700" y="1341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132909</xdr:rowOff>
    </xdr:from>
    <xdr:ext cx="469744" cy="259045"/>
    <xdr:sp macro="" textlink="">
      <xdr:nvSpPr>
        <xdr:cNvPr id="424" name="普通建設事業費 （ うち新規整備　）該当値テキスト"/>
        <xdr:cNvSpPr txBox="1"/>
      </xdr:nvSpPr>
      <xdr:spPr>
        <a:xfrm>
          <a:off x="10528300" y="1333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159779</xdr:rowOff>
    </xdr:from>
    <xdr:to>
      <xdr:col>50</xdr:col>
      <xdr:colOff>165100</xdr:colOff>
      <xdr:row>78</xdr:row>
      <xdr:rowOff>89929</xdr:rowOff>
    </xdr:to>
    <xdr:sp macro="" textlink="">
      <xdr:nvSpPr>
        <xdr:cNvPr id="425" name="楕円 424"/>
        <xdr:cNvSpPr/>
      </xdr:nvSpPr>
      <xdr:spPr>
        <a:xfrm>
          <a:off x="9588500" y="1336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81056</xdr:rowOff>
    </xdr:from>
    <xdr:ext cx="534377" cy="259045"/>
    <xdr:sp macro="" textlink="">
      <xdr:nvSpPr>
        <xdr:cNvPr id="426" name="テキスト ボックス 425"/>
        <xdr:cNvSpPr txBox="1"/>
      </xdr:nvSpPr>
      <xdr:spPr>
        <a:xfrm>
          <a:off x="9372111" y="1345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65850</xdr:rowOff>
    </xdr:from>
    <xdr:to>
      <xdr:col>46</xdr:col>
      <xdr:colOff>38100</xdr:colOff>
      <xdr:row>78</xdr:row>
      <xdr:rowOff>167450</xdr:rowOff>
    </xdr:to>
    <xdr:sp macro="" textlink="">
      <xdr:nvSpPr>
        <xdr:cNvPr id="427" name="楕円 426"/>
        <xdr:cNvSpPr/>
      </xdr:nvSpPr>
      <xdr:spPr>
        <a:xfrm>
          <a:off x="8699500" y="134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158577</xdr:rowOff>
    </xdr:from>
    <xdr:ext cx="469744" cy="259045"/>
    <xdr:sp macro="" textlink="">
      <xdr:nvSpPr>
        <xdr:cNvPr id="428" name="テキスト ボックス 427"/>
        <xdr:cNvSpPr txBox="1"/>
      </xdr:nvSpPr>
      <xdr:spPr>
        <a:xfrm>
          <a:off x="8515428" y="1353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52743</xdr:rowOff>
    </xdr:from>
    <xdr:to>
      <xdr:col>41</xdr:col>
      <xdr:colOff>101600</xdr:colOff>
      <xdr:row>78</xdr:row>
      <xdr:rowOff>154343</xdr:rowOff>
    </xdr:to>
    <xdr:sp macro="" textlink="">
      <xdr:nvSpPr>
        <xdr:cNvPr id="429" name="楕円 428"/>
        <xdr:cNvSpPr/>
      </xdr:nvSpPr>
      <xdr:spPr>
        <a:xfrm>
          <a:off x="7810500" y="1342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145470</xdr:rowOff>
    </xdr:from>
    <xdr:ext cx="469744" cy="259045"/>
    <xdr:sp macro="" textlink="">
      <xdr:nvSpPr>
        <xdr:cNvPr id="430" name="テキスト ボックス 429"/>
        <xdr:cNvSpPr txBox="1"/>
      </xdr:nvSpPr>
      <xdr:spPr>
        <a:xfrm>
          <a:off x="7626428" y="1351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2490</xdr:rowOff>
    </xdr:from>
    <xdr:to>
      <xdr:col>36</xdr:col>
      <xdr:colOff>165100</xdr:colOff>
      <xdr:row>78</xdr:row>
      <xdr:rowOff>104090</xdr:rowOff>
    </xdr:to>
    <xdr:sp macro="" textlink="">
      <xdr:nvSpPr>
        <xdr:cNvPr id="431" name="楕円 430"/>
        <xdr:cNvSpPr/>
      </xdr:nvSpPr>
      <xdr:spPr>
        <a:xfrm>
          <a:off x="6921500" y="1337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95217</xdr:rowOff>
    </xdr:from>
    <xdr:ext cx="534377" cy="259045"/>
    <xdr:sp macro="" textlink="">
      <xdr:nvSpPr>
        <xdr:cNvPr id="432" name="テキスト ボックス 431"/>
        <xdr:cNvSpPr txBox="1"/>
      </xdr:nvSpPr>
      <xdr:spPr>
        <a:xfrm>
          <a:off x="6705111" y="13468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155384</xdr:rowOff>
    </xdr:from>
    <xdr:to>
      <xdr:col>54</xdr:col>
      <xdr:colOff>189865</xdr:colOff>
      <xdr:row>98</xdr:row>
      <xdr:rowOff>64897</xdr:rowOff>
    </xdr:to>
    <xdr:cxnSp macro="">
      <xdr:nvCxnSpPr>
        <xdr:cNvPr id="456" name="直線コネクタ 455"/>
        <xdr:cNvCxnSpPr/>
      </xdr:nvCxnSpPr>
      <xdr:spPr>
        <a:xfrm flipV="1">
          <a:off x="10475595" y="15414434"/>
          <a:ext cx="1270" cy="145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68724</xdr:rowOff>
    </xdr:from>
    <xdr:ext cx="534377" cy="259045"/>
    <xdr:sp macro="" textlink="">
      <xdr:nvSpPr>
        <xdr:cNvPr id="457" name="普通建設事業費 （ うち更新整備　）最小値テキスト"/>
        <xdr:cNvSpPr txBox="1"/>
      </xdr:nvSpPr>
      <xdr:spPr>
        <a:xfrm>
          <a:off x="10528300" y="1687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64897</xdr:rowOff>
    </xdr:from>
    <xdr:to>
      <xdr:col>55</xdr:col>
      <xdr:colOff>88900</xdr:colOff>
      <xdr:row>98</xdr:row>
      <xdr:rowOff>64897</xdr:rowOff>
    </xdr:to>
    <xdr:cxnSp macro="">
      <xdr:nvCxnSpPr>
        <xdr:cNvPr id="458" name="直線コネクタ 457"/>
        <xdr:cNvCxnSpPr/>
      </xdr:nvCxnSpPr>
      <xdr:spPr>
        <a:xfrm>
          <a:off x="10388600" y="1686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102061</xdr:rowOff>
    </xdr:from>
    <xdr:ext cx="599010" cy="259045"/>
    <xdr:sp macro="" textlink="">
      <xdr:nvSpPr>
        <xdr:cNvPr id="459" name="普通建設事業費 （ うち更新整備　）最大値テキスト"/>
        <xdr:cNvSpPr txBox="1"/>
      </xdr:nvSpPr>
      <xdr:spPr>
        <a:xfrm>
          <a:off x="10528300" y="15189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155384</xdr:rowOff>
    </xdr:from>
    <xdr:to>
      <xdr:col>55</xdr:col>
      <xdr:colOff>88900</xdr:colOff>
      <xdr:row>89</xdr:row>
      <xdr:rowOff>155384</xdr:rowOff>
    </xdr:to>
    <xdr:cxnSp macro="">
      <xdr:nvCxnSpPr>
        <xdr:cNvPr id="460" name="直線コネクタ 459"/>
        <xdr:cNvCxnSpPr/>
      </xdr:nvCxnSpPr>
      <xdr:spPr>
        <a:xfrm>
          <a:off x="10388600" y="15414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148222</xdr:rowOff>
    </xdr:from>
    <xdr:to>
      <xdr:col>55</xdr:col>
      <xdr:colOff>0</xdr:colOff>
      <xdr:row>97</xdr:row>
      <xdr:rowOff>25412</xdr:rowOff>
    </xdr:to>
    <xdr:cxnSp macro="">
      <xdr:nvCxnSpPr>
        <xdr:cNvPr id="461" name="直線コネクタ 460"/>
        <xdr:cNvCxnSpPr/>
      </xdr:nvCxnSpPr>
      <xdr:spPr>
        <a:xfrm flipV="1">
          <a:off x="9639300" y="16607422"/>
          <a:ext cx="838200" cy="4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72838</xdr:rowOff>
    </xdr:from>
    <xdr:ext cx="534377" cy="259045"/>
    <xdr:sp macro="" textlink="">
      <xdr:nvSpPr>
        <xdr:cNvPr id="462" name="普通建設事業費 （ うち更新整備　）平均値テキスト"/>
        <xdr:cNvSpPr txBox="1"/>
      </xdr:nvSpPr>
      <xdr:spPr>
        <a:xfrm>
          <a:off x="10528300" y="16189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49961</xdr:rowOff>
    </xdr:from>
    <xdr:to>
      <xdr:col>55</xdr:col>
      <xdr:colOff>50800</xdr:colOff>
      <xdr:row>95</xdr:row>
      <xdr:rowOff>151561</xdr:rowOff>
    </xdr:to>
    <xdr:sp macro="" textlink="">
      <xdr:nvSpPr>
        <xdr:cNvPr id="463" name="フローチャート: 判断 462"/>
        <xdr:cNvSpPr/>
      </xdr:nvSpPr>
      <xdr:spPr>
        <a:xfrm>
          <a:off x="10426700" y="1633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88227</xdr:rowOff>
    </xdr:from>
    <xdr:to>
      <xdr:col>50</xdr:col>
      <xdr:colOff>114300</xdr:colOff>
      <xdr:row>97</xdr:row>
      <xdr:rowOff>25412</xdr:rowOff>
    </xdr:to>
    <xdr:cxnSp macro="">
      <xdr:nvCxnSpPr>
        <xdr:cNvPr id="464" name="直線コネクタ 463"/>
        <xdr:cNvCxnSpPr/>
      </xdr:nvCxnSpPr>
      <xdr:spPr>
        <a:xfrm>
          <a:off x="8750300" y="16547427"/>
          <a:ext cx="889000" cy="10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140145</xdr:rowOff>
    </xdr:from>
    <xdr:to>
      <xdr:col>50</xdr:col>
      <xdr:colOff>165100</xdr:colOff>
      <xdr:row>96</xdr:row>
      <xdr:rowOff>70295</xdr:rowOff>
    </xdr:to>
    <xdr:sp macro="" textlink="">
      <xdr:nvSpPr>
        <xdr:cNvPr id="465" name="フローチャート: 判断 464"/>
        <xdr:cNvSpPr/>
      </xdr:nvSpPr>
      <xdr:spPr>
        <a:xfrm>
          <a:off x="9588500" y="1642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86822</xdr:rowOff>
    </xdr:from>
    <xdr:ext cx="534377" cy="259045"/>
    <xdr:sp macro="" textlink="">
      <xdr:nvSpPr>
        <xdr:cNvPr id="466" name="テキスト ボックス 465"/>
        <xdr:cNvSpPr txBox="1"/>
      </xdr:nvSpPr>
      <xdr:spPr>
        <a:xfrm>
          <a:off x="9372111" y="1620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78130</xdr:rowOff>
    </xdr:from>
    <xdr:to>
      <xdr:col>45</xdr:col>
      <xdr:colOff>177800</xdr:colOff>
      <xdr:row>96</xdr:row>
      <xdr:rowOff>88227</xdr:rowOff>
    </xdr:to>
    <xdr:cxnSp macro="">
      <xdr:nvCxnSpPr>
        <xdr:cNvPr id="467" name="直線コネクタ 466"/>
        <xdr:cNvCxnSpPr/>
      </xdr:nvCxnSpPr>
      <xdr:spPr>
        <a:xfrm>
          <a:off x="7861300" y="16537330"/>
          <a:ext cx="889000" cy="1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99467</xdr:rowOff>
    </xdr:from>
    <xdr:to>
      <xdr:col>46</xdr:col>
      <xdr:colOff>38100</xdr:colOff>
      <xdr:row>96</xdr:row>
      <xdr:rowOff>29617</xdr:rowOff>
    </xdr:to>
    <xdr:sp macro="" textlink="">
      <xdr:nvSpPr>
        <xdr:cNvPr id="468" name="フローチャート: 判断 467"/>
        <xdr:cNvSpPr/>
      </xdr:nvSpPr>
      <xdr:spPr>
        <a:xfrm>
          <a:off x="8699500" y="1638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46144</xdr:rowOff>
    </xdr:from>
    <xdr:ext cx="534377" cy="259045"/>
    <xdr:sp macro="" textlink="">
      <xdr:nvSpPr>
        <xdr:cNvPr id="469" name="テキスト ボックス 468"/>
        <xdr:cNvSpPr txBox="1"/>
      </xdr:nvSpPr>
      <xdr:spPr>
        <a:xfrm>
          <a:off x="8483111" y="1616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78130</xdr:rowOff>
    </xdr:from>
    <xdr:to>
      <xdr:col>41</xdr:col>
      <xdr:colOff>50800</xdr:colOff>
      <xdr:row>97</xdr:row>
      <xdr:rowOff>124980</xdr:rowOff>
    </xdr:to>
    <xdr:cxnSp macro="">
      <xdr:nvCxnSpPr>
        <xdr:cNvPr id="470" name="直線コネクタ 469"/>
        <xdr:cNvCxnSpPr/>
      </xdr:nvCxnSpPr>
      <xdr:spPr>
        <a:xfrm flipV="1">
          <a:off x="6972300" y="16537330"/>
          <a:ext cx="889000" cy="21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107962</xdr:rowOff>
    </xdr:from>
    <xdr:to>
      <xdr:col>41</xdr:col>
      <xdr:colOff>101600</xdr:colOff>
      <xdr:row>96</xdr:row>
      <xdr:rowOff>38112</xdr:rowOff>
    </xdr:to>
    <xdr:sp macro="" textlink="">
      <xdr:nvSpPr>
        <xdr:cNvPr id="471" name="フローチャート: 判断 470"/>
        <xdr:cNvSpPr/>
      </xdr:nvSpPr>
      <xdr:spPr>
        <a:xfrm>
          <a:off x="7810500" y="1639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54639</xdr:rowOff>
    </xdr:from>
    <xdr:ext cx="534377" cy="259045"/>
    <xdr:sp macro="" textlink="">
      <xdr:nvSpPr>
        <xdr:cNvPr id="472" name="テキスト ボックス 471"/>
        <xdr:cNvSpPr txBox="1"/>
      </xdr:nvSpPr>
      <xdr:spPr>
        <a:xfrm>
          <a:off x="7594111" y="1617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152400</xdr:rowOff>
    </xdr:from>
    <xdr:to>
      <xdr:col>36</xdr:col>
      <xdr:colOff>165100</xdr:colOff>
      <xdr:row>97</xdr:row>
      <xdr:rowOff>82550</xdr:rowOff>
    </xdr:to>
    <xdr:sp macro="" textlink="">
      <xdr:nvSpPr>
        <xdr:cNvPr id="473" name="フローチャート: 判断 472"/>
        <xdr:cNvSpPr/>
      </xdr:nvSpPr>
      <xdr:spPr>
        <a:xfrm>
          <a:off x="6921500" y="1661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99077</xdr:rowOff>
    </xdr:from>
    <xdr:ext cx="534377" cy="259045"/>
    <xdr:sp macro="" textlink="">
      <xdr:nvSpPr>
        <xdr:cNvPr id="474" name="テキスト ボックス 473"/>
        <xdr:cNvSpPr txBox="1"/>
      </xdr:nvSpPr>
      <xdr:spPr>
        <a:xfrm>
          <a:off x="6705111" y="1638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97422</xdr:rowOff>
    </xdr:from>
    <xdr:to>
      <xdr:col>55</xdr:col>
      <xdr:colOff>50800</xdr:colOff>
      <xdr:row>97</xdr:row>
      <xdr:rowOff>27572</xdr:rowOff>
    </xdr:to>
    <xdr:sp macro="" textlink="">
      <xdr:nvSpPr>
        <xdr:cNvPr id="480" name="楕円 479"/>
        <xdr:cNvSpPr/>
      </xdr:nvSpPr>
      <xdr:spPr>
        <a:xfrm>
          <a:off x="10426700" y="1655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75849</xdr:rowOff>
    </xdr:from>
    <xdr:ext cx="534377" cy="259045"/>
    <xdr:sp macro="" textlink="">
      <xdr:nvSpPr>
        <xdr:cNvPr id="481" name="普通建設事業費 （ うち更新整備　）該当値テキスト"/>
        <xdr:cNvSpPr txBox="1"/>
      </xdr:nvSpPr>
      <xdr:spPr>
        <a:xfrm>
          <a:off x="10528300" y="165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146062</xdr:rowOff>
    </xdr:from>
    <xdr:to>
      <xdr:col>50</xdr:col>
      <xdr:colOff>165100</xdr:colOff>
      <xdr:row>97</xdr:row>
      <xdr:rowOff>76212</xdr:rowOff>
    </xdr:to>
    <xdr:sp macro="" textlink="">
      <xdr:nvSpPr>
        <xdr:cNvPr id="482" name="楕円 481"/>
        <xdr:cNvSpPr/>
      </xdr:nvSpPr>
      <xdr:spPr>
        <a:xfrm>
          <a:off x="9588500" y="1660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67339</xdr:rowOff>
    </xdr:from>
    <xdr:ext cx="534377" cy="259045"/>
    <xdr:sp macro="" textlink="">
      <xdr:nvSpPr>
        <xdr:cNvPr id="483" name="テキスト ボックス 482"/>
        <xdr:cNvSpPr txBox="1"/>
      </xdr:nvSpPr>
      <xdr:spPr>
        <a:xfrm>
          <a:off x="9372111" y="1669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37427</xdr:rowOff>
    </xdr:from>
    <xdr:to>
      <xdr:col>46</xdr:col>
      <xdr:colOff>38100</xdr:colOff>
      <xdr:row>96</xdr:row>
      <xdr:rowOff>139027</xdr:rowOff>
    </xdr:to>
    <xdr:sp macro="" textlink="">
      <xdr:nvSpPr>
        <xdr:cNvPr id="484" name="楕円 483"/>
        <xdr:cNvSpPr/>
      </xdr:nvSpPr>
      <xdr:spPr>
        <a:xfrm>
          <a:off x="8699500" y="1649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130154</xdr:rowOff>
    </xdr:from>
    <xdr:ext cx="534377" cy="259045"/>
    <xdr:sp macro="" textlink="">
      <xdr:nvSpPr>
        <xdr:cNvPr id="485" name="テキスト ボックス 484"/>
        <xdr:cNvSpPr txBox="1"/>
      </xdr:nvSpPr>
      <xdr:spPr>
        <a:xfrm>
          <a:off x="8483111" y="1658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27330</xdr:rowOff>
    </xdr:from>
    <xdr:to>
      <xdr:col>41</xdr:col>
      <xdr:colOff>101600</xdr:colOff>
      <xdr:row>96</xdr:row>
      <xdr:rowOff>128930</xdr:rowOff>
    </xdr:to>
    <xdr:sp macro="" textlink="">
      <xdr:nvSpPr>
        <xdr:cNvPr id="486" name="楕円 485"/>
        <xdr:cNvSpPr/>
      </xdr:nvSpPr>
      <xdr:spPr>
        <a:xfrm>
          <a:off x="7810500" y="1648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120057</xdr:rowOff>
    </xdr:from>
    <xdr:ext cx="534377" cy="259045"/>
    <xdr:sp macro="" textlink="">
      <xdr:nvSpPr>
        <xdr:cNvPr id="487" name="テキスト ボックス 486"/>
        <xdr:cNvSpPr txBox="1"/>
      </xdr:nvSpPr>
      <xdr:spPr>
        <a:xfrm>
          <a:off x="7594111" y="1657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74180</xdr:rowOff>
    </xdr:from>
    <xdr:to>
      <xdr:col>36</xdr:col>
      <xdr:colOff>165100</xdr:colOff>
      <xdr:row>98</xdr:row>
      <xdr:rowOff>4330</xdr:rowOff>
    </xdr:to>
    <xdr:sp macro="" textlink="">
      <xdr:nvSpPr>
        <xdr:cNvPr id="488" name="楕円 487"/>
        <xdr:cNvSpPr/>
      </xdr:nvSpPr>
      <xdr:spPr>
        <a:xfrm>
          <a:off x="6921500" y="16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166907</xdr:rowOff>
    </xdr:from>
    <xdr:ext cx="534377" cy="259045"/>
    <xdr:sp macro="" textlink="">
      <xdr:nvSpPr>
        <xdr:cNvPr id="489" name="テキスト ボックス 488"/>
        <xdr:cNvSpPr txBox="1"/>
      </xdr:nvSpPr>
      <xdr:spPr>
        <a:xfrm>
          <a:off x="6705111" y="1679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48100</xdr:rowOff>
    </xdr:from>
    <xdr:to>
      <xdr:col>85</xdr:col>
      <xdr:colOff>126364</xdr:colOff>
      <xdr:row>38</xdr:row>
      <xdr:rowOff>139700</xdr:rowOff>
    </xdr:to>
    <xdr:cxnSp macro="">
      <xdr:nvCxnSpPr>
        <xdr:cNvPr id="511" name="直線コネクタ 510"/>
        <xdr:cNvCxnSpPr/>
      </xdr:nvCxnSpPr>
      <xdr:spPr>
        <a:xfrm flipV="1">
          <a:off x="16317595" y="5363050"/>
          <a:ext cx="1269" cy="129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166227</xdr:rowOff>
    </xdr:from>
    <xdr:ext cx="534377" cy="259045"/>
    <xdr:sp macro="" textlink="">
      <xdr:nvSpPr>
        <xdr:cNvPr id="514" name="災害復旧事業費最大値テキスト"/>
        <xdr:cNvSpPr txBox="1"/>
      </xdr:nvSpPr>
      <xdr:spPr>
        <a:xfrm>
          <a:off x="16370300" y="513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48100</xdr:rowOff>
    </xdr:from>
    <xdr:to>
      <xdr:col>86</xdr:col>
      <xdr:colOff>25400</xdr:colOff>
      <xdr:row>31</xdr:row>
      <xdr:rowOff>48100</xdr:rowOff>
    </xdr:to>
    <xdr:cxnSp macro="">
      <xdr:nvCxnSpPr>
        <xdr:cNvPr id="515" name="直線コネクタ 514"/>
        <xdr:cNvCxnSpPr/>
      </xdr:nvCxnSpPr>
      <xdr:spPr>
        <a:xfrm>
          <a:off x="16230600" y="536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151564</xdr:rowOff>
    </xdr:from>
    <xdr:to>
      <xdr:col>85</xdr:col>
      <xdr:colOff>127000</xdr:colOff>
      <xdr:row>38</xdr:row>
      <xdr:rowOff>131814</xdr:rowOff>
    </xdr:to>
    <xdr:cxnSp macro="">
      <xdr:nvCxnSpPr>
        <xdr:cNvPr id="516" name="直線コネクタ 515"/>
        <xdr:cNvCxnSpPr/>
      </xdr:nvCxnSpPr>
      <xdr:spPr>
        <a:xfrm>
          <a:off x="15481300" y="6323764"/>
          <a:ext cx="838200" cy="32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101124</xdr:rowOff>
    </xdr:from>
    <xdr:ext cx="469744" cy="259045"/>
    <xdr:sp macro="" textlink="">
      <xdr:nvSpPr>
        <xdr:cNvPr id="517" name="災害復旧事業費平均値テキスト"/>
        <xdr:cNvSpPr txBox="1"/>
      </xdr:nvSpPr>
      <xdr:spPr>
        <a:xfrm>
          <a:off x="16370300" y="62733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78247</xdr:rowOff>
    </xdr:from>
    <xdr:to>
      <xdr:col>85</xdr:col>
      <xdr:colOff>177800</xdr:colOff>
      <xdr:row>38</xdr:row>
      <xdr:rowOff>8397</xdr:rowOff>
    </xdr:to>
    <xdr:sp macro="" textlink="">
      <xdr:nvSpPr>
        <xdr:cNvPr id="518" name="フローチャート: 判断 517"/>
        <xdr:cNvSpPr/>
      </xdr:nvSpPr>
      <xdr:spPr>
        <a:xfrm>
          <a:off x="16268700" y="64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151564</xdr:rowOff>
    </xdr:from>
    <xdr:to>
      <xdr:col>81</xdr:col>
      <xdr:colOff>50800</xdr:colOff>
      <xdr:row>38</xdr:row>
      <xdr:rowOff>139700</xdr:rowOff>
    </xdr:to>
    <xdr:cxnSp macro="">
      <xdr:nvCxnSpPr>
        <xdr:cNvPr id="519" name="直線コネクタ 518"/>
        <xdr:cNvCxnSpPr/>
      </xdr:nvCxnSpPr>
      <xdr:spPr>
        <a:xfrm flipV="1">
          <a:off x="14592300" y="6323764"/>
          <a:ext cx="889000" cy="33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120035</xdr:rowOff>
    </xdr:from>
    <xdr:to>
      <xdr:col>81</xdr:col>
      <xdr:colOff>101600</xdr:colOff>
      <xdr:row>38</xdr:row>
      <xdr:rowOff>50185</xdr:rowOff>
    </xdr:to>
    <xdr:sp macro="" textlink="">
      <xdr:nvSpPr>
        <xdr:cNvPr id="520" name="フローチャート: 判断 519"/>
        <xdr:cNvSpPr/>
      </xdr:nvSpPr>
      <xdr:spPr>
        <a:xfrm>
          <a:off x="15430500" y="646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41312</xdr:rowOff>
    </xdr:from>
    <xdr:ext cx="469744" cy="259045"/>
    <xdr:sp macro="" textlink="">
      <xdr:nvSpPr>
        <xdr:cNvPr id="521" name="テキスト ボックス 520"/>
        <xdr:cNvSpPr txBox="1"/>
      </xdr:nvSpPr>
      <xdr:spPr>
        <a:xfrm>
          <a:off x="15246428" y="6556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133893</xdr:rowOff>
    </xdr:from>
    <xdr:to>
      <xdr:col>76</xdr:col>
      <xdr:colOff>114300</xdr:colOff>
      <xdr:row>38</xdr:row>
      <xdr:rowOff>139700</xdr:rowOff>
    </xdr:to>
    <xdr:cxnSp macro="">
      <xdr:nvCxnSpPr>
        <xdr:cNvPr id="522" name="直線コネクタ 521"/>
        <xdr:cNvCxnSpPr/>
      </xdr:nvCxnSpPr>
      <xdr:spPr>
        <a:xfrm>
          <a:off x="13703300" y="6648993"/>
          <a:ext cx="889000" cy="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28001</xdr:rowOff>
    </xdr:from>
    <xdr:to>
      <xdr:col>76</xdr:col>
      <xdr:colOff>165100</xdr:colOff>
      <xdr:row>38</xdr:row>
      <xdr:rowOff>129601</xdr:rowOff>
    </xdr:to>
    <xdr:sp macro="" textlink="">
      <xdr:nvSpPr>
        <xdr:cNvPr id="523" name="フローチャート: 判断 522"/>
        <xdr:cNvSpPr/>
      </xdr:nvSpPr>
      <xdr:spPr>
        <a:xfrm>
          <a:off x="14541500" y="654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146128</xdr:rowOff>
    </xdr:from>
    <xdr:ext cx="469744" cy="259045"/>
    <xdr:sp macro="" textlink="">
      <xdr:nvSpPr>
        <xdr:cNvPr id="524" name="テキスト ボックス 523"/>
        <xdr:cNvSpPr txBox="1"/>
      </xdr:nvSpPr>
      <xdr:spPr>
        <a:xfrm>
          <a:off x="14357428" y="631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133893</xdr:rowOff>
    </xdr:from>
    <xdr:to>
      <xdr:col>71</xdr:col>
      <xdr:colOff>177800</xdr:colOff>
      <xdr:row>38</xdr:row>
      <xdr:rowOff>139700</xdr:rowOff>
    </xdr:to>
    <xdr:cxnSp macro="">
      <xdr:nvCxnSpPr>
        <xdr:cNvPr id="525" name="直線コネクタ 524"/>
        <xdr:cNvCxnSpPr/>
      </xdr:nvCxnSpPr>
      <xdr:spPr>
        <a:xfrm flipV="1">
          <a:off x="12814300" y="6648993"/>
          <a:ext cx="889000" cy="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159903</xdr:rowOff>
    </xdr:from>
    <xdr:to>
      <xdr:col>72</xdr:col>
      <xdr:colOff>38100</xdr:colOff>
      <xdr:row>38</xdr:row>
      <xdr:rowOff>90053</xdr:rowOff>
    </xdr:to>
    <xdr:sp macro="" textlink="">
      <xdr:nvSpPr>
        <xdr:cNvPr id="526" name="フローチャート: 判断 525"/>
        <xdr:cNvSpPr/>
      </xdr:nvSpPr>
      <xdr:spPr>
        <a:xfrm>
          <a:off x="13652500" y="650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106580</xdr:rowOff>
    </xdr:from>
    <xdr:ext cx="469744" cy="259045"/>
    <xdr:sp macro="" textlink="">
      <xdr:nvSpPr>
        <xdr:cNvPr id="527" name="テキスト ボックス 526"/>
        <xdr:cNvSpPr txBox="1"/>
      </xdr:nvSpPr>
      <xdr:spPr>
        <a:xfrm>
          <a:off x="13468428" y="627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10696</xdr:rowOff>
    </xdr:from>
    <xdr:to>
      <xdr:col>67</xdr:col>
      <xdr:colOff>101600</xdr:colOff>
      <xdr:row>38</xdr:row>
      <xdr:rowOff>112296</xdr:rowOff>
    </xdr:to>
    <xdr:sp macro="" textlink="">
      <xdr:nvSpPr>
        <xdr:cNvPr id="528" name="フローチャート: 判断 527"/>
        <xdr:cNvSpPr/>
      </xdr:nvSpPr>
      <xdr:spPr>
        <a:xfrm>
          <a:off x="12763500" y="652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128823</xdr:rowOff>
    </xdr:from>
    <xdr:ext cx="469744" cy="259045"/>
    <xdr:sp macro="" textlink="">
      <xdr:nvSpPr>
        <xdr:cNvPr id="529" name="テキスト ボックス 528"/>
        <xdr:cNvSpPr txBox="1"/>
      </xdr:nvSpPr>
      <xdr:spPr>
        <a:xfrm>
          <a:off x="12579428" y="630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81014</xdr:rowOff>
    </xdr:from>
    <xdr:to>
      <xdr:col>85</xdr:col>
      <xdr:colOff>177800</xdr:colOff>
      <xdr:row>39</xdr:row>
      <xdr:rowOff>11164</xdr:rowOff>
    </xdr:to>
    <xdr:sp macro="" textlink="">
      <xdr:nvSpPr>
        <xdr:cNvPr id="535" name="楕円 534"/>
        <xdr:cNvSpPr/>
      </xdr:nvSpPr>
      <xdr:spPr>
        <a:xfrm>
          <a:off x="16268700" y="659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167391</xdr:rowOff>
    </xdr:from>
    <xdr:ext cx="378565" cy="259045"/>
    <xdr:sp macro="" textlink="">
      <xdr:nvSpPr>
        <xdr:cNvPr id="536" name="災害復旧事業費該当値テキスト"/>
        <xdr:cNvSpPr txBox="1"/>
      </xdr:nvSpPr>
      <xdr:spPr>
        <a:xfrm>
          <a:off x="16370300" y="6511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100764</xdr:rowOff>
    </xdr:from>
    <xdr:to>
      <xdr:col>81</xdr:col>
      <xdr:colOff>101600</xdr:colOff>
      <xdr:row>37</xdr:row>
      <xdr:rowOff>30914</xdr:rowOff>
    </xdr:to>
    <xdr:sp macro="" textlink="">
      <xdr:nvSpPr>
        <xdr:cNvPr id="537" name="楕円 536"/>
        <xdr:cNvSpPr/>
      </xdr:nvSpPr>
      <xdr:spPr>
        <a:xfrm>
          <a:off x="15430500" y="627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47441</xdr:rowOff>
    </xdr:from>
    <xdr:ext cx="534377" cy="259045"/>
    <xdr:sp macro="" textlink="">
      <xdr:nvSpPr>
        <xdr:cNvPr id="538" name="テキスト ボックス 537"/>
        <xdr:cNvSpPr txBox="1"/>
      </xdr:nvSpPr>
      <xdr:spPr>
        <a:xfrm>
          <a:off x="15214111" y="604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9" name="楕円 538"/>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0" name="テキスト ボックス 539"/>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83093</xdr:rowOff>
    </xdr:from>
    <xdr:to>
      <xdr:col>72</xdr:col>
      <xdr:colOff>38100</xdr:colOff>
      <xdr:row>39</xdr:row>
      <xdr:rowOff>13243</xdr:rowOff>
    </xdr:to>
    <xdr:sp macro="" textlink="">
      <xdr:nvSpPr>
        <xdr:cNvPr id="541" name="楕円 540"/>
        <xdr:cNvSpPr/>
      </xdr:nvSpPr>
      <xdr:spPr>
        <a:xfrm>
          <a:off x="13652500" y="659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4370</xdr:rowOff>
    </xdr:from>
    <xdr:ext cx="378565" cy="259045"/>
    <xdr:sp macro="" textlink="">
      <xdr:nvSpPr>
        <xdr:cNvPr id="542" name="テキスト ボックス 541"/>
        <xdr:cNvSpPr txBox="1"/>
      </xdr:nvSpPr>
      <xdr:spPr>
        <a:xfrm>
          <a:off x="13514017" y="6690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3" name="楕円 542"/>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4" name="テキスト ボックス 543"/>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8" name="テキスト ボックス 557"/>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0" name="テキスト ボックス 559"/>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2" name="テキスト ボックス 561"/>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21970</xdr:rowOff>
    </xdr:from>
    <xdr:ext cx="248786" cy="259045"/>
    <xdr:sp macro="" textlink="">
      <xdr:nvSpPr>
        <xdr:cNvPr id="564" name="テキスト ボックス 563"/>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6" name="テキスト ボックス 565"/>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0" name="直線コネクタ 569"/>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1"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3"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4" name="直線コネクタ 573"/>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6"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82" name="フローチャート: 判断 581"/>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3" name="テキスト ボックス 582"/>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5" name="フローチャート: 判断 584"/>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6" name="テキスト ボックス 585"/>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121557</xdr:rowOff>
    </xdr:from>
    <xdr:to>
      <xdr:col>67</xdr:col>
      <xdr:colOff>101600</xdr:colOff>
      <xdr:row>51</xdr:row>
      <xdr:rowOff>51707</xdr:rowOff>
    </xdr:to>
    <xdr:sp macro="" textlink="">
      <xdr:nvSpPr>
        <xdr:cNvPr id="587" name="フローチャート: 判断 586"/>
        <xdr:cNvSpPr/>
      </xdr:nvSpPr>
      <xdr:spPr>
        <a:xfrm>
          <a:off x="12763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68234</xdr:rowOff>
    </xdr:from>
    <xdr:ext cx="249299" cy="259045"/>
    <xdr:sp macro="" textlink="">
      <xdr:nvSpPr>
        <xdr:cNvPr id="588" name="テキスト ボックス 587"/>
        <xdr:cNvSpPr txBox="1"/>
      </xdr:nvSpPr>
      <xdr:spPr>
        <a:xfrm>
          <a:off x="12689650"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5"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9" name="テキスト ボックス 598"/>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1" name="テキスト ボックス 600"/>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14" name="直線コネクタ 613"/>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15" name="テキスト ボックス 614"/>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6" name="直線コネクタ 61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7" name="テキスト ボックス 616"/>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8" name="直線コネクタ 617"/>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9" name="テキスト ボックス 618"/>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2" name="直線コネクタ 621"/>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54627</xdr:rowOff>
    </xdr:from>
    <xdr:ext cx="595419" cy="259045"/>
    <xdr:sp macro="" textlink="">
      <xdr:nvSpPr>
        <xdr:cNvPr id="623" name="テキスト ボックス 622"/>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4" name="直線コネクタ 62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5" name="テキスト ボックス 624"/>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6" name="直線コネクタ 625"/>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7" name="テキスト ボックス 626"/>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143367</xdr:rowOff>
    </xdr:from>
    <xdr:to>
      <xdr:col>85</xdr:col>
      <xdr:colOff>126364</xdr:colOff>
      <xdr:row>78</xdr:row>
      <xdr:rowOff>113534</xdr:rowOff>
    </xdr:to>
    <xdr:cxnSp macro="">
      <xdr:nvCxnSpPr>
        <xdr:cNvPr id="631" name="直線コネクタ 630"/>
        <xdr:cNvCxnSpPr/>
      </xdr:nvCxnSpPr>
      <xdr:spPr>
        <a:xfrm flipV="1">
          <a:off x="16317595" y="12144867"/>
          <a:ext cx="1269" cy="1341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117361</xdr:rowOff>
    </xdr:from>
    <xdr:ext cx="534377" cy="259045"/>
    <xdr:sp macro="" textlink="">
      <xdr:nvSpPr>
        <xdr:cNvPr id="632" name="公債費最小値テキスト"/>
        <xdr:cNvSpPr txBox="1"/>
      </xdr:nvSpPr>
      <xdr:spPr>
        <a:xfrm>
          <a:off x="16370300" y="1349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113534</xdr:rowOff>
    </xdr:from>
    <xdr:to>
      <xdr:col>86</xdr:col>
      <xdr:colOff>25400</xdr:colOff>
      <xdr:row>78</xdr:row>
      <xdr:rowOff>113534</xdr:rowOff>
    </xdr:to>
    <xdr:cxnSp macro="">
      <xdr:nvCxnSpPr>
        <xdr:cNvPr id="633" name="直線コネクタ 632"/>
        <xdr:cNvCxnSpPr/>
      </xdr:nvCxnSpPr>
      <xdr:spPr>
        <a:xfrm>
          <a:off x="16230600" y="13486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90044</xdr:rowOff>
    </xdr:from>
    <xdr:ext cx="599010" cy="259045"/>
    <xdr:sp macro="" textlink="">
      <xdr:nvSpPr>
        <xdr:cNvPr id="634" name="公債費最大値テキスト"/>
        <xdr:cNvSpPr txBox="1"/>
      </xdr:nvSpPr>
      <xdr:spPr>
        <a:xfrm>
          <a:off x="16370300" y="1192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143367</xdr:rowOff>
    </xdr:from>
    <xdr:to>
      <xdr:col>86</xdr:col>
      <xdr:colOff>25400</xdr:colOff>
      <xdr:row>70</xdr:row>
      <xdr:rowOff>143367</xdr:rowOff>
    </xdr:to>
    <xdr:cxnSp macro="">
      <xdr:nvCxnSpPr>
        <xdr:cNvPr id="635" name="直線コネクタ 634"/>
        <xdr:cNvCxnSpPr/>
      </xdr:nvCxnSpPr>
      <xdr:spPr>
        <a:xfrm>
          <a:off x="16230600" y="12144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106629</xdr:rowOff>
    </xdr:from>
    <xdr:to>
      <xdr:col>85</xdr:col>
      <xdr:colOff>127000</xdr:colOff>
      <xdr:row>75</xdr:row>
      <xdr:rowOff>89627</xdr:rowOff>
    </xdr:to>
    <xdr:cxnSp macro="">
      <xdr:nvCxnSpPr>
        <xdr:cNvPr id="636" name="直線コネクタ 635"/>
        <xdr:cNvCxnSpPr/>
      </xdr:nvCxnSpPr>
      <xdr:spPr>
        <a:xfrm flipV="1">
          <a:off x="15481300" y="12793929"/>
          <a:ext cx="838200" cy="15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1195</xdr:rowOff>
    </xdr:from>
    <xdr:ext cx="534377" cy="259045"/>
    <xdr:sp macro="" textlink="">
      <xdr:nvSpPr>
        <xdr:cNvPr id="637" name="公債費平均値テキスト"/>
        <xdr:cNvSpPr txBox="1"/>
      </xdr:nvSpPr>
      <xdr:spPr>
        <a:xfrm>
          <a:off x="16370300" y="13031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22768</xdr:rowOff>
    </xdr:from>
    <xdr:to>
      <xdr:col>85</xdr:col>
      <xdr:colOff>177800</xdr:colOff>
      <xdr:row>76</xdr:row>
      <xdr:rowOff>124368</xdr:rowOff>
    </xdr:to>
    <xdr:sp macro="" textlink="">
      <xdr:nvSpPr>
        <xdr:cNvPr id="638" name="フローチャート: 判断 637"/>
        <xdr:cNvSpPr/>
      </xdr:nvSpPr>
      <xdr:spPr>
        <a:xfrm>
          <a:off x="16268700" y="13052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74387</xdr:rowOff>
    </xdr:from>
    <xdr:to>
      <xdr:col>81</xdr:col>
      <xdr:colOff>50800</xdr:colOff>
      <xdr:row>75</xdr:row>
      <xdr:rowOff>89627</xdr:rowOff>
    </xdr:to>
    <xdr:cxnSp macro="">
      <xdr:nvCxnSpPr>
        <xdr:cNvPr id="639" name="直線コネクタ 638"/>
        <xdr:cNvCxnSpPr/>
      </xdr:nvCxnSpPr>
      <xdr:spPr>
        <a:xfrm>
          <a:off x="14592300" y="12933137"/>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19396</xdr:rowOff>
    </xdr:from>
    <xdr:to>
      <xdr:col>81</xdr:col>
      <xdr:colOff>101600</xdr:colOff>
      <xdr:row>76</xdr:row>
      <xdr:rowOff>120996</xdr:rowOff>
    </xdr:to>
    <xdr:sp macro="" textlink="">
      <xdr:nvSpPr>
        <xdr:cNvPr id="640" name="フローチャート: 判断 639"/>
        <xdr:cNvSpPr/>
      </xdr:nvSpPr>
      <xdr:spPr>
        <a:xfrm>
          <a:off x="15430500" y="130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112123</xdr:rowOff>
    </xdr:from>
    <xdr:ext cx="534377" cy="259045"/>
    <xdr:sp macro="" textlink="">
      <xdr:nvSpPr>
        <xdr:cNvPr id="641" name="テキスト ボックス 640"/>
        <xdr:cNvSpPr txBox="1"/>
      </xdr:nvSpPr>
      <xdr:spPr>
        <a:xfrm>
          <a:off x="15214111" y="1314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29134</xdr:rowOff>
    </xdr:from>
    <xdr:to>
      <xdr:col>76</xdr:col>
      <xdr:colOff>114300</xdr:colOff>
      <xdr:row>75</xdr:row>
      <xdr:rowOff>74387</xdr:rowOff>
    </xdr:to>
    <xdr:cxnSp macro="">
      <xdr:nvCxnSpPr>
        <xdr:cNvPr id="642" name="直線コネクタ 641"/>
        <xdr:cNvCxnSpPr/>
      </xdr:nvCxnSpPr>
      <xdr:spPr>
        <a:xfrm>
          <a:off x="13703300" y="12887884"/>
          <a:ext cx="889000" cy="4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24767</xdr:rowOff>
    </xdr:from>
    <xdr:to>
      <xdr:col>76</xdr:col>
      <xdr:colOff>165100</xdr:colOff>
      <xdr:row>76</xdr:row>
      <xdr:rowOff>126367</xdr:rowOff>
    </xdr:to>
    <xdr:sp macro="" textlink="">
      <xdr:nvSpPr>
        <xdr:cNvPr id="643" name="フローチャート: 判断 642"/>
        <xdr:cNvSpPr/>
      </xdr:nvSpPr>
      <xdr:spPr>
        <a:xfrm>
          <a:off x="14541500" y="1305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117494</xdr:rowOff>
    </xdr:from>
    <xdr:ext cx="534377" cy="259045"/>
    <xdr:sp macro="" textlink="">
      <xdr:nvSpPr>
        <xdr:cNvPr id="644" name="テキスト ボックス 643"/>
        <xdr:cNvSpPr txBox="1"/>
      </xdr:nvSpPr>
      <xdr:spPr>
        <a:xfrm>
          <a:off x="14325111" y="1314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29134</xdr:rowOff>
    </xdr:from>
    <xdr:to>
      <xdr:col>71</xdr:col>
      <xdr:colOff>177800</xdr:colOff>
      <xdr:row>75</xdr:row>
      <xdr:rowOff>30896</xdr:rowOff>
    </xdr:to>
    <xdr:cxnSp macro="">
      <xdr:nvCxnSpPr>
        <xdr:cNvPr id="645" name="直線コネクタ 644"/>
        <xdr:cNvCxnSpPr/>
      </xdr:nvCxnSpPr>
      <xdr:spPr>
        <a:xfrm flipV="1">
          <a:off x="12814300" y="12887884"/>
          <a:ext cx="889000" cy="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30331</xdr:rowOff>
    </xdr:from>
    <xdr:to>
      <xdr:col>72</xdr:col>
      <xdr:colOff>38100</xdr:colOff>
      <xdr:row>76</xdr:row>
      <xdr:rowOff>131931</xdr:rowOff>
    </xdr:to>
    <xdr:sp macro="" textlink="">
      <xdr:nvSpPr>
        <xdr:cNvPr id="646" name="フローチャート: 判断 645"/>
        <xdr:cNvSpPr/>
      </xdr:nvSpPr>
      <xdr:spPr>
        <a:xfrm>
          <a:off x="13652500" y="1306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123058</xdr:rowOff>
    </xdr:from>
    <xdr:ext cx="534377" cy="259045"/>
    <xdr:sp macro="" textlink="">
      <xdr:nvSpPr>
        <xdr:cNvPr id="647" name="テキスト ボックス 646"/>
        <xdr:cNvSpPr txBox="1"/>
      </xdr:nvSpPr>
      <xdr:spPr>
        <a:xfrm>
          <a:off x="13436111" y="1315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83595</xdr:rowOff>
    </xdr:from>
    <xdr:to>
      <xdr:col>67</xdr:col>
      <xdr:colOff>101600</xdr:colOff>
      <xdr:row>77</xdr:row>
      <xdr:rowOff>13745</xdr:rowOff>
    </xdr:to>
    <xdr:sp macro="" textlink="">
      <xdr:nvSpPr>
        <xdr:cNvPr id="648" name="フローチャート: 判断 647"/>
        <xdr:cNvSpPr/>
      </xdr:nvSpPr>
      <xdr:spPr>
        <a:xfrm>
          <a:off x="12763500" y="1311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4872</xdr:rowOff>
    </xdr:from>
    <xdr:ext cx="534377" cy="259045"/>
    <xdr:sp macro="" textlink="">
      <xdr:nvSpPr>
        <xdr:cNvPr id="649" name="テキスト ボックス 648"/>
        <xdr:cNvSpPr txBox="1"/>
      </xdr:nvSpPr>
      <xdr:spPr>
        <a:xfrm>
          <a:off x="12547111" y="1320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55829</xdr:rowOff>
    </xdr:from>
    <xdr:to>
      <xdr:col>85</xdr:col>
      <xdr:colOff>177800</xdr:colOff>
      <xdr:row>74</xdr:row>
      <xdr:rowOff>157429</xdr:rowOff>
    </xdr:to>
    <xdr:sp macro="" textlink="">
      <xdr:nvSpPr>
        <xdr:cNvPr id="655" name="楕円 654"/>
        <xdr:cNvSpPr/>
      </xdr:nvSpPr>
      <xdr:spPr>
        <a:xfrm>
          <a:off x="16268700" y="1274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78706</xdr:rowOff>
    </xdr:from>
    <xdr:ext cx="534377" cy="259045"/>
    <xdr:sp macro="" textlink="">
      <xdr:nvSpPr>
        <xdr:cNvPr id="656" name="公債費該当値テキスト"/>
        <xdr:cNvSpPr txBox="1"/>
      </xdr:nvSpPr>
      <xdr:spPr>
        <a:xfrm>
          <a:off x="16370300" y="1259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38827</xdr:rowOff>
    </xdr:from>
    <xdr:to>
      <xdr:col>81</xdr:col>
      <xdr:colOff>101600</xdr:colOff>
      <xdr:row>75</xdr:row>
      <xdr:rowOff>140427</xdr:rowOff>
    </xdr:to>
    <xdr:sp macro="" textlink="">
      <xdr:nvSpPr>
        <xdr:cNvPr id="657" name="楕円 656"/>
        <xdr:cNvSpPr/>
      </xdr:nvSpPr>
      <xdr:spPr>
        <a:xfrm>
          <a:off x="15430500" y="1289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156954</xdr:rowOff>
    </xdr:from>
    <xdr:ext cx="534377" cy="259045"/>
    <xdr:sp macro="" textlink="">
      <xdr:nvSpPr>
        <xdr:cNvPr id="658" name="テキスト ボックス 657"/>
        <xdr:cNvSpPr txBox="1"/>
      </xdr:nvSpPr>
      <xdr:spPr>
        <a:xfrm>
          <a:off x="15214111" y="1267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23587</xdr:rowOff>
    </xdr:from>
    <xdr:to>
      <xdr:col>76</xdr:col>
      <xdr:colOff>165100</xdr:colOff>
      <xdr:row>75</xdr:row>
      <xdr:rowOff>125187</xdr:rowOff>
    </xdr:to>
    <xdr:sp macro="" textlink="">
      <xdr:nvSpPr>
        <xdr:cNvPr id="659" name="楕円 658"/>
        <xdr:cNvSpPr/>
      </xdr:nvSpPr>
      <xdr:spPr>
        <a:xfrm>
          <a:off x="14541500" y="1288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141714</xdr:rowOff>
    </xdr:from>
    <xdr:ext cx="534377" cy="259045"/>
    <xdr:sp macro="" textlink="">
      <xdr:nvSpPr>
        <xdr:cNvPr id="660" name="テキスト ボックス 659"/>
        <xdr:cNvSpPr txBox="1"/>
      </xdr:nvSpPr>
      <xdr:spPr>
        <a:xfrm>
          <a:off x="14325111" y="1265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149784</xdr:rowOff>
    </xdr:from>
    <xdr:to>
      <xdr:col>72</xdr:col>
      <xdr:colOff>38100</xdr:colOff>
      <xdr:row>75</xdr:row>
      <xdr:rowOff>79934</xdr:rowOff>
    </xdr:to>
    <xdr:sp macro="" textlink="">
      <xdr:nvSpPr>
        <xdr:cNvPr id="661" name="楕円 660"/>
        <xdr:cNvSpPr/>
      </xdr:nvSpPr>
      <xdr:spPr>
        <a:xfrm>
          <a:off x="13652500" y="1283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96461</xdr:rowOff>
    </xdr:from>
    <xdr:ext cx="534377" cy="259045"/>
    <xdr:sp macro="" textlink="">
      <xdr:nvSpPr>
        <xdr:cNvPr id="662" name="テキスト ボックス 661"/>
        <xdr:cNvSpPr txBox="1"/>
      </xdr:nvSpPr>
      <xdr:spPr>
        <a:xfrm>
          <a:off x="13436111" y="1261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151546</xdr:rowOff>
    </xdr:from>
    <xdr:to>
      <xdr:col>67</xdr:col>
      <xdr:colOff>101600</xdr:colOff>
      <xdr:row>75</xdr:row>
      <xdr:rowOff>81696</xdr:rowOff>
    </xdr:to>
    <xdr:sp macro="" textlink="">
      <xdr:nvSpPr>
        <xdr:cNvPr id="663" name="楕円 662"/>
        <xdr:cNvSpPr/>
      </xdr:nvSpPr>
      <xdr:spPr>
        <a:xfrm>
          <a:off x="12763500" y="1283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98223</xdr:rowOff>
    </xdr:from>
    <xdr:ext cx="534377" cy="259045"/>
    <xdr:sp macro="" textlink="">
      <xdr:nvSpPr>
        <xdr:cNvPr id="664" name="テキスト ボックス 663"/>
        <xdr:cNvSpPr txBox="1"/>
      </xdr:nvSpPr>
      <xdr:spPr>
        <a:xfrm>
          <a:off x="12547111" y="1261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153485</xdr:rowOff>
    </xdr:from>
    <xdr:to>
      <xdr:col>85</xdr:col>
      <xdr:colOff>126364</xdr:colOff>
      <xdr:row>99</xdr:row>
      <xdr:rowOff>38422</xdr:rowOff>
    </xdr:to>
    <xdr:cxnSp macro="">
      <xdr:nvCxnSpPr>
        <xdr:cNvPr id="688" name="直線コネクタ 687"/>
        <xdr:cNvCxnSpPr/>
      </xdr:nvCxnSpPr>
      <xdr:spPr>
        <a:xfrm flipV="1">
          <a:off x="16317595" y="15583985"/>
          <a:ext cx="1269" cy="142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42249</xdr:rowOff>
    </xdr:from>
    <xdr:ext cx="378565" cy="259045"/>
    <xdr:sp macro="" textlink="">
      <xdr:nvSpPr>
        <xdr:cNvPr id="689" name="積立金最小値テキスト"/>
        <xdr:cNvSpPr txBox="1"/>
      </xdr:nvSpPr>
      <xdr:spPr>
        <a:xfrm>
          <a:off x="16370300" y="17015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38422</xdr:rowOff>
    </xdr:from>
    <xdr:to>
      <xdr:col>86</xdr:col>
      <xdr:colOff>25400</xdr:colOff>
      <xdr:row>99</xdr:row>
      <xdr:rowOff>38422</xdr:rowOff>
    </xdr:to>
    <xdr:cxnSp macro="">
      <xdr:nvCxnSpPr>
        <xdr:cNvPr id="690" name="直線コネクタ 689"/>
        <xdr:cNvCxnSpPr/>
      </xdr:nvCxnSpPr>
      <xdr:spPr>
        <a:xfrm>
          <a:off x="16230600" y="170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100162</xdr:rowOff>
    </xdr:from>
    <xdr:ext cx="599010" cy="259045"/>
    <xdr:sp macro="" textlink="">
      <xdr:nvSpPr>
        <xdr:cNvPr id="691" name="積立金最大値テキスト"/>
        <xdr:cNvSpPr txBox="1"/>
      </xdr:nvSpPr>
      <xdr:spPr>
        <a:xfrm>
          <a:off x="16370300" y="15359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153485</xdr:rowOff>
    </xdr:from>
    <xdr:to>
      <xdr:col>86</xdr:col>
      <xdr:colOff>25400</xdr:colOff>
      <xdr:row>90</xdr:row>
      <xdr:rowOff>153485</xdr:rowOff>
    </xdr:to>
    <xdr:cxnSp macro="">
      <xdr:nvCxnSpPr>
        <xdr:cNvPr id="692" name="直線コネクタ 691"/>
        <xdr:cNvCxnSpPr/>
      </xdr:nvCxnSpPr>
      <xdr:spPr>
        <a:xfrm>
          <a:off x="16230600" y="1558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118890</xdr:rowOff>
    </xdr:from>
    <xdr:to>
      <xdr:col>85</xdr:col>
      <xdr:colOff>127000</xdr:colOff>
      <xdr:row>98</xdr:row>
      <xdr:rowOff>162119</xdr:rowOff>
    </xdr:to>
    <xdr:cxnSp macro="">
      <xdr:nvCxnSpPr>
        <xdr:cNvPr id="693" name="直線コネクタ 692"/>
        <xdr:cNvCxnSpPr/>
      </xdr:nvCxnSpPr>
      <xdr:spPr>
        <a:xfrm flipV="1">
          <a:off x="15481300" y="16920990"/>
          <a:ext cx="838200" cy="43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25396</xdr:rowOff>
    </xdr:from>
    <xdr:ext cx="534377" cy="259045"/>
    <xdr:sp macro="" textlink="">
      <xdr:nvSpPr>
        <xdr:cNvPr id="694" name="積立金平均値テキスト"/>
        <xdr:cNvSpPr txBox="1"/>
      </xdr:nvSpPr>
      <xdr:spPr>
        <a:xfrm>
          <a:off x="16370300" y="16656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2519</xdr:rowOff>
    </xdr:from>
    <xdr:to>
      <xdr:col>85</xdr:col>
      <xdr:colOff>177800</xdr:colOff>
      <xdr:row>98</xdr:row>
      <xdr:rowOff>104119</xdr:rowOff>
    </xdr:to>
    <xdr:sp macro="" textlink="">
      <xdr:nvSpPr>
        <xdr:cNvPr id="695" name="フローチャート: 判断 694"/>
        <xdr:cNvSpPr/>
      </xdr:nvSpPr>
      <xdr:spPr>
        <a:xfrm>
          <a:off x="16268700" y="1680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150009</xdr:rowOff>
    </xdr:from>
    <xdr:to>
      <xdr:col>81</xdr:col>
      <xdr:colOff>50800</xdr:colOff>
      <xdr:row>98</xdr:row>
      <xdr:rowOff>162119</xdr:rowOff>
    </xdr:to>
    <xdr:cxnSp macro="">
      <xdr:nvCxnSpPr>
        <xdr:cNvPr id="696" name="直線コネクタ 695"/>
        <xdr:cNvCxnSpPr/>
      </xdr:nvCxnSpPr>
      <xdr:spPr>
        <a:xfrm>
          <a:off x="14592300" y="16952109"/>
          <a:ext cx="889000" cy="1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23955</xdr:rowOff>
    </xdr:from>
    <xdr:to>
      <xdr:col>81</xdr:col>
      <xdr:colOff>101600</xdr:colOff>
      <xdr:row>98</xdr:row>
      <xdr:rowOff>125555</xdr:rowOff>
    </xdr:to>
    <xdr:sp macro="" textlink="">
      <xdr:nvSpPr>
        <xdr:cNvPr id="697" name="フローチャート: 判断 696"/>
        <xdr:cNvSpPr/>
      </xdr:nvSpPr>
      <xdr:spPr>
        <a:xfrm>
          <a:off x="15430500" y="1682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142082</xdr:rowOff>
    </xdr:from>
    <xdr:ext cx="534377" cy="259045"/>
    <xdr:sp macro="" textlink="">
      <xdr:nvSpPr>
        <xdr:cNvPr id="698" name="テキスト ボックス 697"/>
        <xdr:cNvSpPr txBox="1"/>
      </xdr:nvSpPr>
      <xdr:spPr>
        <a:xfrm>
          <a:off x="15214111" y="1660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119262</xdr:rowOff>
    </xdr:from>
    <xdr:to>
      <xdr:col>76</xdr:col>
      <xdr:colOff>114300</xdr:colOff>
      <xdr:row>98</xdr:row>
      <xdr:rowOff>150009</xdr:rowOff>
    </xdr:to>
    <xdr:cxnSp macro="">
      <xdr:nvCxnSpPr>
        <xdr:cNvPr id="699" name="直線コネクタ 698"/>
        <xdr:cNvCxnSpPr/>
      </xdr:nvCxnSpPr>
      <xdr:spPr>
        <a:xfrm>
          <a:off x="13703300" y="16921362"/>
          <a:ext cx="889000" cy="3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50183</xdr:rowOff>
    </xdr:from>
    <xdr:to>
      <xdr:col>76</xdr:col>
      <xdr:colOff>165100</xdr:colOff>
      <xdr:row>98</xdr:row>
      <xdr:rowOff>151783</xdr:rowOff>
    </xdr:to>
    <xdr:sp macro="" textlink="">
      <xdr:nvSpPr>
        <xdr:cNvPr id="700" name="フローチャート: 判断 699"/>
        <xdr:cNvSpPr/>
      </xdr:nvSpPr>
      <xdr:spPr>
        <a:xfrm>
          <a:off x="14541500" y="168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168310</xdr:rowOff>
    </xdr:from>
    <xdr:ext cx="534377" cy="259045"/>
    <xdr:sp macro="" textlink="">
      <xdr:nvSpPr>
        <xdr:cNvPr id="701" name="テキスト ボックス 700"/>
        <xdr:cNvSpPr txBox="1"/>
      </xdr:nvSpPr>
      <xdr:spPr>
        <a:xfrm>
          <a:off x="14325111" y="1662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119262</xdr:rowOff>
    </xdr:from>
    <xdr:to>
      <xdr:col>71</xdr:col>
      <xdr:colOff>177800</xdr:colOff>
      <xdr:row>99</xdr:row>
      <xdr:rowOff>19655</xdr:rowOff>
    </xdr:to>
    <xdr:cxnSp macro="">
      <xdr:nvCxnSpPr>
        <xdr:cNvPr id="702" name="直線コネクタ 701"/>
        <xdr:cNvCxnSpPr/>
      </xdr:nvCxnSpPr>
      <xdr:spPr>
        <a:xfrm flipV="1">
          <a:off x="12814300" y="16921362"/>
          <a:ext cx="889000" cy="7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34996</xdr:rowOff>
    </xdr:from>
    <xdr:to>
      <xdr:col>72</xdr:col>
      <xdr:colOff>38100</xdr:colOff>
      <xdr:row>98</xdr:row>
      <xdr:rowOff>136596</xdr:rowOff>
    </xdr:to>
    <xdr:sp macro="" textlink="">
      <xdr:nvSpPr>
        <xdr:cNvPr id="703" name="フローチャート: 判断 702"/>
        <xdr:cNvSpPr/>
      </xdr:nvSpPr>
      <xdr:spPr>
        <a:xfrm>
          <a:off x="13652500" y="168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153123</xdr:rowOff>
    </xdr:from>
    <xdr:ext cx="534377" cy="259045"/>
    <xdr:sp macro="" textlink="">
      <xdr:nvSpPr>
        <xdr:cNvPr id="704" name="テキスト ボックス 703"/>
        <xdr:cNvSpPr txBox="1"/>
      </xdr:nvSpPr>
      <xdr:spPr>
        <a:xfrm>
          <a:off x="13436111" y="1661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61506</xdr:rowOff>
    </xdr:from>
    <xdr:to>
      <xdr:col>67</xdr:col>
      <xdr:colOff>101600</xdr:colOff>
      <xdr:row>98</xdr:row>
      <xdr:rowOff>163106</xdr:rowOff>
    </xdr:to>
    <xdr:sp macro="" textlink="">
      <xdr:nvSpPr>
        <xdr:cNvPr id="705" name="フローチャート: 判断 704"/>
        <xdr:cNvSpPr/>
      </xdr:nvSpPr>
      <xdr:spPr>
        <a:xfrm>
          <a:off x="12763500" y="1686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8183</xdr:rowOff>
    </xdr:from>
    <xdr:ext cx="534377" cy="259045"/>
    <xdr:sp macro="" textlink="">
      <xdr:nvSpPr>
        <xdr:cNvPr id="706" name="テキスト ボックス 705"/>
        <xdr:cNvSpPr txBox="1"/>
      </xdr:nvSpPr>
      <xdr:spPr>
        <a:xfrm>
          <a:off x="12547111" y="1663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68090</xdr:rowOff>
    </xdr:from>
    <xdr:to>
      <xdr:col>85</xdr:col>
      <xdr:colOff>177800</xdr:colOff>
      <xdr:row>98</xdr:row>
      <xdr:rowOff>169690</xdr:rowOff>
    </xdr:to>
    <xdr:sp macro="" textlink="">
      <xdr:nvSpPr>
        <xdr:cNvPr id="712" name="楕円 711"/>
        <xdr:cNvSpPr/>
      </xdr:nvSpPr>
      <xdr:spPr>
        <a:xfrm>
          <a:off x="16268700" y="1687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154467</xdr:rowOff>
    </xdr:from>
    <xdr:ext cx="534377" cy="259045"/>
    <xdr:sp macro="" textlink="">
      <xdr:nvSpPr>
        <xdr:cNvPr id="713" name="積立金該当値テキスト"/>
        <xdr:cNvSpPr txBox="1"/>
      </xdr:nvSpPr>
      <xdr:spPr>
        <a:xfrm>
          <a:off x="16370300" y="1678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111319</xdr:rowOff>
    </xdr:from>
    <xdr:to>
      <xdr:col>81</xdr:col>
      <xdr:colOff>101600</xdr:colOff>
      <xdr:row>99</xdr:row>
      <xdr:rowOff>41469</xdr:rowOff>
    </xdr:to>
    <xdr:sp macro="" textlink="">
      <xdr:nvSpPr>
        <xdr:cNvPr id="714" name="楕円 713"/>
        <xdr:cNvSpPr/>
      </xdr:nvSpPr>
      <xdr:spPr>
        <a:xfrm>
          <a:off x="15430500" y="1691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32596</xdr:rowOff>
    </xdr:from>
    <xdr:ext cx="469744" cy="259045"/>
    <xdr:sp macro="" textlink="">
      <xdr:nvSpPr>
        <xdr:cNvPr id="715" name="テキスト ボックス 714"/>
        <xdr:cNvSpPr txBox="1"/>
      </xdr:nvSpPr>
      <xdr:spPr>
        <a:xfrm>
          <a:off x="15246428" y="17006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99209</xdr:rowOff>
    </xdr:from>
    <xdr:to>
      <xdr:col>76</xdr:col>
      <xdr:colOff>165100</xdr:colOff>
      <xdr:row>99</xdr:row>
      <xdr:rowOff>29359</xdr:rowOff>
    </xdr:to>
    <xdr:sp macro="" textlink="">
      <xdr:nvSpPr>
        <xdr:cNvPr id="716" name="楕円 715"/>
        <xdr:cNvSpPr/>
      </xdr:nvSpPr>
      <xdr:spPr>
        <a:xfrm>
          <a:off x="14541500" y="1690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20486</xdr:rowOff>
    </xdr:from>
    <xdr:ext cx="469744" cy="259045"/>
    <xdr:sp macro="" textlink="">
      <xdr:nvSpPr>
        <xdr:cNvPr id="717" name="テキスト ボックス 716"/>
        <xdr:cNvSpPr txBox="1"/>
      </xdr:nvSpPr>
      <xdr:spPr>
        <a:xfrm>
          <a:off x="14357428" y="1699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68462</xdr:rowOff>
    </xdr:from>
    <xdr:to>
      <xdr:col>72</xdr:col>
      <xdr:colOff>38100</xdr:colOff>
      <xdr:row>98</xdr:row>
      <xdr:rowOff>170062</xdr:rowOff>
    </xdr:to>
    <xdr:sp macro="" textlink="">
      <xdr:nvSpPr>
        <xdr:cNvPr id="718" name="楕円 717"/>
        <xdr:cNvSpPr/>
      </xdr:nvSpPr>
      <xdr:spPr>
        <a:xfrm>
          <a:off x="13652500" y="1687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161189</xdr:rowOff>
    </xdr:from>
    <xdr:ext cx="534377" cy="259045"/>
    <xdr:sp macro="" textlink="">
      <xdr:nvSpPr>
        <xdr:cNvPr id="719" name="テキスト ボックス 718"/>
        <xdr:cNvSpPr txBox="1"/>
      </xdr:nvSpPr>
      <xdr:spPr>
        <a:xfrm>
          <a:off x="13436111" y="1696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140305</xdr:rowOff>
    </xdr:from>
    <xdr:to>
      <xdr:col>67</xdr:col>
      <xdr:colOff>101600</xdr:colOff>
      <xdr:row>99</xdr:row>
      <xdr:rowOff>70455</xdr:rowOff>
    </xdr:to>
    <xdr:sp macro="" textlink="">
      <xdr:nvSpPr>
        <xdr:cNvPr id="720" name="楕円 719"/>
        <xdr:cNvSpPr/>
      </xdr:nvSpPr>
      <xdr:spPr>
        <a:xfrm>
          <a:off x="12763500" y="169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61582</xdr:rowOff>
    </xdr:from>
    <xdr:ext cx="469744" cy="259045"/>
    <xdr:sp macro="" textlink="">
      <xdr:nvSpPr>
        <xdr:cNvPr id="721" name="テキスト ボックス 720"/>
        <xdr:cNvSpPr txBox="1"/>
      </xdr:nvSpPr>
      <xdr:spPr>
        <a:xfrm>
          <a:off x="12579428" y="1703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5" name="テキスト ボックス 73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7" name="テキスト ボックス 73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9" name="テキスト ボックス 73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1" name="テキスト ボックス 74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13437</xdr:rowOff>
    </xdr:from>
    <xdr:to>
      <xdr:col>116</xdr:col>
      <xdr:colOff>62864</xdr:colOff>
      <xdr:row>39</xdr:row>
      <xdr:rowOff>44450</xdr:rowOff>
    </xdr:to>
    <xdr:cxnSp macro="">
      <xdr:nvCxnSpPr>
        <xdr:cNvPr id="745" name="直線コネクタ 744"/>
        <xdr:cNvCxnSpPr/>
      </xdr:nvCxnSpPr>
      <xdr:spPr>
        <a:xfrm flipV="1">
          <a:off x="22159595" y="5328387"/>
          <a:ext cx="1269" cy="140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131564</xdr:rowOff>
    </xdr:from>
    <xdr:ext cx="534377" cy="259045"/>
    <xdr:sp macro="" textlink="">
      <xdr:nvSpPr>
        <xdr:cNvPr id="748" name="投資及び出資金最大値テキスト"/>
        <xdr:cNvSpPr txBox="1"/>
      </xdr:nvSpPr>
      <xdr:spPr>
        <a:xfrm>
          <a:off x="22212300" y="510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13437</xdr:rowOff>
    </xdr:from>
    <xdr:to>
      <xdr:col>116</xdr:col>
      <xdr:colOff>152400</xdr:colOff>
      <xdr:row>31</xdr:row>
      <xdr:rowOff>13437</xdr:rowOff>
    </xdr:to>
    <xdr:cxnSp macro="">
      <xdr:nvCxnSpPr>
        <xdr:cNvPr id="749" name="直線コネクタ 748"/>
        <xdr:cNvCxnSpPr/>
      </xdr:nvCxnSpPr>
      <xdr:spPr>
        <a:xfrm>
          <a:off x="22072600" y="5328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41592</xdr:rowOff>
    </xdr:from>
    <xdr:to>
      <xdr:col>116</xdr:col>
      <xdr:colOff>63500</xdr:colOff>
      <xdr:row>35</xdr:row>
      <xdr:rowOff>131470</xdr:rowOff>
    </xdr:to>
    <xdr:cxnSp macro="">
      <xdr:nvCxnSpPr>
        <xdr:cNvPr id="750" name="直線コネクタ 749"/>
        <xdr:cNvCxnSpPr/>
      </xdr:nvCxnSpPr>
      <xdr:spPr>
        <a:xfrm>
          <a:off x="21323300" y="6042342"/>
          <a:ext cx="838200" cy="8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17987</xdr:rowOff>
    </xdr:from>
    <xdr:ext cx="469744" cy="259045"/>
    <xdr:sp macro="" textlink="">
      <xdr:nvSpPr>
        <xdr:cNvPr id="751" name="投資及び出資金平均値テキスト"/>
        <xdr:cNvSpPr txBox="1"/>
      </xdr:nvSpPr>
      <xdr:spPr>
        <a:xfrm>
          <a:off x="22212300" y="6533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39560</xdr:rowOff>
    </xdr:from>
    <xdr:to>
      <xdr:col>116</xdr:col>
      <xdr:colOff>114300</xdr:colOff>
      <xdr:row>38</xdr:row>
      <xdr:rowOff>141160</xdr:rowOff>
    </xdr:to>
    <xdr:sp macro="" textlink="">
      <xdr:nvSpPr>
        <xdr:cNvPr id="752" name="フローチャート: 判断 751"/>
        <xdr:cNvSpPr/>
      </xdr:nvSpPr>
      <xdr:spPr>
        <a:xfrm>
          <a:off x="22110700" y="65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41592</xdr:rowOff>
    </xdr:from>
    <xdr:to>
      <xdr:col>111</xdr:col>
      <xdr:colOff>177800</xdr:colOff>
      <xdr:row>35</xdr:row>
      <xdr:rowOff>62928</xdr:rowOff>
    </xdr:to>
    <xdr:cxnSp macro="">
      <xdr:nvCxnSpPr>
        <xdr:cNvPr id="753" name="直線コネクタ 752"/>
        <xdr:cNvCxnSpPr/>
      </xdr:nvCxnSpPr>
      <xdr:spPr>
        <a:xfrm flipV="1">
          <a:off x="20434300" y="6042342"/>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54039</xdr:rowOff>
    </xdr:from>
    <xdr:to>
      <xdr:col>112</xdr:col>
      <xdr:colOff>38100</xdr:colOff>
      <xdr:row>38</xdr:row>
      <xdr:rowOff>155639</xdr:rowOff>
    </xdr:to>
    <xdr:sp macro="" textlink="">
      <xdr:nvSpPr>
        <xdr:cNvPr id="754" name="フローチャート: 判断 753"/>
        <xdr:cNvSpPr/>
      </xdr:nvSpPr>
      <xdr:spPr>
        <a:xfrm>
          <a:off x="212725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146766</xdr:rowOff>
    </xdr:from>
    <xdr:ext cx="469744" cy="259045"/>
    <xdr:sp macro="" textlink="">
      <xdr:nvSpPr>
        <xdr:cNvPr id="755" name="テキスト ボックス 754"/>
        <xdr:cNvSpPr txBox="1"/>
      </xdr:nvSpPr>
      <xdr:spPr>
        <a:xfrm>
          <a:off x="21088428" y="666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62928</xdr:rowOff>
    </xdr:from>
    <xdr:to>
      <xdr:col>107</xdr:col>
      <xdr:colOff>50800</xdr:colOff>
      <xdr:row>36</xdr:row>
      <xdr:rowOff>128499</xdr:rowOff>
    </xdr:to>
    <xdr:cxnSp macro="">
      <xdr:nvCxnSpPr>
        <xdr:cNvPr id="756" name="直線コネクタ 755"/>
        <xdr:cNvCxnSpPr/>
      </xdr:nvCxnSpPr>
      <xdr:spPr>
        <a:xfrm flipV="1">
          <a:off x="19545300" y="6063678"/>
          <a:ext cx="889000" cy="23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28169</xdr:rowOff>
    </xdr:from>
    <xdr:to>
      <xdr:col>107</xdr:col>
      <xdr:colOff>101600</xdr:colOff>
      <xdr:row>38</xdr:row>
      <xdr:rowOff>129769</xdr:rowOff>
    </xdr:to>
    <xdr:sp macro="" textlink="">
      <xdr:nvSpPr>
        <xdr:cNvPr id="757" name="フローチャート: 判断 756"/>
        <xdr:cNvSpPr/>
      </xdr:nvSpPr>
      <xdr:spPr>
        <a:xfrm>
          <a:off x="203835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120896</xdr:rowOff>
    </xdr:from>
    <xdr:ext cx="469744" cy="259045"/>
    <xdr:sp macro="" textlink="">
      <xdr:nvSpPr>
        <xdr:cNvPr id="758" name="テキスト ボックス 757"/>
        <xdr:cNvSpPr txBox="1"/>
      </xdr:nvSpPr>
      <xdr:spPr>
        <a:xfrm>
          <a:off x="20199428" y="663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162370</xdr:rowOff>
    </xdr:from>
    <xdr:to>
      <xdr:col>102</xdr:col>
      <xdr:colOff>114300</xdr:colOff>
      <xdr:row>36</xdr:row>
      <xdr:rowOff>128499</xdr:rowOff>
    </xdr:to>
    <xdr:cxnSp macro="">
      <xdr:nvCxnSpPr>
        <xdr:cNvPr id="759" name="直線コネクタ 758"/>
        <xdr:cNvCxnSpPr/>
      </xdr:nvCxnSpPr>
      <xdr:spPr>
        <a:xfrm>
          <a:off x="18656300" y="6163120"/>
          <a:ext cx="889000" cy="137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45466</xdr:rowOff>
    </xdr:from>
    <xdr:to>
      <xdr:col>102</xdr:col>
      <xdr:colOff>165100</xdr:colOff>
      <xdr:row>38</xdr:row>
      <xdr:rowOff>147066</xdr:rowOff>
    </xdr:to>
    <xdr:sp macro="" textlink="">
      <xdr:nvSpPr>
        <xdr:cNvPr id="760" name="フローチャート: 判断 759"/>
        <xdr:cNvSpPr/>
      </xdr:nvSpPr>
      <xdr:spPr>
        <a:xfrm>
          <a:off x="194945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138193</xdr:rowOff>
    </xdr:from>
    <xdr:ext cx="469744" cy="259045"/>
    <xdr:sp macro="" textlink="">
      <xdr:nvSpPr>
        <xdr:cNvPr id="761" name="テキスト ボックス 760"/>
        <xdr:cNvSpPr txBox="1"/>
      </xdr:nvSpPr>
      <xdr:spPr>
        <a:xfrm>
          <a:off x="19310428" y="665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59410</xdr:rowOff>
    </xdr:from>
    <xdr:to>
      <xdr:col>98</xdr:col>
      <xdr:colOff>38100</xdr:colOff>
      <xdr:row>38</xdr:row>
      <xdr:rowOff>161010</xdr:rowOff>
    </xdr:to>
    <xdr:sp macro="" textlink="">
      <xdr:nvSpPr>
        <xdr:cNvPr id="762" name="フローチャート: 判断 761"/>
        <xdr:cNvSpPr/>
      </xdr:nvSpPr>
      <xdr:spPr>
        <a:xfrm>
          <a:off x="18605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152137</xdr:rowOff>
    </xdr:from>
    <xdr:ext cx="469744" cy="259045"/>
    <xdr:sp macro="" textlink="">
      <xdr:nvSpPr>
        <xdr:cNvPr id="763" name="テキスト ボックス 762"/>
        <xdr:cNvSpPr txBox="1"/>
      </xdr:nvSpPr>
      <xdr:spPr>
        <a:xfrm>
          <a:off x="18421428" y="666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80670</xdr:rowOff>
    </xdr:from>
    <xdr:to>
      <xdr:col>116</xdr:col>
      <xdr:colOff>114300</xdr:colOff>
      <xdr:row>36</xdr:row>
      <xdr:rowOff>10820</xdr:rowOff>
    </xdr:to>
    <xdr:sp macro="" textlink="">
      <xdr:nvSpPr>
        <xdr:cNvPr id="769" name="楕円 768"/>
        <xdr:cNvSpPr/>
      </xdr:nvSpPr>
      <xdr:spPr>
        <a:xfrm>
          <a:off x="22110700" y="60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103547</xdr:rowOff>
    </xdr:from>
    <xdr:ext cx="534377" cy="259045"/>
    <xdr:sp macro="" textlink="">
      <xdr:nvSpPr>
        <xdr:cNvPr id="770" name="投資及び出資金該当値テキスト"/>
        <xdr:cNvSpPr txBox="1"/>
      </xdr:nvSpPr>
      <xdr:spPr>
        <a:xfrm>
          <a:off x="22212300" y="593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162242</xdr:rowOff>
    </xdr:from>
    <xdr:to>
      <xdr:col>112</xdr:col>
      <xdr:colOff>38100</xdr:colOff>
      <xdr:row>35</xdr:row>
      <xdr:rowOff>92392</xdr:rowOff>
    </xdr:to>
    <xdr:sp macro="" textlink="">
      <xdr:nvSpPr>
        <xdr:cNvPr id="771" name="楕円 770"/>
        <xdr:cNvSpPr/>
      </xdr:nvSpPr>
      <xdr:spPr>
        <a:xfrm>
          <a:off x="21272500" y="599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33</xdr:row>
      <xdr:rowOff>108919</xdr:rowOff>
    </xdr:from>
    <xdr:ext cx="534377" cy="259045"/>
    <xdr:sp macro="" textlink="">
      <xdr:nvSpPr>
        <xdr:cNvPr id="772" name="テキスト ボックス 771"/>
        <xdr:cNvSpPr txBox="1"/>
      </xdr:nvSpPr>
      <xdr:spPr>
        <a:xfrm>
          <a:off x="21056111" y="576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12128</xdr:rowOff>
    </xdr:from>
    <xdr:to>
      <xdr:col>107</xdr:col>
      <xdr:colOff>101600</xdr:colOff>
      <xdr:row>35</xdr:row>
      <xdr:rowOff>113728</xdr:rowOff>
    </xdr:to>
    <xdr:sp macro="" textlink="">
      <xdr:nvSpPr>
        <xdr:cNvPr id="773" name="楕円 772"/>
        <xdr:cNvSpPr/>
      </xdr:nvSpPr>
      <xdr:spPr>
        <a:xfrm>
          <a:off x="20383500" y="601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33</xdr:row>
      <xdr:rowOff>130255</xdr:rowOff>
    </xdr:from>
    <xdr:ext cx="534377" cy="259045"/>
    <xdr:sp macro="" textlink="">
      <xdr:nvSpPr>
        <xdr:cNvPr id="774" name="テキスト ボックス 773"/>
        <xdr:cNvSpPr txBox="1"/>
      </xdr:nvSpPr>
      <xdr:spPr>
        <a:xfrm>
          <a:off x="20167111" y="578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77699</xdr:rowOff>
    </xdr:from>
    <xdr:to>
      <xdr:col>102</xdr:col>
      <xdr:colOff>165100</xdr:colOff>
      <xdr:row>37</xdr:row>
      <xdr:rowOff>7849</xdr:rowOff>
    </xdr:to>
    <xdr:sp macro="" textlink="">
      <xdr:nvSpPr>
        <xdr:cNvPr id="775" name="楕円 774"/>
        <xdr:cNvSpPr/>
      </xdr:nvSpPr>
      <xdr:spPr>
        <a:xfrm>
          <a:off x="19494500" y="624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24376</xdr:rowOff>
    </xdr:from>
    <xdr:ext cx="534377" cy="259045"/>
    <xdr:sp macro="" textlink="">
      <xdr:nvSpPr>
        <xdr:cNvPr id="776" name="テキスト ボックス 775"/>
        <xdr:cNvSpPr txBox="1"/>
      </xdr:nvSpPr>
      <xdr:spPr>
        <a:xfrm>
          <a:off x="19278111" y="602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111570</xdr:rowOff>
    </xdr:from>
    <xdr:to>
      <xdr:col>98</xdr:col>
      <xdr:colOff>38100</xdr:colOff>
      <xdr:row>36</xdr:row>
      <xdr:rowOff>41720</xdr:rowOff>
    </xdr:to>
    <xdr:sp macro="" textlink="">
      <xdr:nvSpPr>
        <xdr:cNvPr id="777" name="楕円 776"/>
        <xdr:cNvSpPr/>
      </xdr:nvSpPr>
      <xdr:spPr>
        <a:xfrm>
          <a:off x="18605500" y="611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34</xdr:row>
      <xdr:rowOff>58247</xdr:rowOff>
    </xdr:from>
    <xdr:ext cx="534377" cy="259045"/>
    <xdr:sp macro="" textlink="">
      <xdr:nvSpPr>
        <xdr:cNvPr id="778" name="テキスト ボックス 777"/>
        <xdr:cNvSpPr txBox="1"/>
      </xdr:nvSpPr>
      <xdr:spPr>
        <a:xfrm>
          <a:off x="18389111" y="588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9" name="直線コネクタ 78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0" name="テキスト ボックス 78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1" name="直線コネクタ 79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92" name="テキスト ボックス 79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93" name="直線コネクタ 79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94" name="テキスト ボックス 79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5" name="直線コネクタ 79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6" name="テキスト ボックス 79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7" name="直線コネクタ 79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8" name="テキスト ボックス 79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9" name="直線コネクタ 79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0" name="テキスト ボックス 79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2" name="テキスト ボックス 80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137904</xdr:rowOff>
    </xdr:from>
    <xdr:to>
      <xdr:col>116</xdr:col>
      <xdr:colOff>62864</xdr:colOff>
      <xdr:row>59</xdr:row>
      <xdr:rowOff>98878</xdr:rowOff>
    </xdr:to>
    <xdr:cxnSp macro="">
      <xdr:nvCxnSpPr>
        <xdr:cNvPr id="804" name="直線コネクタ 803"/>
        <xdr:cNvCxnSpPr/>
      </xdr:nvCxnSpPr>
      <xdr:spPr>
        <a:xfrm flipV="1">
          <a:off x="22159595" y="8710404"/>
          <a:ext cx="1269" cy="1504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80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6" name="直線コネクタ 80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84581</xdr:rowOff>
    </xdr:from>
    <xdr:ext cx="534377" cy="259045"/>
    <xdr:sp macro="" textlink="">
      <xdr:nvSpPr>
        <xdr:cNvPr id="807" name="貸付金最大値テキスト"/>
        <xdr:cNvSpPr txBox="1"/>
      </xdr:nvSpPr>
      <xdr:spPr>
        <a:xfrm>
          <a:off x="22212300" y="848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137904</xdr:rowOff>
    </xdr:from>
    <xdr:to>
      <xdr:col>116</xdr:col>
      <xdr:colOff>152400</xdr:colOff>
      <xdr:row>50</xdr:row>
      <xdr:rowOff>137904</xdr:rowOff>
    </xdr:to>
    <xdr:cxnSp macro="">
      <xdr:nvCxnSpPr>
        <xdr:cNvPr id="808" name="直線コネクタ 807"/>
        <xdr:cNvCxnSpPr/>
      </xdr:nvCxnSpPr>
      <xdr:spPr>
        <a:xfrm>
          <a:off x="22072600" y="871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144207</xdr:rowOff>
    </xdr:from>
    <xdr:to>
      <xdr:col>116</xdr:col>
      <xdr:colOff>63500</xdr:colOff>
      <xdr:row>56</xdr:row>
      <xdr:rowOff>60376</xdr:rowOff>
    </xdr:to>
    <xdr:cxnSp macro="">
      <xdr:nvCxnSpPr>
        <xdr:cNvPr id="809" name="直線コネクタ 808"/>
        <xdr:cNvCxnSpPr/>
      </xdr:nvCxnSpPr>
      <xdr:spPr>
        <a:xfrm>
          <a:off x="21323300" y="9573957"/>
          <a:ext cx="838200" cy="8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39895</xdr:rowOff>
    </xdr:from>
    <xdr:ext cx="469744" cy="259045"/>
    <xdr:sp macro="" textlink="">
      <xdr:nvSpPr>
        <xdr:cNvPr id="810" name="貸付金平均値テキスト"/>
        <xdr:cNvSpPr txBox="1"/>
      </xdr:nvSpPr>
      <xdr:spPr>
        <a:xfrm>
          <a:off x="22212300" y="99839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61468</xdr:rowOff>
    </xdr:from>
    <xdr:to>
      <xdr:col>116</xdr:col>
      <xdr:colOff>114300</xdr:colOff>
      <xdr:row>58</xdr:row>
      <xdr:rowOff>163068</xdr:rowOff>
    </xdr:to>
    <xdr:sp macro="" textlink="">
      <xdr:nvSpPr>
        <xdr:cNvPr id="811" name="フローチャート: 判断 810"/>
        <xdr:cNvSpPr/>
      </xdr:nvSpPr>
      <xdr:spPr>
        <a:xfrm>
          <a:off x="22110700" y="1000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45093</xdr:rowOff>
    </xdr:from>
    <xdr:to>
      <xdr:col>111</xdr:col>
      <xdr:colOff>177800</xdr:colOff>
      <xdr:row>55</xdr:row>
      <xdr:rowOff>144207</xdr:rowOff>
    </xdr:to>
    <xdr:cxnSp macro="">
      <xdr:nvCxnSpPr>
        <xdr:cNvPr id="812" name="直線コネクタ 811"/>
        <xdr:cNvCxnSpPr/>
      </xdr:nvCxnSpPr>
      <xdr:spPr>
        <a:xfrm>
          <a:off x="20434300" y="9474843"/>
          <a:ext cx="889000" cy="9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61533</xdr:rowOff>
    </xdr:from>
    <xdr:to>
      <xdr:col>112</xdr:col>
      <xdr:colOff>38100</xdr:colOff>
      <xdr:row>58</xdr:row>
      <xdr:rowOff>163133</xdr:rowOff>
    </xdr:to>
    <xdr:sp macro="" textlink="">
      <xdr:nvSpPr>
        <xdr:cNvPr id="813" name="フローチャート: 判断 812"/>
        <xdr:cNvSpPr/>
      </xdr:nvSpPr>
      <xdr:spPr>
        <a:xfrm>
          <a:off x="21272500" y="1000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154260</xdr:rowOff>
    </xdr:from>
    <xdr:ext cx="469744" cy="259045"/>
    <xdr:sp macro="" textlink="">
      <xdr:nvSpPr>
        <xdr:cNvPr id="814" name="テキスト ボックス 813"/>
        <xdr:cNvSpPr txBox="1"/>
      </xdr:nvSpPr>
      <xdr:spPr>
        <a:xfrm>
          <a:off x="21088428" y="1009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100805</xdr:rowOff>
    </xdr:from>
    <xdr:to>
      <xdr:col>107</xdr:col>
      <xdr:colOff>50800</xdr:colOff>
      <xdr:row>55</xdr:row>
      <xdr:rowOff>45093</xdr:rowOff>
    </xdr:to>
    <xdr:cxnSp macro="">
      <xdr:nvCxnSpPr>
        <xdr:cNvPr id="815" name="直線コネクタ 814"/>
        <xdr:cNvCxnSpPr/>
      </xdr:nvCxnSpPr>
      <xdr:spPr>
        <a:xfrm>
          <a:off x="19545300" y="9359105"/>
          <a:ext cx="889000" cy="11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36388</xdr:rowOff>
    </xdr:from>
    <xdr:to>
      <xdr:col>107</xdr:col>
      <xdr:colOff>101600</xdr:colOff>
      <xdr:row>58</xdr:row>
      <xdr:rowOff>137988</xdr:rowOff>
    </xdr:to>
    <xdr:sp macro="" textlink="">
      <xdr:nvSpPr>
        <xdr:cNvPr id="816" name="フローチャート: 判断 815"/>
        <xdr:cNvSpPr/>
      </xdr:nvSpPr>
      <xdr:spPr>
        <a:xfrm>
          <a:off x="20383500" y="998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129115</xdr:rowOff>
    </xdr:from>
    <xdr:ext cx="469744" cy="259045"/>
    <xdr:sp macro="" textlink="">
      <xdr:nvSpPr>
        <xdr:cNvPr id="817" name="テキスト ボックス 816"/>
        <xdr:cNvSpPr txBox="1"/>
      </xdr:nvSpPr>
      <xdr:spPr>
        <a:xfrm>
          <a:off x="20199428" y="1007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42186</xdr:rowOff>
    </xdr:from>
    <xdr:to>
      <xdr:col>102</xdr:col>
      <xdr:colOff>114300</xdr:colOff>
      <xdr:row>54</xdr:row>
      <xdr:rowOff>100805</xdr:rowOff>
    </xdr:to>
    <xdr:cxnSp macro="">
      <xdr:nvCxnSpPr>
        <xdr:cNvPr id="818" name="直線コネクタ 817"/>
        <xdr:cNvCxnSpPr/>
      </xdr:nvCxnSpPr>
      <xdr:spPr>
        <a:xfrm>
          <a:off x="18656300" y="9300486"/>
          <a:ext cx="889000" cy="5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36583</xdr:rowOff>
    </xdr:from>
    <xdr:to>
      <xdr:col>102</xdr:col>
      <xdr:colOff>165100</xdr:colOff>
      <xdr:row>58</xdr:row>
      <xdr:rowOff>138183</xdr:rowOff>
    </xdr:to>
    <xdr:sp macro="" textlink="">
      <xdr:nvSpPr>
        <xdr:cNvPr id="819" name="フローチャート: 判断 818"/>
        <xdr:cNvSpPr/>
      </xdr:nvSpPr>
      <xdr:spPr>
        <a:xfrm>
          <a:off x="194945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129310</xdr:rowOff>
    </xdr:from>
    <xdr:ext cx="469744" cy="259045"/>
    <xdr:sp macro="" textlink="">
      <xdr:nvSpPr>
        <xdr:cNvPr id="820" name="テキスト ボックス 819"/>
        <xdr:cNvSpPr txBox="1"/>
      </xdr:nvSpPr>
      <xdr:spPr>
        <a:xfrm>
          <a:off x="19310428" y="10073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10261</xdr:rowOff>
    </xdr:from>
    <xdr:to>
      <xdr:col>98</xdr:col>
      <xdr:colOff>38100</xdr:colOff>
      <xdr:row>58</xdr:row>
      <xdr:rowOff>111861</xdr:rowOff>
    </xdr:to>
    <xdr:sp macro="" textlink="">
      <xdr:nvSpPr>
        <xdr:cNvPr id="821" name="フローチャート: 判断 820"/>
        <xdr:cNvSpPr/>
      </xdr:nvSpPr>
      <xdr:spPr>
        <a:xfrm>
          <a:off x="18605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102988</xdr:rowOff>
    </xdr:from>
    <xdr:ext cx="469744" cy="259045"/>
    <xdr:sp macro="" textlink="">
      <xdr:nvSpPr>
        <xdr:cNvPr id="822" name="テキスト ボックス 821"/>
        <xdr:cNvSpPr txBox="1"/>
      </xdr:nvSpPr>
      <xdr:spPr>
        <a:xfrm>
          <a:off x="18421428" y="1004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9576</xdr:rowOff>
    </xdr:from>
    <xdr:to>
      <xdr:col>116</xdr:col>
      <xdr:colOff>114300</xdr:colOff>
      <xdr:row>56</xdr:row>
      <xdr:rowOff>111176</xdr:rowOff>
    </xdr:to>
    <xdr:sp macro="" textlink="">
      <xdr:nvSpPr>
        <xdr:cNvPr id="828" name="楕円 827"/>
        <xdr:cNvSpPr/>
      </xdr:nvSpPr>
      <xdr:spPr>
        <a:xfrm>
          <a:off x="22110700" y="961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32453</xdr:rowOff>
    </xdr:from>
    <xdr:ext cx="534377" cy="259045"/>
    <xdr:sp macro="" textlink="">
      <xdr:nvSpPr>
        <xdr:cNvPr id="829" name="貸付金該当値テキスト"/>
        <xdr:cNvSpPr txBox="1"/>
      </xdr:nvSpPr>
      <xdr:spPr>
        <a:xfrm>
          <a:off x="22212300" y="946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93407</xdr:rowOff>
    </xdr:from>
    <xdr:to>
      <xdr:col>112</xdr:col>
      <xdr:colOff>38100</xdr:colOff>
      <xdr:row>56</xdr:row>
      <xdr:rowOff>23557</xdr:rowOff>
    </xdr:to>
    <xdr:sp macro="" textlink="">
      <xdr:nvSpPr>
        <xdr:cNvPr id="830" name="楕円 829"/>
        <xdr:cNvSpPr/>
      </xdr:nvSpPr>
      <xdr:spPr>
        <a:xfrm>
          <a:off x="21272500" y="952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40084</xdr:rowOff>
    </xdr:from>
    <xdr:ext cx="534377" cy="259045"/>
    <xdr:sp macro="" textlink="">
      <xdr:nvSpPr>
        <xdr:cNvPr id="831" name="テキスト ボックス 830"/>
        <xdr:cNvSpPr txBox="1"/>
      </xdr:nvSpPr>
      <xdr:spPr>
        <a:xfrm>
          <a:off x="21056111" y="929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165743</xdr:rowOff>
    </xdr:from>
    <xdr:to>
      <xdr:col>107</xdr:col>
      <xdr:colOff>101600</xdr:colOff>
      <xdr:row>55</xdr:row>
      <xdr:rowOff>95893</xdr:rowOff>
    </xdr:to>
    <xdr:sp macro="" textlink="">
      <xdr:nvSpPr>
        <xdr:cNvPr id="832" name="楕円 831"/>
        <xdr:cNvSpPr/>
      </xdr:nvSpPr>
      <xdr:spPr>
        <a:xfrm>
          <a:off x="20383500" y="942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112420</xdr:rowOff>
    </xdr:from>
    <xdr:ext cx="534377" cy="259045"/>
    <xdr:sp macro="" textlink="">
      <xdr:nvSpPr>
        <xdr:cNvPr id="833" name="テキスト ボックス 832"/>
        <xdr:cNvSpPr txBox="1"/>
      </xdr:nvSpPr>
      <xdr:spPr>
        <a:xfrm>
          <a:off x="20167111" y="919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50005</xdr:rowOff>
    </xdr:from>
    <xdr:to>
      <xdr:col>102</xdr:col>
      <xdr:colOff>165100</xdr:colOff>
      <xdr:row>54</xdr:row>
      <xdr:rowOff>151605</xdr:rowOff>
    </xdr:to>
    <xdr:sp macro="" textlink="">
      <xdr:nvSpPr>
        <xdr:cNvPr id="834" name="楕円 833"/>
        <xdr:cNvSpPr/>
      </xdr:nvSpPr>
      <xdr:spPr>
        <a:xfrm>
          <a:off x="19494500" y="930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168132</xdr:rowOff>
    </xdr:from>
    <xdr:ext cx="534377" cy="259045"/>
    <xdr:sp macro="" textlink="">
      <xdr:nvSpPr>
        <xdr:cNvPr id="835" name="テキスト ボックス 834"/>
        <xdr:cNvSpPr txBox="1"/>
      </xdr:nvSpPr>
      <xdr:spPr>
        <a:xfrm>
          <a:off x="19278111" y="908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162836</xdr:rowOff>
    </xdr:from>
    <xdr:to>
      <xdr:col>98</xdr:col>
      <xdr:colOff>38100</xdr:colOff>
      <xdr:row>54</xdr:row>
      <xdr:rowOff>92986</xdr:rowOff>
    </xdr:to>
    <xdr:sp macro="" textlink="">
      <xdr:nvSpPr>
        <xdr:cNvPr id="836" name="楕円 835"/>
        <xdr:cNvSpPr/>
      </xdr:nvSpPr>
      <xdr:spPr>
        <a:xfrm>
          <a:off x="18605500" y="924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109513</xdr:rowOff>
    </xdr:from>
    <xdr:ext cx="534377" cy="259045"/>
    <xdr:sp macro="" textlink="">
      <xdr:nvSpPr>
        <xdr:cNvPr id="837" name="テキスト ボックス 836"/>
        <xdr:cNvSpPr txBox="1"/>
      </xdr:nvSpPr>
      <xdr:spPr>
        <a:xfrm>
          <a:off x="18389111" y="902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8" name="正方形/長方形 83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9" name="正方形/長方形 83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0" name="正方形/長方形 83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1" name="正方形/長方形 84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2" name="正方形/長方形 84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3" name="正方形/長方形 84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4" name="正方形/長方形 84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5" name="正方形/長方形 84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6" name="テキスト ボックス 84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7" name="直線コネクタ 84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8" name="テキスト ボックス 84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9" name="直線コネクタ 84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0" name="テキスト ボックス 84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1" name="直線コネクタ 85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2" name="テキスト ボックス 85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3" name="直線コネクタ 85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4" name="テキスト ボックス 85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5" name="直線コネクタ 85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56" name="テキスト ボックス 855"/>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7" name="直線コネクタ 85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8" name="テキスト ボックス 857"/>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9" name="直線コネクタ 85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0" name="テキスト ボックス 859"/>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1" name="直線コネクタ 86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2" name="テキスト ボックス 86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155724</xdr:rowOff>
    </xdr:from>
    <xdr:to>
      <xdr:col>116</xdr:col>
      <xdr:colOff>62864</xdr:colOff>
      <xdr:row>79</xdr:row>
      <xdr:rowOff>98509</xdr:rowOff>
    </xdr:to>
    <xdr:cxnSp macro="">
      <xdr:nvCxnSpPr>
        <xdr:cNvPr id="864" name="直線コネクタ 863"/>
        <xdr:cNvCxnSpPr/>
      </xdr:nvCxnSpPr>
      <xdr:spPr>
        <a:xfrm flipV="1">
          <a:off x="22159595" y="12157224"/>
          <a:ext cx="1269" cy="1485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102336</xdr:rowOff>
    </xdr:from>
    <xdr:ext cx="534377" cy="259045"/>
    <xdr:sp macro="" textlink="">
      <xdr:nvSpPr>
        <xdr:cNvPr id="865" name="繰出金最小値テキスト"/>
        <xdr:cNvSpPr txBox="1"/>
      </xdr:nvSpPr>
      <xdr:spPr>
        <a:xfrm>
          <a:off x="22212300" y="1364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98509</xdr:rowOff>
    </xdr:from>
    <xdr:to>
      <xdr:col>116</xdr:col>
      <xdr:colOff>152400</xdr:colOff>
      <xdr:row>79</xdr:row>
      <xdr:rowOff>98509</xdr:rowOff>
    </xdr:to>
    <xdr:cxnSp macro="">
      <xdr:nvCxnSpPr>
        <xdr:cNvPr id="866" name="直線コネクタ 865"/>
        <xdr:cNvCxnSpPr/>
      </xdr:nvCxnSpPr>
      <xdr:spPr>
        <a:xfrm>
          <a:off x="22072600" y="13643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102401</xdr:rowOff>
    </xdr:from>
    <xdr:ext cx="599010" cy="259045"/>
    <xdr:sp macro="" textlink="">
      <xdr:nvSpPr>
        <xdr:cNvPr id="867" name="繰出金最大値テキスト"/>
        <xdr:cNvSpPr txBox="1"/>
      </xdr:nvSpPr>
      <xdr:spPr>
        <a:xfrm>
          <a:off x="22212300" y="1193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155724</xdr:rowOff>
    </xdr:from>
    <xdr:to>
      <xdr:col>116</xdr:col>
      <xdr:colOff>152400</xdr:colOff>
      <xdr:row>70</xdr:row>
      <xdr:rowOff>155724</xdr:rowOff>
    </xdr:to>
    <xdr:cxnSp macro="">
      <xdr:nvCxnSpPr>
        <xdr:cNvPr id="868" name="直線コネクタ 867"/>
        <xdr:cNvCxnSpPr/>
      </xdr:nvCxnSpPr>
      <xdr:spPr>
        <a:xfrm>
          <a:off x="22072600" y="1215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170441</xdr:rowOff>
    </xdr:from>
    <xdr:to>
      <xdr:col>116</xdr:col>
      <xdr:colOff>63500</xdr:colOff>
      <xdr:row>77</xdr:row>
      <xdr:rowOff>52015</xdr:rowOff>
    </xdr:to>
    <xdr:cxnSp macro="">
      <xdr:nvCxnSpPr>
        <xdr:cNvPr id="869" name="直線コネクタ 868"/>
        <xdr:cNvCxnSpPr/>
      </xdr:nvCxnSpPr>
      <xdr:spPr>
        <a:xfrm flipV="1">
          <a:off x="21323300" y="13200641"/>
          <a:ext cx="838200" cy="5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60872</xdr:rowOff>
    </xdr:from>
    <xdr:ext cx="534377" cy="259045"/>
    <xdr:sp macro="" textlink="">
      <xdr:nvSpPr>
        <xdr:cNvPr id="870" name="繰出金平均値テキスト"/>
        <xdr:cNvSpPr txBox="1"/>
      </xdr:nvSpPr>
      <xdr:spPr>
        <a:xfrm>
          <a:off x="22212300" y="132625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82445</xdr:rowOff>
    </xdr:from>
    <xdr:to>
      <xdr:col>116</xdr:col>
      <xdr:colOff>114300</xdr:colOff>
      <xdr:row>78</xdr:row>
      <xdr:rowOff>12595</xdr:rowOff>
    </xdr:to>
    <xdr:sp macro="" textlink="">
      <xdr:nvSpPr>
        <xdr:cNvPr id="871" name="フローチャート: 判断 870"/>
        <xdr:cNvSpPr/>
      </xdr:nvSpPr>
      <xdr:spPr>
        <a:xfrm>
          <a:off x="22110700" y="1328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52015</xdr:rowOff>
    </xdr:from>
    <xdr:to>
      <xdr:col>111</xdr:col>
      <xdr:colOff>177800</xdr:colOff>
      <xdr:row>77</xdr:row>
      <xdr:rowOff>62988</xdr:rowOff>
    </xdr:to>
    <xdr:cxnSp macro="">
      <xdr:nvCxnSpPr>
        <xdr:cNvPr id="872" name="直線コネクタ 871"/>
        <xdr:cNvCxnSpPr/>
      </xdr:nvCxnSpPr>
      <xdr:spPr>
        <a:xfrm flipV="1">
          <a:off x="20434300" y="13253665"/>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73834</xdr:rowOff>
    </xdr:from>
    <xdr:to>
      <xdr:col>112</xdr:col>
      <xdr:colOff>38100</xdr:colOff>
      <xdr:row>78</xdr:row>
      <xdr:rowOff>3984</xdr:rowOff>
    </xdr:to>
    <xdr:sp macro="" textlink="">
      <xdr:nvSpPr>
        <xdr:cNvPr id="873" name="フローチャート: 判断 872"/>
        <xdr:cNvSpPr/>
      </xdr:nvSpPr>
      <xdr:spPr>
        <a:xfrm>
          <a:off x="21272500" y="1327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166561</xdr:rowOff>
    </xdr:from>
    <xdr:ext cx="534377" cy="259045"/>
    <xdr:sp macro="" textlink="">
      <xdr:nvSpPr>
        <xdr:cNvPr id="874" name="テキスト ボックス 873"/>
        <xdr:cNvSpPr txBox="1"/>
      </xdr:nvSpPr>
      <xdr:spPr>
        <a:xfrm>
          <a:off x="21056111" y="1336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62988</xdr:rowOff>
    </xdr:from>
    <xdr:to>
      <xdr:col>107</xdr:col>
      <xdr:colOff>50800</xdr:colOff>
      <xdr:row>77</xdr:row>
      <xdr:rowOff>66374</xdr:rowOff>
    </xdr:to>
    <xdr:cxnSp macro="">
      <xdr:nvCxnSpPr>
        <xdr:cNvPr id="875" name="直線コネクタ 874"/>
        <xdr:cNvCxnSpPr/>
      </xdr:nvCxnSpPr>
      <xdr:spPr>
        <a:xfrm flipV="1">
          <a:off x="19545300" y="13264638"/>
          <a:ext cx="889000" cy="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63057</xdr:rowOff>
    </xdr:from>
    <xdr:to>
      <xdr:col>107</xdr:col>
      <xdr:colOff>101600</xdr:colOff>
      <xdr:row>77</xdr:row>
      <xdr:rowOff>164657</xdr:rowOff>
    </xdr:to>
    <xdr:sp macro="" textlink="">
      <xdr:nvSpPr>
        <xdr:cNvPr id="876" name="フローチャート: 判断 875"/>
        <xdr:cNvSpPr/>
      </xdr:nvSpPr>
      <xdr:spPr>
        <a:xfrm>
          <a:off x="20383500" y="1326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155784</xdr:rowOff>
    </xdr:from>
    <xdr:ext cx="534377" cy="259045"/>
    <xdr:sp macro="" textlink="">
      <xdr:nvSpPr>
        <xdr:cNvPr id="877" name="テキスト ボックス 876"/>
        <xdr:cNvSpPr txBox="1"/>
      </xdr:nvSpPr>
      <xdr:spPr>
        <a:xfrm>
          <a:off x="20167111" y="1335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64458</xdr:rowOff>
    </xdr:from>
    <xdr:to>
      <xdr:col>102</xdr:col>
      <xdr:colOff>114300</xdr:colOff>
      <xdr:row>77</xdr:row>
      <xdr:rowOff>66374</xdr:rowOff>
    </xdr:to>
    <xdr:cxnSp macro="">
      <xdr:nvCxnSpPr>
        <xdr:cNvPr id="878" name="直線コネクタ 877"/>
        <xdr:cNvCxnSpPr/>
      </xdr:nvCxnSpPr>
      <xdr:spPr>
        <a:xfrm>
          <a:off x="18656300" y="13266108"/>
          <a:ext cx="889000" cy="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65996</xdr:rowOff>
    </xdr:from>
    <xdr:to>
      <xdr:col>102</xdr:col>
      <xdr:colOff>165100</xdr:colOff>
      <xdr:row>77</xdr:row>
      <xdr:rowOff>167596</xdr:rowOff>
    </xdr:to>
    <xdr:sp macro="" textlink="">
      <xdr:nvSpPr>
        <xdr:cNvPr id="879" name="フローチャート: 判断 878"/>
        <xdr:cNvSpPr/>
      </xdr:nvSpPr>
      <xdr:spPr>
        <a:xfrm>
          <a:off x="19494500" y="13267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158723</xdr:rowOff>
    </xdr:from>
    <xdr:ext cx="534377" cy="259045"/>
    <xdr:sp macro="" textlink="">
      <xdr:nvSpPr>
        <xdr:cNvPr id="880" name="テキスト ボックス 879"/>
        <xdr:cNvSpPr txBox="1"/>
      </xdr:nvSpPr>
      <xdr:spPr>
        <a:xfrm>
          <a:off x="19278111" y="1336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91360</xdr:rowOff>
    </xdr:from>
    <xdr:to>
      <xdr:col>98</xdr:col>
      <xdr:colOff>38100</xdr:colOff>
      <xdr:row>78</xdr:row>
      <xdr:rowOff>21510</xdr:rowOff>
    </xdr:to>
    <xdr:sp macro="" textlink="">
      <xdr:nvSpPr>
        <xdr:cNvPr id="881" name="フローチャート: 判断 880"/>
        <xdr:cNvSpPr/>
      </xdr:nvSpPr>
      <xdr:spPr>
        <a:xfrm>
          <a:off x="18605500" y="1329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12637</xdr:rowOff>
    </xdr:from>
    <xdr:ext cx="534377" cy="259045"/>
    <xdr:sp macro="" textlink="">
      <xdr:nvSpPr>
        <xdr:cNvPr id="882" name="テキスト ボックス 881"/>
        <xdr:cNvSpPr txBox="1"/>
      </xdr:nvSpPr>
      <xdr:spPr>
        <a:xfrm>
          <a:off x="18389111" y="1338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3" name="テキスト ボックス 88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4" name="テキスト ボックス 88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5" name="テキスト ボックス 88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6" name="テキスト ボックス 88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7" name="テキスト ボックス 88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119641</xdr:rowOff>
    </xdr:from>
    <xdr:to>
      <xdr:col>116</xdr:col>
      <xdr:colOff>114300</xdr:colOff>
      <xdr:row>77</xdr:row>
      <xdr:rowOff>49791</xdr:rowOff>
    </xdr:to>
    <xdr:sp macro="" textlink="">
      <xdr:nvSpPr>
        <xdr:cNvPr id="888" name="楕円 887"/>
        <xdr:cNvSpPr/>
      </xdr:nvSpPr>
      <xdr:spPr>
        <a:xfrm>
          <a:off x="22110700" y="1314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142518</xdr:rowOff>
    </xdr:from>
    <xdr:ext cx="534377" cy="259045"/>
    <xdr:sp macro="" textlink="">
      <xdr:nvSpPr>
        <xdr:cNvPr id="889" name="繰出金該当値テキスト"/>
        <xdr:cNvSpPr txBox="1"/>
      </xdr:nvSpPr>
      <xdr:spPr>
        <a:xfrm>
          <a:off x="22212300" y="1300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1215</xdr:rowOff>
    </xdr:from>
    <xdr:to>
      <xdr:col>112</xdr:col>
      <xdr:colOff>38100</xdr:colOff>
      <xdr:row>77</xdr:row>
      <xdr:rowOff>102815</xdr:rowOff>
    </xdr:to>
    <xdr:sp macro="" textlink="">
      <xdr:nvSpPr>
        <xdr:cNvPr id="890" name="楕円 889"/>
        <xdr:cNvSpPr/>
      </xdr:nvSpPr>
      <xdr:spPr>
        <a:xfrm>
          <a:off x="21272500" y="1320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119342</xdr:rowOff>
    </xdr:from>
    <xdr:ext cx="534377" cy="259045"/>
    <xdr:sp macro="" textlink="">
      <xdr:nvSpPr>
        <xdr:cNvPr id="891" name="テキスト ボックス 890"/>
        <xdr:cNvSpPr txBox="1"/>
      </xdr:nvSpPr>
      <xdr:spPr>
        <a:xfrm>
          <a:off x="21056111" y="1297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12188</xdr:rowOff>
    </xdr:from>
    <xdr:to>
      <xdr:col>107</xdr:col>
      <xdr:colOff>101600</xdr:colOff>
      <xdr:row>77</xdr:row>
      <xdr:rowOff>113788</xdr:rowOff>
    </xdr:to>
    <xdr:sp macro="" textlink="">
      <xdr:nvSpPr>
        <xdr:cNvPr id="892" name="楕円 891"/>
        <xdr:cNvSpPr/>
      </xdr:nvSpPr>
      <xdr:spPr>
        <a:xfrm>
          <a:off x="20383500" y="1321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130315</xdr:rowOff>
    </xdr:from>
    <xdr:ext cx="534377" cy="259045"/>
    <xdr:sp macro="" textlink="">
      <xdr:nvSpPr>
        <xdr:cNvPr id="893" name="テキスト ボックス 892"/>
        <xdr:cNvSpPr txBox="1"/>
      </xdr:nvSpPr>
      <xdr:spPr>
        <a:xfrm>
          <a:off x="20167111" y="1298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15574</xdr:rowOff>
    </xdr:from>
    <xdr:to>
      <xdr:col>102</xdr:col>
      <xdr:colOff>165100</xdr:colOff>
      <xdr:row>77</xdr:row>
      <xdr:rowOff>117174</xdr:rowOff>
    </xdr:to>
    <xdr:sp macro="" textlink="">
      <xdr:nvSpPr>
        <xdr:cNvPr id="894" name="楕円 893"/>
        <xdr:cNvSpPr/>
      </xdr:nvSpPr>
      <xdr:spPr>
        <a:xfrm>
          <a:off x="19494500" y="1321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133701</xdr:rowOff>
    </xdr:from>
    <xdr:ext cx="534377" cy="259045"/>
    <xdr:sp macro="" textlink="">
      <xdr:nvSpPr>
        <xdr:cNvPr id="895" name="テキスト ボックス 894"/>
        <xdr:cNvSpPr txBox="1"/>
      </xdr:nvSpPr>
      <xdr:spPr>
        <a:xfrm>
          <a:off x="19278111" y="1299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13658</xdr:rowOff>
    </xdr:from>
    <xdr:to>
      <xdr:col>98</xdr:col>
      <xdr:colOff>38100</xdr:colOff>
      <xdr:row>77</xdr:row>
      <xdr:rowOff>115258</xdr:rowOff>
    </xdr:to>
    <xdr:sp macro="" textlink="">
      <xdr:nvSpPr>
        <xdr:cNvPr id="896" name="楕円 895"/>
        <xdr:cNvSpPr/>
      </xdr:nvSpPr>
      <xdr:spPr>
        <a:xfrm>
          <a:off x="18605500" y="1321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131785</xdr:rowOff>
    </xdr:from>
    <xdr:ext cx="534377" cy="259045"/>
    <xdr:sp macro="" textlink="">
      <xdr:nvSpPr>
        <xdr:cNvPr id="897" name="テキスト ボックス 896"/>
        <xdr:cNvSpPr txBox="1"/>
      </xdr:nvSpPr>
      <xdr:spPr>
        <a:xfrm>
          <a:off x="18389111" y="1299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8" name="正方形/長方形 89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9" name="正方形/長方形 89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0" name="正方形/長方形 89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1" name="正方形/長方形 90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2" name="正方形/長方形 90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3" name="正方形/長方形 90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4" name="正方形/長方形 90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5" name="正方形/長方形 90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6" name="テキスト ボックス 90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7" name="直線コネクタ 90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8" name="直線コネクタ 90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9" name="テキスト ボックス 90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0" name="直線コネクタ 90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1" name="テキスト ボックス 91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3" name="直線コネクタ 91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5" name="直線コネクタ 91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7" name="直線コネクタ 91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8" name="直線コネクタ 91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フローチャート: 判断 91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1" name="直線コネクタ 92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2" name="フローチャート: 判断 92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3" name="テキスト ボックス 92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4" name="直線コネクタ 92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5" name="フローチャート: 判断 92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6" name="テキスト ボックス 92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7" name="直線コネクタ 92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8" name="フローチャート: 判断 92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9" name="テキスト ボックス 92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フローチャート: 判断 92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1" name="テキスト ボックス 93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2" name="テキスト ボックス 93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3" name="テキスト ボックス 93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4" name="テキスト ボックス 93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5" name="テキスト ボックス 93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6" name="テキスト ボックス 93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7" name="楕円 93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9" name="楕円 93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0" name="テキスト ボックス 93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1" name="楕円 94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2" name="テキスト ボックス 94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3" name="楕円 94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4" name="テキスト ボックス 94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5" name="楕円 94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6" name="テキスト ボックス 94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7" name="正方形/長方形 94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8" name="正方形/長方形 94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9" name="テキスト ボックス 94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類似団体平均と比較して乖離が大きい「維持補修費」・「投資及び出資金」・「貸付金」</a:t>
          </a:r>
          <a:r>
            <a:rPr kumimoji="1" lang="ja-JP" altLang="en-US" sz="1100">
              <a:solidFill>
                <a:sysClr val="windowText" lastClr="000000"/>
              </a:solidFill>
              <a:effectLst/>
              <a:latin typeface="+mn-lt"/>
              <a:ea typeface="+mn-ea"/>
              <a:cs typeface="+mn-cs"/>
            </a:rPr>
            <a:t>・「公債費」</a:t>
          </a:r>
          <a:r>
            <a:rPr kumimoji="1" lang="ja-JP" altLang="ja-JP" sz="1100">
              <a:solidFill>
                <a:sysClr val="windowText" lastClr="000000"/>
              </a:solidFill>
              <a:effectLst/>
              <a:latin typeface="+mn-lt"/>
              <a:ea typeface="+mn-ea"/>
              <a:cs typeface="+mn-cs"/>
            </a:rPr>
            <a:t>について記載する。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・「維持補修費」については、約</a:t>
          </a:r>
          <a:r>
            <a:rPr kumimoji="1" lang="en-US" altLang="ja-JP" sz="1100">
              <a:solidFill>
                <a:sysClr val="windowText" lastClr="000000"/>
              </a:solidFill>
              <a:effectLst/>
              <a:latin typeface="+mn-lt"/>
              <a:ea typeface="+mn-ea"/>
              <a:cs typeface="+mn-cs"/>
            </a:rPr>
            <a:t>7</a:t>
          </a:r>
          <a:r>
            <a:rPr kumimoji="1" lang="ja-JP" altLang="ja-JP" sz="1100">
              <a:solidFill>
                <a:sysClr val="windowText" lastClr="000000"/>
              </a:solidFill>
              <a:effectLst/>
              <a:latin typeface="+mn-lt"/>
              <a:ea typeface="+mn-ea"/>
              <a:cs typeface="+mn-cs"/>
            </a:rPr>
            <a:t>割が除雪関連経費であり、降雪量により増減はするが、近年労務単価の増や諸経費率の見直しなどに伴い、経費が増加傾向となっている。</a:t>
          </a:r>
          <a:endParaRPr lang="ja-JP" altLang="ja-JP" sz="1400">
            <a:solidFill>
              <a:sysClr val="windowText" lastClr="000000"/>
            </a:solidFill>
            <a:effectLst/>
          </a:endParaRPr>
        </a:p>
        <a:p>
          <a:r>
            <a:rPr kumimoji="1" lang="ja-JP" altLang="ja-JP" sz="1100">
              <a:solidFill>
                <a:srgbClr val="00B0F0"/>
              </a:solidFill>
              <a:effectLst/>
              <a:latin typeface="+mn-lt"/>
              <a:ea typeface="+mn-ea"/>
              <a:cs typeface="+mn-cs"/>
            </a:rPr>
            <a:t>　</a:t>
          </a:r>
          <a:r>
            <a:rPr kumimoji="1" lang="ja-JP" altLang="ja-JP" sz="1100">
              <a:solidFill>
                <a:sysClr val="windowText" lastClr="000000"/>
              </a:solidFill>
              <a:effectLst/>
              <a:latin typeface="+mn-lt"/>
              <a:ea typeface="+mn-ea"/>
              <a:cs typeface="+mn-cs"/>
            </a:rPr>
            <a:t>・「投資及び出資金」については、病院事業会計への繰出金及び水道事業会計への出資金などによるものである。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・「貸付金」については、土地開発公社への短期貸付金及び中小企業特別融資貸付金などによるものである。</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en-US" sz="1100">
              <a:solidFill>
                <a:srgbClr val="00B0F0"/>
              </a:solidFill>
              <a:effectLst/>
              <a:latin typeface="+mn-lt"/>
              <a:ea typeface="+mn-ea"/>
              <a:cs typeface="+mn-cs"/>
            </a:rPr>
            <a:t>　</a:t>
          </a:r>
          <a:r>
            <a:rPr kumimoji="1" lang="ja-JP" altLang="en-US" sz="1100">
              <a:solidFill>
                <a:sysClr val="windowText" lastClr="000000"/>
              </a:solidFill>
              <a:effectLst/>
              <a:latin typeface="+mn-lt"/>
              <a:ea typeface="+mn-ea"/>
              <a:cs typeface="+mn-cs"/>
            </a:rPr>
            <a:t>・「公債費」については、平成</a:t>
          </a:r>
          <a:r>
            <a:rPr kumimoji="1" lang="en-US" altLang="ja-JP" sz="1100">
              <a:solidFill>
                <a:sysClr val="windowText" lastClr="000000"/>
              </a:solidFill>
              <a:effectLst/>
              <a:latin typeface="+mn-lt"/>
              <a:ea typeface="+mn-ea"/>
              <a:cs typeface="+mn-cs"/>
            </a:rPr>
            <a:t>17</a:t>
          </a:r>
          <a:r>
            <a:rPr kumimoji="1" lang="ja-JP" altLang="en-US" sz="1100">
              <a:solidFill>
                <a:sysClr val="windowText" lastClr="000000"/>
              </a:solidFill>
              <a:effectLst/>
              <a:latin typeface="+mn-lt"/>
              <a:ea typeface="+mn-ea"/>
              <a:cs typeface="+mn-cs"/>
            </a:rPr>
            <a:t>年度の公的資金借換債の最終償還年分を令和元年度に繰上償還したため乖離が大きくなっている。</a:t>
          </a:r>
          <a:endParaRPr kumimoji="1" lang="en-US" altLang="ja-JP" sz="1100">
            <a:solidFill>
              <a:sysClr val="windowText" lastClr="000000"/>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北海道留萌市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20,715
20,569
297.84
13,704,541
13,412,428
291,071
7,459,883
12,080,052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147669</xdr:rowOff>
    </xdr:from>
    <xdr:to>
      <xdr:col>24</xdr:col>
      <xdr:colOff>62865</xdr:colOff>
      <xdr:row>38</xdr:row>
      <xdr:rowOff>71512</xdr:rowOff>
    </xdr:to>
    <xdr:cxnSp macro="">
      <xdr:nvCxnSpPr>
        <xdr:cNvPr id="57" name="直線コネクタ 56"/>
        <xdr:cNvCxnSpPr/>
      </xdr:nvCxnSpPr>
      <xdr:spPr>
        <a:xfrm flipV="1">
          <a:off x="4633595" y="5291169"/>
          <a:ext cx="1270" cy="1295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75339</xdr:rowOff>
    </xdr:from>
    <xdr:ext cx="469744" cy="259045"/>
    <xdr:sp macro="" textlink="">
      <xdr:nvSpPr>
        <xdr:cNvPr id="58" name="議会費最小値テキスト"/>
        <xdr:cNvSpPr txBox="1"/>
      </xdr:nvSpPr>
      <xdr:spPr>
        <a:xfrm>
          <a:off x="4686300" y="659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71512</xdr:rowOff>
    </xdr:from>
    <xdr:to>
      <xdr:col>24</xdr:col>
      <xdr:colOff>152400</xdr:colOff>
      <xdr:row>38</xdr:row>
      <xdr:rowOff>71512</xdr:rowOff>
    </xdr:to>
    <xdr:cxnSp macro="">
      <xdr:nvCxnSpPr>
        <xdr:cNvPr id="59" name="直線コネクタ 58"/>
        <xdr:cNvCxnSpPr/>
      </xdr:nvCxnSpPr>
      <xdr:spPr>
        <a:xfrm>
          <a:off x="4546600" y="658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94346</xdr:rowOff>
    </xdr:from>
    <xdr:ext cx="534377" cy="259045"/>
    <xdr:sp macro="" textlink="">
      <xdr:nvSpPr>
        <xdr:cNvPr id="60" name="議会費最大値テキスト"/>
        <xdr:cNvSpPr txBox="1"/>
      </xdr:nvSpPr>
      <xdr:spPr>
        <a:xfrm>
          <a:off x="4686300" y="506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147669</xdr:rowOff>
    </xdr:from>
    <xdr:to>
      <xdr:col>24</xdr:col>
      <xdr:colOff>152400</xdr:colOff>
      <xdr:row>30</xdr:row>
      <xdr:rowOff>147669</xdr:rowOff>
    </xdr:to>
    <xdr:cxnSp macro="">
      <xdr:nvCxnSpPr>
        <xdr:cNvPr id="61" name="直線コネクタ 60"/>
        <xdr:cNvCxnSpPr/>
      </xdr:nvCxnSpPr>
      <xdr:spPr>
        <a:xfrm>
          <a:off x="4546600" y="529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143488</xdr:rowOff>
    </xdr:from>
    <xdr:to>
      <xdr:col>24</xdr:col>
      <xdr:colOff>63500</xdr:colOff>
      <xdr:row>37</xdr:row>
      <xdr:rowOff>6720</xdr:rowOff>
    </xdr:to>
    <xdr:cxnSp macro="">
      <xdr:nvCxnSpPr>
        <xdr:cNvPr id="62" name="直線コネクタ 61"/>
        <xdr:cNvCxnSpPr/>
      </xdr:nvCxnSpPr>
      <xdr:spPr>
        <a:xfrm>
          <a:off x="3797300" y="6315688"/>
          <a:ext cx="838200" cy="3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28530</xdr:rowOff>
    </xdr:from>
    <xdr:ext cx="469744" cy="259045"/>
    <xdr:sp macro="" textlink="">
      <xdr:nvSpPr>
        <xdr:cNvPr id="63" name="議会費平均値テキスト"/>
        <xdr:cNvSpPr txBox="1"/>
      </xdr:nvSpPr>
      <xdr:spPr>
        <a:xfrm>
          <a:off x="4686300" y="6372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50103</xdr:rowOff>
    </xdr:from>
    <xdr:to>
      <xdr:col>24</xdr:col>
      <xdr:colOff>114300</xdr:colOff>
      <xdr:row>37</xdr:row>
      <xdr:rowOff>151703</xdr:rowOff>
    </xdr:to>
    <xdr:sp macro="" textlink="">
      <xdr:nvSpPr>
        <xdr:cNvPr id="64" name="フローチャート: 判断 63"/>
        <xdr:cNvSpPr/>
      </xdr:nvSpPr>
      <xdr:spPr>
        <a:xfrm>
          <a:off x="4584700" y="639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143488</xdr:rowOff>
    </xdr:from>
    <xdr:to>
      <xdr:col>19</xdr:col>
      <xdr:colOff>177800</xdr:colOff>
      <xdr:row>36</xdr:row>
      <xdr:rowOff>160143</xdr:rowOff>
    </xdr:to>
    <xdr:cxnSp macro="">
      <xdr:nvCxnSpPr>
        <xdr:cNvPr id="65" name="直線コネクタ 64"/>
        <xdr:cNvCxnSpPr/>
      </xdr:nvCxnSpPr>
      <xdr:spPr>
        <a:xfrm flipV="1">
          <a:off x="2908300" y="6315688"/>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56635</xdr:rowOff>
    </xdr:from>
    <xdr:to>
      <xdr:col>20</xdr:col>
      <xdr:colOff>38100</xdr:colOff>
      <xdr:row>37</xdr:row>
      <xdr:rowOff>158235</xdr:rowOff>
    </xdr:to>
    <xdr:sp macro="" textlink="">
      <xdr:nvSpPr>
        <xdr:cNvPr id="66" name="フローチャート: 判断 65"/>
        <xdr:cNvSpPr/>
      </xdr:nvSpPr>
      <xdr:spPr>
        <a:xfrm>
          <a:off x="3746500" y="64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149362</xdr:rowOff>
    </xdr:from>
    <xdr:ext cx="469744" cy="259045"/>
    <xdr:sp macro="" textlink="">
      <xdr:nvSpPr>
        <xdr:cNvPr id="67" name="テキスト ボックス 66"/>
        <xdr:cNvSpPr txBox="1"/>
      </xdr:nvSpPr>
      <xdr:spPr>
        <a:xfrm>
          <a:off x="3562428" y="649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160143</xdr:rowOff>
    </xdr:from>
    <xdr:to>
      <xdr:col>15</xdr:col>
      <xdr:colOff>50800</xdr:colOff>
      <xdr:row>37</xdr:row>
      <xdr:rowOff>319</xdr:rowOff>
    </xdr:to>
    <xdr:cxnSp macro="">
      <xdr:nvCxnSpPr>
        <xdr:cNvPr id="68" name="直線コネクタ 67"/>
        <xdr:cNvCxnSpPr/>
      </xdr:nvCxnSpPr>
      <xdr:spPr>
        <a:xfrm flipV="1">
          <a:off x="2019300" y="6332343"/>
          <a:ext cx="889000" cy="1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61272</xdr:rowOff>
    </xdr:from>
    <xdr:to>
      <xdr:col>15</xdr:col>
      <xdr:colOff>101600</xdr:colOff>
      <xdr:row>37</xdr:row>
      <xdr:rowOff>162872</xdr:rowOff>
    </xdr:to>
    <xdr:sp macro="" textlink="">
      <xdr:nvSpPr>
        <xdr:cNvPr id="69" name="フローチャート: 判断 68"/>
        <xdr:cNvSpPr/>
      </xdr:nvSpPr>
      <xdr:spPr>
        <a:xfrm>
          <a:off x="2857500" y="640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153999</xdr:rowOff>
    </xdr:from>
    <xdr:ext cx="469744" cy="259045"/>
    <xdr:sp macro="" textlink="">
      <xdr:nvSpPr>
        <xdr:cNvPr id="70" name="テキスト ボックス 69"/>
        <xdr:cNvSpPr txBox="1"/>
      </xdr:nvSpPr>
      <xdr:spPr>
        <a:xfrm>
          <a:off x="2673428" y="6497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319</xdr:rowOff>
    </xdr:from>
    <xdr:to>
      <xdr:col>10</xdr:col>
      <xdr:colOff>114300</xdr:colOff>
      <xdr:row>37</xdr:row>
      <xdr:rowOff>12468</xdr:rowOff>
    </xdr:to>
    <xdr:cxnSp macro="">
      <xdr:nvCxnSpPr>
        <xdr:cNvPr id="71" name="直線コネクタ 70"/>
        <xdr:cNvCxnSpPr/>
      </xdr:nvCxnSpPr>
      <xdr:spPr>
        <a:xfrm flipV="1">
          <a:off x="1130300" y="6343969"/>
          <a:ext cx="889000" cy="1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59443</xdr:rowOff>
    </xdr:from>
    <xdr:to>
      <xdr:col>10</xdr:col>
      <xdr:colOff>165100</xdr:colOff>
      <xdr:row>37</xdr:row>
      <xdr:rowOff>161043</xdr:rowOff>
    </xdr:to>
    <xdr:sp macro="" textlink="">
      <xdr:nvSpPr>
        <xdr:cNvPr id="72" name="フローチャート: 判断 71"/>
        <xdr:cNvSpPr/>
      </xdr:nvSpPr>
      <xdr:spPr>
        <a:xfrm>
          <a:off x="1968500" y="6403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152170</xdr:rowOff>
    </xdr:from>
    <xdr:ext cx="469744" cy="259045"/>
    <xdr:sp macro="" textlink="">
      <xdr:nvSpPr>
        <xdr:cNvPr id="73" name="テキスト ボックス 72"/>
        <xdr:cNvSpPr txBox="1"/>
      </xdr:nvSpPr>
      <xdr:spPr>
        <a:xfrm>
          <a:off x="1784428" y="649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45923</xdr:rowOff>
    </xdr:from>
    <xdr:to>
      <xdr:col>6</xdr:col>
      <xdr:colOff>38100</xdr:colOff>
      <xdr:row>37</xdr:row>
      <xdr:rowOff>147523</xdr:rowOff>
    </xdr:to>
    <xdr:sp macro="" textlink="">
      <xdr:nvSpPr>
        <xdr:cNvPr id="74" name="フローチャート: 判断 73"/>
        <xdr:cNvSpPr/>
      </xdr:nvSpPr>
      <xdr:spPr>
        <a:xfrm>
          <a:off x="1079500" y="63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138651</xdr:rowOff>
    </xdr:from>
    <xdr:ext cx="469744" cy="259045"/>
    <xdr:sp macro="" textlink="">
      <xdr:nvSpPr>
        <xdr:cNvPr id="75" name="テキスト ボックス 74"/>
        <xdr:cNvSpPr txBox="1"/>
      </xdr:nvSpPr>
      <xdr:spPr>
        <a:xfrm>
          <a:off x="895428" y="6482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127370</xdr:rowOff>
    </xdr:from>
    <xdr:to>
      <xdr:col>24</xdr:col>
      <xdr:colOff>114300</xdr:colOff>
      <xdr:row>37</xdr:row>
      <xdr:rowOff>57520</xdr:rowOff>
    </xdr:to>
    <xdr:sp macro="" textlink="">
      <xdr:nvSpPr>
        <xdr:cNvPr id="81" name="楕円 80"/>
        <xdr:cNvSpPr/>
      </xdr:nvSpPr>
      <xdr:spPr>
        <a:xfrm>
          <a:off x="4584700" y="629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150247</xdr:rowOff>
    </xdr:from>
    <xdr:ext cx="469744" cy="259045"/>
    <xdr:sp macro="" textlink="">
      <xdr:nvSpPr>
        <xdr:cNvPr id="82" name="議会費該当値テキスト"/>
        <xdr:cNvSpPr txBox="1"/>
      </xdr:nvSpPr>
      <xdr:spPr>
        <a:xfrm>
          <a:off x="4686300" y="615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92688</xdr:rowOff>
    </xdr:from>
    <xdr:to>
      <xdr:col>20</xdr:col>
      <xdr:colOff>38100</xdr:colOff>
      <xdr:row>37</xdr:row>
      <xdr:rowOff>22838</xdr:rowOff>
    </xdr:to>
    <xdr:sp macro="" textlink="">
      <xdr:nvSpPr>
        <xdr:cNvPr id="83" name="楕円 82"/>
        <xdr:cNvSpPr/>
      </xdr:nvSpPr>
      <xdr:spPr>
        <a:xfrm>
          <a:off x="3746500" y="626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39365</xdr:rowOff>
    </xdr:from>
    <xdr:ext cx="469744" cy="259045"/>
    <xdr:sp macro="" textlink="">
      <xdr:nvSpPr>
        <xdr:cNvPr id="84" name="テキスト ボックス 83"/>
        <xdr:cNvSpPr txBox="1"/>
      </xdr:nvSpPr>
      <xdr:spPr>
        <a:xfrm>
          <a:off x="3562428" y="604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109343</xdr:rowOff>
    </xdr:from>
    <xdr:to>
      <xdr:col>15</xdr:col>
      <xdr:colOff>101600</xdr:colOff>
      <xdr:row>37</xdr:row>
      <xdr:rowOff>39493</xdr:rowOff>
    </xdr:to>
    <xdr:sp macro="" textlink="">
      <xdr:nvSpPr>
        <xdr:cNvPr id="85" name="楕円 84"/>
        <xdr:cNvSpPr/>
      </xdr:nvSpPr>
      <xdr:spPr>
        <a:xfrm>
          <a:off x="2857500" y="628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56020</xdr:rowOff>
    </xdr:from>
    <xdr:ext cx="469744" cy="259045"/>
    <xdr:sp macro="" textlink="">
      <xdr:nvSpPr>
        <xdr:cNvPr id="86" name="テキスト ボックス 85"/>
        <xdr:cNvSpPr txBox="1"/>
      </xdr:nvSpPr>
      <xdr:spPr>
        <a:xfrm>
          <a:off x="2673428" y="605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120969</xdr:rowOff>
    </xdr:from>
    <xdr:to>
      <xdr:col>10</xdr:col>
      <xdr:colOff>165100</xdr:colOff>
      <xdr:row>37</xdr:row>
      <xdr:rowOff>51119</xdr:rowOff>
    </xdr:to>
    <xdr:sp macro="" textlink="">
      <xdr:nvSpPr>
        <xdr:cNvPr id="87" name="楕円 86"/>
        <xdr:cNvSpPr/>
      </xdr:nvSpPr>
      <xdr:spPr>
        <a:xfrm>
          <a:off x="1968500" y="629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67646</xdr:rowOff>
    </xdr:from>
    <xdr:ext cx="469744" cy="259045"/>
    <xdr:sp macro="" textlink="">
      <xdr:nvSpPr>
        <xdr:cNvPr id="88" name="テキスト ボックス 87"/>
        <xdr:cNvSpPr txBox="1"/>
      </xdr:nvSpPr>
      <xdr:spPr>
        <a:xfrm>
          <a:off x="1784428" y="6068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133118</xdr:rowOff>
    </xdr:from>
    <xdr:to>
      <xdr:col>6</xdr:col>
      <xdr:colOff>38100</xdr:colOff>
      <xdr:row>37</xdr:row>
      <xdr:rowOff>63268</xdr:rowOff>
    </xdr:to>
    <xdr:sp macro="" textlink="">
      <xdr:nvSpPr>
        <xdr:cNvPr id="89" name="楕円 88"/>
        <xdr:cNvSpPr/>
      </xdr:nvSpPr>
      <xdr:spPr>
        <a:xfrm>
          <a:off x="1079500" y="630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79795</xdr:rowOff>
    </xdr:from>
    <xdr:ext cx="469744" cy="259045"/>
    <xdr:sp macro="" textlink="">
      <xdr:nvSpPr>
        <xdr:cNvPr id="90" name="テキスト ボックス 89"/>
        <xdr:cNvSpPr txBox="1"/>
      </xdr:nvSpPr>
      <xdr:spPr>
        <a:xfrm>
          <a:off x="895428" y="608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42724</xdr:rowOff>
    </xdr:from>
    <xdr:to>
      <xdr:col>24</xdr:col>
      <xdr:colOff>62865</xdr:colOff>
      <xdr:row>58</xdr:row>
      <xdr:rowOff>25023</xdr:rowOff>
    </xdr:to>
    <xdr:cxnSp macro="">
      <xdr:nvCxnSpPr>
        <xdr:cNvPr id="114" name="直線コネクタ 113"/>
        <xdr:cNvCxnSpPr/>
      </xdr:nvCxnSpPr>
      <xdr:spPr>
        <a:xfrm flipV="1">
          <a:off x="4633595" y="8786674"/>
          <a:ext cx="1270" cy="1182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28850</xdr:rowOff>
    </xdr:from>
    <xdr:ext cx="534377" cy="259045"/>
    <xdr:sp macro="" textlink="">
      <xdr:nvSpPr>
        <xdr:cNvPr id="115" name="総務費最小値テキスト"/>
        <xdr:cNvSpPr txBox="1"/>
      </xdr:nvSpPr>
      <xdr:spPr>
        <a:xfrm>
          <a:off x="4686300" y="997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25023</xdr:rowOff>
    </xdr:from>
    <xdr:to>
      <xdr:col>24</xdr:col>
      <xdr:colOff>152400</xdr:colOff>
      <xdr:row>58</xdr:row>
      <xdr:rowOff>25023</xdr:rowOff>
    </xdr:to>
    <xdr:cxnSp macro="">
      <xdr:nvCxnSpPr>
        <xdr:cNvPr id="116" name="直線コネクタ 115"/>
        <xdr:cNvCxnSpPr/>
      </xdr:nvCxnSpPr>
      <xdr:spPr>
        <a:xfrm>
          <a:off x="4546600" y="996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160851</xdr:rowOff>
    </xdr:from>
    <xdr:ext cx="599010" cy="259045"/>
    <xdr:sp macro="" textlink="">
      <xdr:nvSpPr>
        <xdr:cNvPr id="117" name="総務費最大値テキスト"/>
        <xdr:cNvSpPr txBox="1"/>
      </xdr:nvSpPr>
      <xdr:spPr>
        <a:xfrm>
          <a:off x="4686300" y="856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360,453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42724</xdr:rowOff>
    </xdr:from>
    <xdr:to>
      <xdr:col>24</xdr:col>
      <xdr:colOff>152400</xdr:colOff>
      <xdr:row>51</xdr:row>
      <xdr:rowOff>42724</xdr:rowOff>
    </xdr:to>
    <xdr:cxnSp macro="">
      <xdr:nvCxnSpPr>
        <xdr:cNvPr id="118" name="直線コネクタ 117"/>
        <xdr:cNvCxnSpPr/>
      </xdr:nvCxnSpPr>
      <xdr:spPr>
        <a:xfrm>
          <a:off x="4546600" y="878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116695</xdr:rowOff>
    </xdr:from>
    <xdr:to>
      <xdr:col>24</xdr:col>
      <xdr:colOff>63500</xdr:colOff>
      <xdr:row>57</xdr:row>
      <xdr:rowOff>165006</xdr:rowOff>
    </xdr:to>
    <xdr:cxnSp macro="">
      <xdr:nvCxnSpPr>
        <xdr:cNvPr id="119" name="直線コネクタ 118"/>
        <xdr:cNvCxnSpPr/>
      </xdr:nvCxnSpPr>
      <xdr:spPr>
        <a:xfrm flipV="1">
          <a:off x="3797300" y="9889345"/>
          <a:ext cx="838200" cy="4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32693</xdr:rowOff>
    </xdr:from>
    <xdr:ext cx="534377" cy="259045"/>
    <xdr:sp macro="" textlink="">
      <xdr:nvSpPr>
        <xdr:cNvPr id="120" name="総務費平均値テキスト"/>
        <xdr:cNvSpPr txBox="1"/>
      </xdr:nvSpPr>
      <xdr:spPr>
        <a:xfrm>
          <a:off x="4686300" y="9633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9816</xdr:rowOff>
    </xdr:from>
    <xdr:to>
      <xdr:col>24</xdr:col>
      <xdr:colOff>114300</xdr:colOff>
      <xdr:row>57</xdr:row>
      <xdr:rowOff>111416</xdr:rowOff>
    </xdr:to>
    <xdr:sp macro="" textlink="">
      <xdr:nvSpPr>
        <xdr:cNvPr id="121" name="フローチャート: 判断 120"/>
        <xdr:cNvSpPr/>
      </xdr:nvSpPr>
      <xdr:spPr>
        <a:xfrm>
          <a:off x="4584700" y="978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161139</xdr:rowOff>
    </xdr:from>
    <xdr:to>
      <xdr:col>19</xdr:col>
      <xdr:colOff>177800</xdr:colOff>
      <xdr:row>57</xdr:row>
      <xdr:rowOff>165006</xdr:rowOff>
    </xdr:to>
    <xdr:cxnSp macro="">
      <xdr:nvCxnSpPr>
        <xdr:cNvPr id="122" name="直線コネクタ 121"/>
        <xdr:cNvCxnSpPr/>
      </xdr:nvCxnSpPr>
      <xdr:spPr>
        <a:xfrm>
          <a:off x="2908300" y="9933789"/>
          <a:ext cx="889000" cy="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27330</xdr:rowOff>
    </xdr:from>
    <xdr:to>
      <xdr:col>20</xdr:col>
      <xdr:colOff>38100</xdr:colOff>
      <xdr:row>57</xdr:row>
      <xdr:rowOff>128930</xdr:rowOff>
    </xdr:to>
    <xdr:sp macro="" textlink="">
      <xdr:nvSpPr>
        <xdr:cNvPr id="123" name="フローチャート: 判断 122"/>
        <xdr:cNvSpPr/>
      </xdr:nvSpPr>
      <xdr:spPr>
        <a:xfrm>
          <a:off x="3746500" y="979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145457</xdr:rowOff>
    </xdr:from>
    <xdr:ext cx="534377" cy="259045"/>
    <xdr:sp macro="" textlink="">
      <xdr:nvSpPr>
        <xdr:cNvPr id="124" name="テキスト ボックス 123"/>
        <xdr:cNvSpPr txBox="1"/>
      </xdr:nvSpPr>
      <xdr:spPr>
        <a:xfrm>
          <a:off x="3530111" y="957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146024</xdr:rowOff>
    </xdr:from>
    <xdr:to>
      <xdr:col>15</xdr:col>
      <xdr:colOff>50800</xdr:colOff>
      <xdr:row>57</xdr:row>
      <xdr:rowOff>161139</xdr:rowOff>
    </xdr:to>
    <xdr:cxnSp macro="">
      <xdr:nvCxnSpPr>
        <xdr:cNvPr id="125" name="直線コネクタ 124"/>
        <xdr:cNvCxnSpPr/>
      </xdr:nvCxnSpPr>
      <xdr:spPr>
        <a:xfrm>
          <a:off x="2019300" y="9918674"/>
          <a:ext cx="889000" cy="15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57700</xdr:rowOff>
    </xdr:from>
    <xdr:to>
      <xdr:col>15</xdr:col>
      <xdr:colOff>101600</xdr:colOff>
      <xdr:row>57</xdr:row>
      <xdr:rowOff>159300</xdr:rowOff>
    </xdr:to>
    <xdr:sp macro="" textlink="">
      <xdr:nvSpPr>
        <xdr:cNvPr id="126" name="フローチャート: 判断 125"/>
        <xdr:cNvSpPr/>
      </xdr:nvSpPr>
      <xdr:spPr>
        <a:xfrm>
          <a:off x="2857500" y="983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4377</xdr:rowOff>
    </xdr:from>
    <xdr:ext cx="534377" cy="259045"/>
    <xdr:sp macro="" textlink="">
      <xdr:nvSpPr>
        <xdr:cNvPr id="127" name="テキスト ボックス 126"/>
        <xdr:cNvSpPr txBox="1"/>
      </xdr:nvSpPr>
      <xdr:spPr>
        <a:xfrm>
          <a:off x="2641111" y="960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146024</xdr:rowOff>
    </xdr:from>
    <xdr:to>
      <xdr:col>10</xdr:col>
      <xdr:colOff>114300</xdr:colOff>
      <xdr:row>58</xdr:row>
      <xdr:rowOff>36030</xdr:rowOff>
    </xdr:to>
    <xdr:cxnSp macro="">
      <xdr:nvCxnSpPr>
        <xdr:cNvPr id="128" name="直線コネクタ 127"/>
        <xdr:cNvCxnSpPr/>
      </xdr:nvCxnSpPr>
      <xdr:spPr>
        <a:xfrm flipV="1">
          <a:off x="1130300" y="9918674"/>
          <a:ext cx="889000" cy="6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47836</xdr:rowOff>
    </xdr:from>
    <xdr:to>
      <xdr:col>10</xdr:col>
      <xdr:colOff>165100</xdr:colOff>
      <xdr:row>57</xdr:row>
      <xdr:rowOff>149436</xdr:rowOff>
    </xdr:to>
    <xdr:sp macro="" textlink="">
      <xdr:nvSpPr>
        <xdr:cNvPr id="129" name="フローチャート: 判断 128"/>
        <xdr:cNvSpPr/>
      </xdr:nvSpPr>
      <xdr:spPr>
        <a:xfrm>
          <a:off x="1968500" y="982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165963</xdr:rowOff>
    </xdr:from>
    <xdr:ext cx="534377" cy="259045"/>
    <xdr:sp macro="" textlink="">
      <xdr:nvSpPr>
        <xdr:cNvPr id="130" name="テキスト ボックス 129"/>
        <xdr:cNvSpPr txBox="1"/>
      </xdr:nvSpPr>
      <xdr:spPr>
        <a:xfrm>
          <a:off x="1752111" y="959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77371</xdr:rowOff>
    </xdr:from>
    <xdr:to>
      <xdr:col>6</xdr:col>
      <xdr:colOff>38100</xdr:colOff>
      <xdr:row>58</xdr:row>
      <xdr:rowOff>7521</xdr:rowOff>
    </xdr:to>
    <xdr:sp macro="" textlink="">
      <xdr:nvSpPr>
        <xdr:cNvPr id="131" name="フローチャート: 判断 130"/>
        <xdr:cNvSpPr/>
      </xdr:nvSpPr>
      <xdr:spPr>
        <a:xfrm>
          <a:off x="1079500" y="985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24048</xdr:rowOff>
    </xdr:from>
    <xdr:ext cx="534377" cy="259045"/>
    <xdr:sp macro="" textlink="">
      <xdr:nvSpPr>
        <xdr:cNvPr id="132" name="テキスト ボックス 131"/>
        <xdr:cNvSpPr txBox="1"/>
      </xdr:nvSpPr>
      <xdr:spPr>
        <a:xfrm>
          <a:off x="863111" y="962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65895</xdr:rowOff>
    </xdr:from>
    <xdr:to>
      <xdr:col>24</xdr:col>
      <xdr:colOff>114300</xdr:colOff>
      <xdr:row>57</xdr:row>
      <xdr:rowOff>167495</xdr:rowOff>
    </xdr:to>
    <xdr:sp macro="" textlink="">
      <xdr:nvSpPr>
        <xdr:cNvPr id="138" name="楕円 137"/>
        <xdr:cNvSpPr/>
      </xdr:nvSpPr>
      <xdr:spPr>
        <a:xfrm>
          <a:off x="4584700" y="98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159693</xdr:rowOff>
    </xdr:from>
    <xdr:ext cx="534377" cy="259045"/>
    <xdr:sp macro="" textlink="">
      <xdr:nvSpPr>
        <xdr:cNvPr id="139" name="総務費該当値テキスト"/>
        <xdr:cNvSpPr txBox="1"/>
      </xdr:nvSpPr>
      <xdr:spPr>
        <a:xfrm>
          <a:off x="4686300" y="976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114206</xdr:rowOff>
    </xdr:from>
    <xdr:to>
      <xdr:col>20</xdr:col>
      <xdr:colOff>38100</xdr:colOff>
      <xdr:row>58</xdr:row>
      <xdr:rowOff>44356</xdr:rowOff>
    </xdr:to>
    <xdr:sp macro="" textlink="">
      <xdr:nvSpPr>
        <xdr:cNvPr id="140" name="楕円 139"/>
        <xdr:cNvSpPr/>
      </xdr:nvSpPr>
      <xdr:spPr>
        <a:xfrm>
          <a:off x="3746500" y="988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35483</xdr:rowOff>
    </xdr:from>
    <xdr:ext cx="534377" cy="259045"/>
    <xdr:sp macro="" textlink="">
      <xdr:nvSpPr>
        <xdr:cNvPr id="141" name="テキスト ボックス 140"/>
        <xdr:cNvSpPr txBox="1"/>
      </xdr:nvSpPr>
      <xdr:spPr>
        <a:xfrm>
          <a:off x="3530111" y="99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110339</xdr:rowOff>
    </xdr:from>
    <xdr:to>
      <xdr:col>15</xdr:col>
      <xdr:colOff>101600</xdr:colOff>
      <xdr:row>58</xdr:row>
      <xdr:rowOff>40489</xdr:rowOff>
    </xdr:to>
    <xdr:sp macro="" textlink="">
      <xdr:nvSpPr>
        <xdr:cNvPr id="142" name="楕円 141"/>
        <xdr:cNvSpPr/>
      </xdr:nvSpPr>
      <xdr:spPr>
        <a:xfrm>
          <a:off x="2857500" y="988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31616</xdr:rowOff>
    </xdr:from>
    <xdr:ext cx="534377" cy="259045"/>
    <xdr:sp macro="" textlink="">
      <xdr:nvSpPr>
        <xdr:cNvPr id="143" name="テキスト ボックス 142"/>
        <xdr:cNvSpPr txBox="1"/>
      </xdr:nvSpPr>
      <xdr:spPr>
        <a:xfrm>
          <a:off x="2641111" y="997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95224</xdr:rowOff>
    </xdr:from>
    <xdr:to>
      <xdr:col>10</xdr:col>
      <xdr:colOff>165100</xdr:colOff>
      <xdr:row>58</xdr:row>
      <xdr:rowOff>25374</xdr:rowOff>
    </xdr:to>
    <xdr:sp macro="" textlink="">
      <xdr:nvSpPr>
        <xdr:cNvPr id="144" name="楕円 143"/>
        <xdr:cNvSpPr/>
      </xdr:nvSpPr>
      <xdr:spPr>
        <a:xfrm>
          <a:off x="1968500" y="986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16501</xdr:rowOff>
    </xdr:from>
    <xdr:ext cx="534377" cy="259045"/>
    <xdr:sp macro="" textlink="">
      <xdr:nvSpPr>
        <xdr:cNvPr id="145" name="テキスト ボックス 144"/>
        <xdr:cNvSpPr txBox="1"/>
      </xdr:nvSpPr>
      <xdr:spPr>
        <a:xfrm>
          <a:off x="1752111" y="996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156680</xdr:rowOff>
    </xdr:from>
    <xdr:to>
      <xdr:col>6</xdr:col>
      <xdr:colOff>38100</xdr:colOff>
      <xdr:row>58</xdr:row>
      <xdr:rowOff>86830</xdr:rowOff>
    </xdr:to>
    <xdr:sp macro="" textlink="">
      <xdr:nvSpPr>
        <xdr:cNvPr id="146" name="楕円 145"/>
        <xdr:cNvSpPr/>
      </xdr:nvSpPr>
      <xdr:spPr>
        <a:xfrm>
          <a:off x="1079500" y="992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77957</xdr:rowOff>
    </xdr:from>
    <xdr:ext cx="534377" cy="259045"/>
    <xdr:sp macro="" textlink="">
      <xdr:nvSpPr>
        <xdr:cNvPr id="147" name="テキスト ボックス 146"/>
        <xdr:cNvSpPr txBox="1"/>
      </xdr:nvSpPr>
      <xdr:spPr>
        <a:xfrm>
          <a:off x="863111" y="1002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130511</xdr:rowOff>
    </xdr:from>
    <xdr:to>
      <xdr:col>24</xdr:col>
      <xdr:colOff>62865</xdr:colOff>
      <xdr:row>78</xdr:row>
      <xdr:rowOff>43514</xdr:rowOff>
    </xdr:to>
    <xdr:cxnSp macro="">
      <xdr:nvCxnSpPr>
        <xdr:cNvPr id="170" name="直線コネクタ 169"/>
        <xdr:cNvCxnSpPr/>
      </xdr:nvCxnSpPr>
      <xdr:spPr>
        <a:xfrm flipV="1">
          <a:off x="4633595" y="12303461"/>
          <a:ext cx="1270" cy="1113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47341</xdr:rowOff>
    </xdr:from>
    <xdr:ext cx="599010" cy="259045"/>
    <xdr:sp macro="" textlink="">
      <xdr:nvSpPr>
        <xdr:cNvPr id="171" name="民生費最小値テキスト"/>
        <xdr:cNvSpPr txBox="1"/>
      </xdr:nvSpPr>
      <xdr:spPr>
        <a:xfrm>
          <a:off x="4686300" y="1342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43514</xdr:rowOff>
    </xdr:from>
    <xdr:to>
      <xdr:col>24</xdr:col>
      <xdr:colOff>152400</xdr:colOff>
      <xdr:row>78</xdr:row>
      <xdr:rowOff>43514</xdr:rowOff>
    </xdr:to>
    <xdr:cxnSp macro="">
      <xdr:nvCxnSpPr>
        <xdr:cNvPr id="172" name="直線コネクタ 171"/>
        <xdr:cNvCxnSpPr/>
      </xdr:nvCxnSpPr>
      <xdr:spPr>
        <a:xfrm>
          <a:off x="4546600" y="1341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77188</xdr:rowOff>
    </xdr:from>
    <xdr:ext cx="599010" cy="259045"/>
    <xdr:sp macro="" textlink="">
      <xdr:nvSpPr>
        <xdr:cNvPr id="173" name="民生費最大値テキスト"/>
        <xdr:cNvSpPr txBox="1"/>
      </xdr:nvSpPr>
      <xdr:spPr>
        <a:xfrm>
          <a:off x="4686300" y="1207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364,510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130511</xdr:rowOff>
    </xdr:from>
    <xdr:to>
      <xdr:col>24</xdr:col>
      <xdr:colOff>152400</xdr:colOff>
      <xdr:row>71</xdr:row>
      <xdr:rowOff>130511</xdr:rowOff>
    </xdr:to>
    <xdr:cxnSp macro="">
      <xdr:nvCxnSpPr>
        <xdr:cNvPr id="174" name="直線コネクタ 173"/>
        <xdr:cNvCxnSpPr/>
      </xdr:nvCxnSpPr>
      <xdr:spPr>
        <a:xfrm>
          <a:off x="4546600" y="1230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96248</xdr:rowOff>
    </xdr:from>
    <xdr:to>
      <xdr:col>24</xdr:col>
      <xdr:colOff>63500</xdr:colOff>
      <xdr:row>76</xdr:row>
      <xdr:rowOff>112035</xdr:rowOff>
    </xdr:to>
    <xdr:cxnSp macro="">
      <xdr:nvCxnSpPr>
        <xdr:cNvPr id="175" name="直線コネクタ 174"/>
        <xdr:cNvCxnSpPr/>
      </xdr:nvCxnSpPr>
      <xdr:spPr>
        <a:xfrm>
          <a:off x="3797300" y="13126448"/>
          <a:ext cx="838200" cy="15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4038</xdr:rowOff>
    </xdr:from>
    <xdr:ext cx="599010" cy="259045"/>
    <xdr:sp macro="" textlink="">
      <xdr:nvSpPr>
        <xdr:cNvPr id="176" name="民生費平均値テキスト"/>
        <xdr:cNvSpPr txBox="1"/>
      </xdr:nvSpPr>
      <xdr:spPr>
        <a:xfrm>
          <a:off x="4686300" y="12862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152611</xdr:rowOff>
    </xdr:from>
    <xdr:to>
      <xdr:col>24</xdr:col>
      <xdr:colOff>114300</xdr:colOff>
      <xdr:row>76</xdr:row>
      <xdr:rowOff>82761</xdr:rowOff>
    </xdr:to>
    <xdr:sp macro="" textlink="">
      <xdr:nvSpPr>
        <xdr:cNvPr id="177" name="フローチャート: 判断 176"/>
        <xdr:cNvSpPr/>
      </xdr:nvSpPr>
      <xdr:spPr>
        <a:xfrm>
          <a:off x="4584700" y="1301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96248</xdr:rowOff>
    </xdr:from>
    <xdr:to>
      <xdr:col>19</xdr:col>
      <xdr:colOff>177800</xdr:colOff>
      <xdr:row>76</xdr:row>
      <xdr:rowOff>128225</xdr:rowOff>
    </xdr:to>
    <xdr:cxnSp macro="">
      <xdr:nvCxnSpPr>
        <xdr:cNvPr id="178" name="直線コネクタ 177"/>
        <xdr:cNvCxnSpPr/>
      </xdr:nvCxnSpPr>
      <xdr:spPr>
        <a:xfrm flipV="1">
          <a:off x="2908300" y="13126448"/>
          <a:ext cx="889000" cy="3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15945</xdr:rowOff>
    </xdr:from>
    <xdr:to>
      <xdr:col>20</xdr:col>
      <xdr:colOff>38100</xdr:colOff>
      <xdr:row>76</xdr:row>
      <xdr:rowOff>117545</xdr:rowOff>
    </xdr:to>
    <xdr:sp macro="" textlink="">
      <xdr:nvSpPr>
        <xdr:cNvPr id="179" name="フローチャート: 判断 178"/>
        <xdr:cNvSpPr/>
      </xdr:nvSpPr>
      <xdr:spPr>
        <a:xfrm>
          <a:off x="3746500" y="1304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134072</xdr:rowOff>
    </xdr:from>
    <xdr:ext cx="599010" cy="259045"/>
    <xdr:sp macro="" textlink="">
      <xdr:nvSpPr>
        <xdr:cNvPr id="180" name="テキスト ボックス 179"/>
        <xdr:cNvSpPr txBox="1"/>
      </xdr:nvSpPr>
      <xdr:spPr>
        <a:xfrm>
          <a:off x="3497795" y="1282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128225</xdr:rowOff>
    </xdr:from>
    <xdr:to>
      <xdr:col>15</xdr:col>
      <xdr:colOff>50800</xdr:colOff>
      <xdr:row>76</xdr:row>
      <xdr:rowOff>168202</xdr:rowOff>
    </xdr:to>
    <xdr:cxnSp macro="">
      <xdr:nvCxnSpPr>
        <xdr:cNvPr id="181" name="直線コネクタ 180"/>
        <xdr:cNvCxnSpPr/>
      </xdr:nvCxnSpPr>
      <xdr:spPr>
        <a:xfrm flipV="1">
          <a:off x="2019300" y="13158425"/>
          <a:ext cx="889000" cy="3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12506</xdr:rowOff>
    </xdr:from>
    <xdr:to>
      <xdr:col>15</xdr:col>
      <xdr:colOff>101600</xdr:colOff>
      <xdr:row>76</xdr:row>
      <xdr:rowOff>114106</xdr:rowOff>
    </xdr:to>
    <xdr:sp macro="" textlink="">
      <xdr:nvSpPr>
        <xdr:cNvPr id="182" name="フローチャート: 判断 181"/>
        <xdr:cNvSpPr/>
      </xdr:nvSpPr>
      <xdr:spPr>
        <a:xfrm>
          <a:off x="2857500" y="1304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130633</xdr:rowOff>
    </xdr:from>
    <xdr:ext cx="599010" cy="259045"/>
    <xdr:sp macro="" textlink="">
      <xdr:nvSpPr>
        <xdr:cNvPr id="183" name="テキスト ボックス 182"/>
        <xdr:cNvSpPr txBox="1"/>
      </xdr:nvSpPr>
      <xdr:spPr>
        <a:xfrm>
          <a:off x="2608795" y="12817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168202</xdr:rowOff>
    </xdr:from>
    <xdr:to>
      <xdr:col>10</xdr:col>
      <xdr:colOff>114300</xdr:colOff>
      <xdr:row>77</xdr:row>
      <xdr:rowOff>26969</xdr:rowOff>
    </xdr:to>
    <xdr:cxnSp macro="">
      <xdr:nvCxnSpPr>
        <xdr:cNvPr id="184" name="直線コネクタ 183"/>
        <xdr:cNvCxnSpPr/>
      </xdr:nvCxnSpPr>
      <xdr:spPr>
        <a:xfrm flipV="1">
          <a:off x="1130300" y="13198402"/>
          <a:ext cx="889000" cy="3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27077</xdr:rowOff>
    </xdr:from>
    <xdr:to>
      <xdr:col>10</xdr:col>
      <xdr:colOff>165100</xdr:colOff>
      <xdr:row>76</xdr:row>
      <xdr:rowOff>128677</xdr:rowOff>
    </xdr:to>
    <xdr:sp macro="" textlink="">
      <xdr:nvSpPr>
        <xdr:cNvPr id="185" name="フローチャート: 判断 184"/>
        <xdr:cNvSpPr/>
      </xdr:nvSpPr>
      <xdr:spPr>
        <a:xfrm>
          <a:off x="1968500" y="1305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145204</xdr:rowOff>
    </xdr:from>
    <xdr:ext cx="599010" cy="259045"/>
    <xdr:sp macro="" textlink="">
      <xdr:nvSpPr>
        <xdr:cNvPr id="186" name="テキスト ボックス 185"/>
        <xdr:cNvSpPr txBox="1"/>
      </xdr:nvSpPr>
      <xdr:spPr>
        <a:xfrm>
          <a:off x="1719795" y="12832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87153</xdr:rowOff>
    </xdr:from>
    <xdr:to>
      <xdr:col>6</xdr:col>
      <xdr:colOff>38100</xdr:colOff>
      <xdr:row>77</xdr:row>
      <xdr:rowOff>17303</xdr:rowOff>
    </xdr:to>
    <xdr:sp macro="" textlink="">
      <xdr:nvSpPr>
        <xdr:cNvPr id="187" name="フローチャート: 判断 186"/>
        <xdr:cNvSpPr/>
      </xdr:nvSpPr>
      <xdr:spPr>
        <a:xfrm>
          <a:off x="1079500" y="1311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33831</xdr:rowOff>
    </xdr:from>
    <xdr:ext cx="599010" cy="259045"/>
    <xdr:sp macro="" textlink="">
      <xdr:nvSpPr>
        <xdr:cNvPr id="188" name="テキスト ボックス 187"/>
        <xdr:cNvSpPr txBox="1"/>
      </xdr:nvSpPr>
      <xdr:spPr>
        <a:xfrm>
          <a:off x="830795" y="12892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61235</xdr:rowOff>
    </xdr:from>
    <xdr:to>
      <xdr:col>24</xdr:col>
      <xdr:colOff>114300</xdr:colOff>
      <xdr:row>76</xdr:row>
      <xdr:rowOff>162835</xdr:rowOff>
    </xdr:to>
    <xdr:sp macro="" textlink="">
      <xdr:nvSpPr>
        <xdr:cNvPr id="194" name="楕円 193"/>
        <xdr:cNvSpPr/>
      </xdr:nvSpPr>
      <xdr:spPr>
        <a:xfrm>
          <a:off x="4584700" y="1309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39662</xdr:rowOff>
    </xdr:from>
    <xdr:ext cx="599010" cy="259045"/>
    <xdr:sp macro="" textlink="">
      <xdr:nvSpPr>
        <xdr:cNvPr id="195" name="民生費該当値テキスト"/>
        <xdr:cNvSpPr txBox="1"/>
      </xdr:nvSpPr>
      <xdr:spPr>
        <a:xfrm>
          <a:off x="4686300" y="13069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45448</xdr:rowOff>
    </xdr:from>
    <xdr:to>
      <xdr:col>20</xdr:col>
      <xdr:colOff>38100</xdr:colOff>
      <xdr:row>76</xdr:row>
      <xdr:rowOff>147048</xdr:rowOff>
    </xdr:to>
    <xdr:sp macro="" textlink="">
      <xdr:nvSpPr>
        <xdr:cNvPr id="196" name="楕円 195"/>
        <xdr:cNvSpPr/>
      </xdr:nvSpPr>
      <xdr:spPr>
        <a:xfrm>
          <a:off x="3746500" y="1307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138175</xdr:rowOff>
    </xdr:from>
    <xdr:ext cx="599010" cy="259045"/>
    <xdr:sp macro="" textlink="">
      <xdr:nvSpPr>
        <xdr:cNvPr id="197" name="テキスト ボックス 196"/>
        <xdr:cNvSpPr txBox="1"/>
      </xdr:nvSpPr>
      <xdr:spPr>
        <a:xfrm>
          <a:off x="3497795" y="13168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77425</xdr:rowOff>
    </xdr:from>
    <xdr:to>
      <xdr:col>15</xdr:col>
      <xdr:colOff>101600</xdr:colOff>
      <xdr:row>77</xdr:row>
      <xdr:rowOff>7575</xdr:rowOff>
    </xdr:to>
    <xdr:sp macro="" textlink="">
      <xdr:nvSpPr>
        <xdr:cNvPr id="198" name="楕円 197"/>
        <xdr:cNvSpPr/>
      </xdr:nvSpPr>
      <xdr:spPr>
        <a:xfrm>
          <a:off x="2857500" y="131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170152</xdr:rowOff>
    </xdr:from>
    <xdr:ext cx="599010" cy="259045"/>
    <xdr:sp macro="" textlink="">
      <xdr:nvSpPr>
        <xdr:cNvPr id="199" name="テキスト ボックス 198"/>
        <xdr:cNvSpPr txBox="1"/>
      </xdr:nvSpPr>
      <xdr:spPr>
        <a:xfrm>
          <a:off x="2608795" y="1320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117402</xdr:rowOff>
    </xdr:from>
    <xdr:to>
      <xdr:col>10</xdr:col>
      <xdr:colOff>165100</xdr:colOff>
      <xdr:row>77</xdr:row>
      <xdr:rowOff>47552</xdr:rowOff>
    </xdr:to>
    <xdr:sp macro="" textlink="">
      <xdr:nvSpPr>
        <xdr:cNvPr id="200" name="楕円 199"/>
        <xdr:cNvSpPr/>
      </xdr:nvSpPr>
      <xdr:spPr>
        <a:xfrm>
          <a:off x="1968500" y="1314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38679</xdr:rowOff>
    </xdr:from>
    <xdr:ext cx="599010" cy="259045"/>
    <xdr:sp macro="" textlink="">
      <xdr:nvSpPr>
        <xdr:cNvPr id="201" name="テキスト ボックス 200"/>
        <xdr:cNvSpPr txBox="1"/>
      </xdr:nvSpPr>
      <xdr:spPr>
        <a:xfrm>
          <a:off x="1719795" y="1324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147619</xdr:rowOff>
    </xdr:from>
    <xdr:to>
      <xdr:col>6</xdr:col>
      <xdr:colOff>38100</xdr:colOff>
      <xdr:row>77</xdr:row>
      <xdr:rowOff>77769</xdr:rowOff>
    </xdr:to>
    <xdr:sp macro="" textlink="">
      <xdr:nvSpPr>
        <xdr:cNvPr id="202" name="楕円 201"/>
        <xdr:cNvSpPr/>
      </xdr:nvSpPr>
      <xdr:spPr>
        <a:xfrm>
          <a:off x="1079500" y="1317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68896</xdr:rowOff>
    </xdr:from>
    <xdr:ext cx="599010" cy="259045"/>
    <xdr:sp macro="" textlink="">
      <xdr:nvSpPr>
        <xdr:cNvPr id="203" name="テキスト ボックス 202"/>
        <xdr:cNvSpPr txBox="1"/>
      </xdr:nvSpPr>
      <xdr:spPr>
        <a:xfrm>
          <a:off x="830795" y="13270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147732</xdr:rowOff>
    </xdr:from>
    <xdr:to>
      <xdr:col>24</xdr:col>
      <xdr:colOff>62865</xdr:colOff>
      <xdr:row>98</xdr:row>
      <xdr:rowOff>44777</xdr:rowOff>
    </xdr:to>
    <xdr:cxnSp macro="">
      <xdr:nvCxnSpPr>
        <xdr:cNvPr id="227" name="直線コネクタ 226"/>
        <xdr:cNvCxnSpPr/>
      </xdr:nvCxnSpPr>
      <xdr:spPr>
        <a:xfrm flipV="1">
          <a:off x="4633595" y="15578232"/>
          <a:ext cx="1270" cy="1268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48604</xdr:rowOff>
    </xdr:from>
    <xdr:ext cx="534377" cy="259045"/>
    <xdr:sp macro="" textlink="">
      <xdr:nvSpPr>
        <xdr:cNvPr id="228" name="衛生費最小値テキスト"/>
        <xdr:cNvSpPr txBox="1"/>
      </xdr:nvSpPr>
      <xdr:spPr>
        <a:xfrm>
          <a:off x="4686300" y="1685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44777</xdr:rowOff>
    </xdr:from>
    <xdr:to>
      <xdr:col>24</xdr:col>
      <xdr:colOff>152400</xdr:colOff>
      <xdr:row>98</xdr:row>
      <xdr:rowOff>44777</xdr:rowOff>
    </xdr:to>
    <xdr:cxnSp macro="">
      <xdr:nvCxnSpPr>
        <xdr:cNvPr id="229" name="直線コネクタ 228"/>
        <xdr:cNvCxnSpPr/>
      </xdr:nvCxnSpPr>
      <xdr:spPr>
        <a:xfrm>
          <a:off x="4546600" y="168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94409</xdr:rowOff>
    </xdr:from>
    <xdr:ext cx="599010" cy="259045"/>
    <xdr:sp macro="" textlink="">
      <xdr:nvSpPr>
        <xdr:cNvPr id="230" name="衛生費最大値テキスト"/>
        <xdr:cNvSpPr txBox="1"/>
      </xdr:nvSpPr>
      <xdr:spPr>
        <a:xfrm>
          <a:off x="4686300" y="15353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188,946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147732</xdr:rowOff>
    </xdr:from>
    <xdr:to>
      <xdr:col>24</xdr:col>
      <xdr:colOff>152400</xdr:colOff>
      <xdr:row>90</xdr:row>
      <xdr:rowOff>147732</xdr:rowOff>
    </xdr:to>
    <xdr:cxnSp macro="">
      <xdr:nvCxnSpPr>
        <xdr:cNvPr id="231" name="直線コネクタ 230"/>
        <xdr:cNvCxnSpPr/>
      </xdr:nvCxnSpPr>
      <xdr:spPr>
        <a:xfrm>
          <a:off x="4546600" y="1557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34598</xdr:rowOff>
    </xdr:from>
    <xdr:to>
      <xdr:col>24</xdr:col>
      <xdr:colOff>63500</xdr:colOff>
      <xdr:row>94</xdr:row>
      <xdr:rowOff>164984</xdr:rowOff>
    </xdr:to>
    <xdr:cxnSp macro="">
      <xdr:nvCxnSpPr>
        <xdr:cNvPr id="232" name="直線コネクタ 231"/>
        <xdr:cNvCxnSpPr/>
      </xdr:nvCxnSpPr>
      <xdr:spPr>
        <a:xfrm>
          <a:off x="3797300" y="16150898"/>
          <a:ext cx="838200" cy="13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67808</xdr:rowOff>
    </xdr:from>
    <xdr:ext cx="534377" cy="259045"/>
    <xdr:sp macro="" textlink="">
      <xdr:nvSpPr>
        <xdr:cNvPr id="233" name="衛生費平均値テキスト"/>
        <xdr:cNvSpPr txBox="1"/>
      </xdr:nvSpPr>
      <xdr:spPr>
        <a:xfrm>
          <a:off x="4686300" y="16527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89381</xdr:rowOff>
    </xdr:from>
    <xdr:to>
      <xdr:col>24</xdr:col>
      <xdr:colOff>114300</xdr:colOff>
      <xdr:row>97</xdr:row>
      <xdr:rowOff>19531</xdr:rowOff>
    </xdr:to>
    <xdr:sp macro="" textlink="">
      <xdr:nvSpPr>
        <xdr:cNvPr id="234" name="フローチャート: 判断 233"/>
        <xdr:cNvSpPr/>
      </xdr:nvSpPr>
      <xdr:spPr>
        <a:xfrm>
          <a:off x="4584700" y="165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34598</xdr:rowOff>
    </xdr:from>
    <xdr:to>
      <xdr:col>19</xdr:col>
      <xdr:colOff>177800</xdr:colOff>
      <xdr:row>95</xdr:row>
      <xdr:rowOff>33432</xdr:rowOff>
    </xdr:to>
    <xdr:cxnSp macro="">
      <xdr:nvCxnSpPr>
        <xdr:cNvPr id="235" name="直線コネクタ 234"/>
        <xdr:cNvCxnSpPr/>
      </xdr:nvCxnSpPr>
      <xdr:spPr>
        <a:xfrm flipV="1">
          <a:off x="2908300" y="16150898"/>
          <a:ext cx="889000" cy="170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118701</xdr:rowOff>
    </xdr:from>
    <xdr:to>
      <xdr:col>20</xdr:col>
      <xdr:colOff>38100</xdr:colOff>
      <xdr:row>97</xdr:row>
      <xdr:rowOff>48851</xdr:rowOff>
    </xdr:to>
    <xdr:sp macro="" textlink="">
      <xdr:nvSpPr>
        <xdr:cNvPr id="236" name="フローチャート: 判断 235"/>
        <xdr:cNvSpPr/>
      </xdr:nvSpPr>
      <xdr:spPr>
        <a:xfrm>
          <a:off x="37465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39978</xdr:rowOff>
    </xdr:from>
    <xdr:ext cx="534377" cy="259045"/>
    <xdr:sp macro="" textlink="">
      <xdr:nvSpPr>
        <xdr:cNvPr id="237" name="テキスト ボックス 236"/>
        <xdr:cNvSpPr txBox="1"/>
      </xdr:nvSpPr>
      <xdr:spPr>
        <a:xfrm>
          <a:off x="3530111" y="166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33432</xdr:rowOff>
    </xdr:from>
    <xdr:to>
      <xdr:col>15</xdr:col>
      <xdr:colOff>50800</xdr:colOff>
      <xdr:row>95</xdr:row>
      <xdr:rowOff>144546</xdr:rowOff>
    </xdr:to>
    <xdr:cxnSp macro="">
      <xdr:nvCxnSpPr>
        <xdr:cNvPr id="238" name="直線コネクタ 237"/>
        <xdr:cNvCxnSpPr/>
      </xdr:nvCxnSpPr>
      <xdr:spPr>
        <a:xfrm flipV="1">
          <a:off x="2019300" y="16321182"/>
          <a:ext cx="889000" cy="11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97473</xdr:rowOff>
    </xdr:from>
    <xdr:to>
      <xdr:col>15</xdr:col>
      <xdr:colOff>101600</xdr:colOff>
      <xdr:row>97</xdr:row>
      <xdr:rowOff>27623</xdr:rowOff>
    </xdr:to>
    <xdr:sp macro="" textlink="">
      <xdr:nvSpPr>
        <xdr:cNvPr id="239" name="フローチャート: 判断 238"/>
        <xdr:cNvSpPr/>
      </xdr:nvSpPr>
      <xdr:spPr>
        <a:xfrm>
          <a:off x="2857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18750</xdr:rowOff>
    </xdr:from>
    <xdr:ext cx="534377" cy="259045"/>
    <xdr:sp macro="" textlink="">
      <xdr:nvSpPr>
        <xdr:cNvPr id="240" name="テキスト ボックス 239"/>
        <xdr:cNvSpPr txBox="1"/>
      </xdr:nvSpPr>
      <xdr:spPr>
        <a:xfrm>
          <a:off x="2641111" y="1664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59506</xdr:rowOff>
    </xdr:from>
    <xdr:to>
      <xdr:col>10</xdr:col>
      <xdr:colOff>114300</xdr:colOff>
      <xdr:row>95</xdr:row>
      <xdr:rowOff>144546</xdr:rowOff>
    </xdr:to>
    <xdr:cxnSp macro="">
      <xdr:nvCxnSpPr>
        <xdr:cNvPr id="241" name="直線コネクタ 240"/>
        <xdr:cNvCxnSpPr/>
      </xdr:nvCxnSpPr>
      <xdr:spPr>
        <a:xfrm>
          <a:off x="1130300" y="16347256"/>
          <a:ext cx="889000" cy="8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107074</xdr:rowOff>
    </xdr:from>
    <xdr:to>
      <xdr:col>10</xdr:col>
      <xdr:colOff>165100</xdr:colOff>
      <xdr:row>97</xdr:row>
      <xdr:rowOff>37224</xdr:rowOff>
    </xdr:to>
    <xdr:sp macro="" textlink="">
      <xdr:nvSpPr>
        <xdr:cNvPr id="242" name="フローチャート: 判断 241"/>
        <xdr:cNvSpPr/>
      </xdr:nvSpPr>
      <xdr:spPr>
        <a:xfrm>
          <a:off x="19685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28351</xdr:rowOff>
    </xdr:from>
    <xdr:ext cx="534377" cy="259045"/>
    <xdr:sp macro="" textlink="">
      <xdr:nvSpPr>
        <xdr:cNvPr id="243" name="テキスト ボックス 242"/>
        <xdr:cNvSpPr txBox="1"/>
      </xdr:nvSpPr>
      <xdr:spPr>
        <a:xfrm>
          <a:off x="1752111" y="1665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139100</xdr:rowOff>
    </xdr:from>
    <xdr:to>
      <xdr:col>6</xdr:col>
      <xdr:colOff>38100</xdr:colOff>
      <xdr:row>97</xdr:row>
      <xdr:rowOff>69250</xdr:rowOff>
    </xdr:to>
    <xdr:sp macro="" textlink="">
      <xdr:nvSpPr>
        <xdr:cNvPr id="244" name="フローチャート: 判断 243"/>
        <xdr:cNvSpPr/>
      </xdr:nvSpPr>
      <xdr:spPr>
        <a:xfrm>
          <a:off x="10795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60377</xdr:rowOff>
    </xdr:from>
    <xdr:ext cx="534377" cy="259045"/>
    <xdr:sp macro="" textlink="">
      <xdr:nvSpPr>
        <xdr:cNvPr id="245" name="テキスト ボックス 244"/>
        <xdr:cNvSpPr txBox="1"/>
      </xdr:nvSpPr>
      <xdr:spPr>
        <a:xfrm>
          <a:off x="863111" y="1669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114184</xdr:rowOff>
    </xdr:from>
    <xdr:to>
      <xdr:col>24</xdr:col>
      <xdr:colOff>114300</xdr:colOff>
      <xdr:row>95</xdr:row>
      <xdr:rowOff>44334</xdr:rowOff>
    </xdr:to>
    <xdr:sp macro="" textlink="">
      <xdr:nvSpPr>
        <xdr:cNvPr id="251" name="楕円 250"/>
        <xdr:cNvSpPr/>
      </xdr:nvSpPr>
      <xdr:spPr>
        <a:xfrm>
          <a:off x="4584700" y="1623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137061</xdr:rowOff>
    </xdr:from>
    <xdr:ext cx="534377" cy="259045"/>
    <xdr:sp macro="" textlink="">
      <xdr:nvSpPr>
        <xdr:cNvPr id="252" name="衛生費該当値テキスト"/>
        <xdr:cNvSpPr txBox="1"/>
      </xdr:nvSpPr>
      <xdr:spPr>
        <a:xfrm>
          <a:off x="4686300" y="1608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155248</xdr:rowOff>
    </xdr:from>
    <xdr:to>
      <xdr:col>20</xdr:col>
      <xdr:colOff>38100</xdr:colOff>
      <xdr:row>94</xdr:row>
      <xdr:rowOff>85398</xdr:rowOff>
    </xdr:to>
    <xdr:sp macro="" textlink="">
      <xdr:nvSpPr>
        <xdr:cNvPr id="253" name="楕円 252"/>
        <xdr:cNvSpPr/>
      </xdr:nvSpPr>
      <xdr:spPr>
        <a:xfrm>
          <a:off x="3746500" y="1610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101925</xdr:rowOff>
    </xdr:from>
    <xdr:ext cx="599010" cy="259045"/>
    <xdr:sp macro="" textlink="">
      <xdr:nvSpPr>
        <xdr:cNvPr id="254" name="テキスト ボックス 253"/>
        <xdr:cNvSpPr txBox="1"/>
      </xdr:nvSpPr>
      <xdr:spPr>
        <a:xfrm>
          <a:off x="3497795" y="15875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154082</xdr:rowOff>
    </xdr:from>
    <xdr:to>
      <xdr:col>15</xdr:col>
      <xdr:colOff>101600</xdr:colOff>
      <xdr:row>95</xdr:row>
      <xdr:rowOff>84232</xdr:rowOff>
    </xdr:to>
    <xdr:sp macro="" textlink="">
      <xdr:nvSpPr>
        <xdr:cNvPr id="255" name="楕円 254"/>
        <xdr:cNvSpPr/>
      </xdr:nvSpPr>
      <xdr:spPr>
        <a:xfrm>
          <a:off x="2857500" y="1627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100759</xdr:rowOff>
    </xdr:from>
    <xdr:ext cx="534377" cy="259045"/>
    <xdr:sp macro="" textlink="">
      <xdr:nvSpPr>
        <xdr:cNvPr id="256" name="テキスト ボックス 255"/>
        <xdr:cNvSpPr txBox="1"/>
      </xdr:nvSpPr>
      <xdr:spPr>
        <a:xfrm>
          <a:off x="2641111" y="1604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93746</xdr:rowOff>
    </xdr:from>
    <xdr:to>
      <xdr:col>10</xdr:col>
      <xdr:colOff>165100</xdr:colOff>
      <xdr:row>96</xdr:row>
      <xdr:rowOff>23896</xdr:rowOff>
    </xdr:to>
    <xdr:sp macro="" textlink="">
      <xdr:nvSpPr>
        <xdr:cNvPr id="257" name="楕円 256"/>
        <xdr:cNvSpPr/>
      </xdr:nvSpPr>
      <xdr:spPr>
        <a:xfrm>
          <a:off x="1968500" y="1638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40423</xdr:rowOff>
    </xdr:from>
    <xdr:ext cx="534377" cy="259045"/>
    <xdr:sp macro="" textlink="">
      <xdr:nvSpPr>
        <xdr:cNvPr id="258" name="テキスト ボックス 257"/>
        <xdr:cNvSpPr txBox="1"/>
      </xdr:nvSpPr>
      <xdr:spPr>
        <a:xfrm>
          <a:off x="1752111" y="1615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8706</xdr:rowOff>
    </xdr:from>
    <xdr:to>
      <xdr:col>6</xdr:col>
      <xdr:colOff>38100</xdr:colOff>
      <xdr:row>95</xdr:row>
      <xdr:rowOff>110306</xdr:rowOff>
    </xdr:to>
    <xdr:sp macro="" textlink="">
      <xdr:nvSpPr>
        <xdr:cNvPr id="259" name="楕円 258"/>
        <xdr:cNvSpPr/>
      </xdr:nvSpPr>
      <xdr:spPr>
        <a:xfrm>
          <a:off x="1079500" y="162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126833</xdr:rowOff>
    </xdr:from>
    <xdr:ext cx="534377" cy="259045"/>
    <xdr:sp macro="" textlink="">
      <xdr:nvSpPr>
        <xdr:cNvPr id="260" name="テキスト ボックス 259"/>
        <xdr:cNvSpPr txBox="1"/>
      </xdr:nvSpPr>
      <xdr:spPr>
        <a:xfrm>
          <a:off x="863111" y="1607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56718</xdr:rowOff>
    </xdr:from>
    <xdr:to>
      <xdr:col>54</xdr:col>
      <xdr:colOff>189865</xdr:colOff>
      <xdr:row>38</xdr:row>
      <xdr:rowOff>139700</xdr:rowOff>
    </xdr:to>
    <xdr:cxnSp macro="">
      <xdr:nvCxnSpPr>
        <xdr:cNvPr id="282" name="直線コネクタ 281"/>
        <xdr:cNvCxnSpPr/>
      </xdr:nvCxnSpPr>
      <xdr:spPr>
        <a:xfrm flipV="1">
          <a:off x="10475595" y="5371668"/>
          <a:ext cx="1270" cy="1283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3395</xdr:rowOff>
    </xdr:from>
    <xdr:ext cx="469744" cy="259045"/>
    <xdr:sp macro="" textlink="">
      <xdr:nvSpPr>
        <xdr:cNvPr id="285" name="労働費最大値テキスト"/>
        <xdr:cNvSpPr txBox="1"/>
      </xdr:nvSpPr>
      <xdr:spPr>
        <a:xfrm>
          <a:off x="10528300" y="514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56718</xdr:rowOff>
    </xdr:from>
    <xdr:to>
      <xdr:col>55</xdr:col>
      <xdr:colOff>88900</xdr:colOff>
      <xdr:row>31</xdr:row>
      <xdr:rowOff>56718</xdr:rowOff>
    </xdr:to>
    <xdr:cxnSp macro="">
      <xdr:nvCxnSpPr>
        <xdr:cNvPr id="286" name="直線コネクタ 285"/>
        <xdr:cNvCxnSpPr/>
      </xdr:nvCxnSpPr>
      <xdr:spPr>
        <a:xfrm>
          <a:off x="10388600" y="5371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80950</xdr:rowOff>
    </xdr:from>
    <xdr:to>
      <xdr:col>55</xdr:col>
      <xdr:colOff>0</xdr:colOff>
      <xdr:row>37</xdr:row>
      <xdr:rowOff>113182</xdr:rowOff>
    </xdr:to>
    <xdr:cxnSp macro="">
      <xdr:nvCxnSpPr>
        <xdr:cNvPr id="287" name="直線コネクタ 286"/>
        <xdr:cNvCxnSpPr/>
      </xdr:nvCxnSpPr>
      <xdr:spPr>
        <a:xfrm flipV="1">
          <a:off x="9639300" y="6424600"/>
          <a:ext cx="838200" cy="3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57497</xdr:rowOff>
    </xdr:from>
    <xdr:ext cx="378565" cy="259045"/>
    <xdr:sp macro="" textlink="">
      <xdr:nvSpPr>
        <xdr:cNvPr id="288" name="労働費平均値テキスト"/>
        <xdr:cNvSpPr txBox="1"/>
      </xdr:nvSpPr>
      <xdr:spPr>
        <a:xfrm>
          <a:off x="10528300" y="64011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79070</xdr:rowOff>
    </xdr:from>
    <xdr:to>
      <xdr:col>55</xdr:col>
      <xdr:colOff>50800</xdr:colOff>
      <xdr:row>38</xdr:row>
      <xdr:rowOff>9220</xdr:rowOff>
    </xdr:to>
    <xdr:sp macro="" textlink="">
      <xdr:nvSpPr>
        <xdr:cNvPr id="289" name="フローチャート: 判断 288"/>
        <xdr:cNvSpPr/>
      </xdr:nvSpPr>
      <xdr:spPr>
        <a:xfrm>
          <a:off x="10426700" y="64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113182</xdr:rowOff>
    </xdr:from>
    <xdr:to>
      <xdr:col>50</xdr:col>
      <xdr:colOff>114300</xdr:colOff>
      <xdr:row>37</xdr:row>
      <xdr:rowOff>143358</xdr:rowOff>
    </xdr:to>
    <xdr:cxnSp macro="">
      <xdr:nvCxnSpPr>
        <xdr:cNvPr id="290" name="直線コネクタ 289"/>
        <xdr:cNvCxnSpPr/>
      </xdr:nvCxnSpPr>
      <xdr:spPr>
        <a:xfrm flipV="1">
          <a:off x="8750300" y="6456832"/>
          <a:ext cx="889000" cy="3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100787</xdr:rowOff>
    </xdr:from>
    <xdr:to>
      <xdr:col>50</xdr:col>
      <xdr:colOff>165100</xdr:colOff>
      <xdr:row>38</xdr:row>
      <xdr:rowOff>30938</xdr:rowOff>
    </xdr:to>
    <xdr:sp macro="" textlink="">
      <xdr:nvSpPr>
        <xdr:cNvPr id="291" name="フローチャート: 判断 290"/>
        <xdr:cNvSpPr/>
      </xdr:nvSpPr>
      <xdr:spPr>
        <a:xfrm>
          <a:off x="95885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22064</xdr:rowOff>
    </xdr:from>
    <xdr:ext cx="378565" cy="259045"/>
    <xdr:sp macro="" textlink="">
      <xdr:nvSpPr>
        <xdr:cNvPr id="292" name="テキスト ボックス 291"/>
        <xdr:cNvSpPr txBox="1"/>
      </xdr:nvSpPr>
      <xdr:spPr>
        <a:xfrm>
          <a:off x="9450017" y="6537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137185</xdr:rowOff>
    </xdr:from>
    <xdr:to>
      <xdr:col>45</xdr:col>
      <xdr:colOff>177800</xdr:colOff>
      <xdr:row>37</xdr:row>
      <xdr:rowOff>143358</xdr:rowOff>
    </xdr:to>
    <xdr:cxnSp macro="">
      <xdr:nvCxnSpPr>
        <xdr:cNvPr id="293" name="直線コネクタ 292"/>
        <xdr:cNvCxnSpPr/>
      </xdr:nvCxnSpPr>
      <xdr:spPr>
        <a:xfrm>
          <a:off x="7861300" y="6480835"/>
          <a:ext cx="8890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97130</xdr:rowOff>
    </xdr:from>
    <xdr:to>
      <xdr:col>46</xdr:col>
      <xdr:colOff>38100</xdr:colOff>
      <xdr:row>38</xdr:row>
      <xdr:rowOff>27280</xdr:rowOff>
    </xdr:to>
    <xdr:sp macro="" textlink="">
      <xdr:nvSpPr>
        <xdr:cNvPr id="294" name="フローチャート: 判断 293"/>
        <xdr:cNvSpPr/>
      </xdr:nvSpPr>
      <xdr:spPr>
        <a:xfrm>
          <a:off x="8699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18407</xdr:rowOff>
    </xdr:from>
    <xdr:ext cx="378565" cy="259045"/>
    <xdr:sp macro="" textlink="">
      <xdr:nvSpPr>
        <xdr:cNvPr id="295" name="テキスト ボックス 294"/>
        <xdr:cNvSpPr txBox="1"/>
      </xdr:nvSpPr>
      <xdr:spPr>
        <a:xfrm>
          <a:off x="8561017" y="65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137185</xdr:rowOff>
    </xdr:from>
    <xdr:to>
      <xdr:col>41</xdr:col>
      <xdr:colOff>50800</xdr:colOff>
      <xdr:row>37</xdr:row>
      <xdr:rowOff>158674</xdr:rowOff>
    </xdr:to>
    <xdr:cxnSp macro="">
      <xdr:nvCxnSpPr>
        <xdr:cNvPr id="296" name="直線コネクタ 295"/>
        <xdr:cNvCxnSpPr/>
      </xdr:nvCxnSpPr>
      <xdr:spPr>
        <a:xfrm flipV="1">
          <a:off x="6972300" y="6480835"/>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72441</xdr:rowOff>
    </xdr:from>
    <xdr:to>
      <xdr:col>41</xdr:col>
      <xdr:colOff>101600</xdr:colOff>
      <xdr:row>38</xdr:row>
      <xdr:rowOff>2591</xdr:rowOff>
    </xdr:to>
    <xdr:sp macro="" textlink="">
      <xdr:nvSpPr>
        <xdr:cNvPr id="297" name="フローチャート: 判断 296"/>
        <xdr:cNvSpPr/>
      </xdr:nvSpPr>
      <xdr:spPr>
        <a:xfrm>
          <a:off x="7810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19118</xdr:rowOff>
    </xdr:from>
    <xdr:ext cx="378565" cy="259045"/>
    <xdr:sp macro="" textlink="">
      <xdr:nvSpPr>
        <xdr:cNvPr id="298" name="テキスト ボックス 297"/>
        <xdr:cNvSpPr txBox="1"/>
      </xdr:nvSpPr>
      <xdr:spPr>
        <a:xfrm>
          <a:off x="7672017" y="6191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90272</xdr:rowOff>
    </xdr:from>
    <xdr:to>
      <xdr:col>36</xdr:col>
      <xdr:colOff>165100</xdr:colOff>
      <xdr:row>38</xdr:row>
      <xdr:rowOff>20422</xdr:rowOff>
    </xdr:to>
    <xdr:sp macro="" textlink="">
      <xdr:nvSpPr>
        <xdr:cNvPr id="299" name="フローチャート: 判断 298"/>
        <xdr:cNvSpPr/>
      </xdr:nvSpPr>
      <xdr:spPr>
        <a:xfrm>
          <a:off x="6921500" y="643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36949</xdr:rowOff>
    </xdr:from>
    <xdr:ext cx="378565" cy="259045"/>
    <xdr:sp macro="" textlink="">
      <xdr:nvSpPr>
        <xdr:cNvPr id="300" name="テキスト ボックス 299"/>
        <xdr:cNvSpPr txBox="1"/>
      </xdr:nvSpPr>
      <xdr:spPr>
        <a:xfrm>
          <a:off x="6783017" y="6209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30150</xdr:rowOff>
    </xdr:from>
    <xdr:to>
      <xdr:col>55</xdr:col>
      <xdr:colOff>50800</xdr:colOff>
      <xdr:row>37</xdr:row>
      <xdr:rowOff>131750</xdr:rowOff>
    </xdr:to>
    <xdr:sp macro="" textlink="">
      <xdr:nvSpPr>
        <xdr:cNvPr id="306" name="楕円 305"/>
        <xdr:cNvSpPr/>
      </xdr:nvSpPr>
      <xdr:spPr>
        <a:xfrm>
          <a:off x="10426700" y="63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53027</xdr:rowOff>
    </xdr:from>
    <xdr:ext cx="469744" cy="259045"/>
    <xdr:sp macro="" textlink="">
      <xdr:nvSpPr>
        <xdr:cNvPr id="307" name="労働費該当値テキスト"/>
        <xdr:cNvSpPr txBox="1"/>
      </xdr:nvSpPr>
      <xdr:spPr>
        <a:xfrm>
          <a:off x="10528300" y="62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62382</xdr:rowOff>
    </xdr:from>
    <xdr:to>
      <xdr:col>50</xdr:col>
      <xdr:colOff>165100</xdr:colOff>
      <xdr:row>37</xdr:row>
      <xdr:rowOff>163982</xdr:rowOff>
    </xdr:to>
    <xdr:sp macro="" textlink="">
      <xdr:nvSpPr>
        <xdr:cNvPr id="308" name="楕円 307"/>
        <xdr:cNvSpPr/>
      </xdr:nvSpPr>
      <xdr:spPr>
        <a:xfrm>
          <a:off x="9588500" y="640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9059</xdr:rowOff>
    </xdr:from>
    <xdr:ext cx="378565" cy="259045"/>
    <xdr:sp macro="" textlink="">
      <xdr:nvSpPr>
        <xdr:cNvPr id="309" name="テキスト ボックス 308"/>
        <xdr:cNvSpPr txBox="1"/>
      </xdr:nvSpPr>
      <xdr:spPr>
        <a:xfrm>
          <a:off x="9450017" y="6181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92558</xdr:rowOff>
    </xdr:from>
    <xdr:to>
      <xdr:col>46</xdr:col>
      <xdr:colOff>38100</xdr:colOff>
      <xdr:row>38</xdr:row>
      <xdr:rowOff>22707</xdr:rowOff>
    </xdr:to>
    <xdr:sp macro="" textlink="">
      <xdr:nvSpPr>
        <xdr:cNvPr id="310" name="楕円 309"/>
        <xdr:cNvSpPr/>
      </xdr:nvSpPr>
      <xdr:spPr>
        <a:xfrm>
          <a:off x="8699500" y="64362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39235</xdr:rowOff>
    </xdr:from>
    <xdr:ext cx="378565" cy="259045"/>
    <xdr:sp macro="" textlink="">
      <xdr:nvSpPr>
        <xdr:cNvPr id="311" name="テキスト ボックス 310"/>
        <xdr:cNvSpPr txBox="1"/>
      </xdr:nvSpPr>
      <xdr:spPr>
        <a:xfrm>
          <a:off x="8561017" y="6211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86385</xdr:rowOff>
    </xdr:from>
    <xdr:to>
      <xdr:col>41</xdr:col>
      <xdr:colOff>101600</xdr:colOff>
      <xdr:row>38</xdr:row>
      <xdr:rowOff>16535</xdr:rowOff>
    </xdr:to>
    <xdr:sp macro="" textlink="">
      <xdr:nvSpPr>
        <xdr:cNvPr id="312" name="楕円 311"/>
        <xdr:cNvSpPr/>
      </xdr:nvSpPr>
      <xdr:spPr>
        <a:xfrm>
          <a:off x="7810500" y="64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7662</xdr:rowOff>
    </xdr:from>
    <xdr:ext cx="378565" cy="259045"/>
    <xdr:sp macro="" textlink="">
      <xdr:nvSpPr>
        <xdr:cNvPr id="313" name="テキスト ボックス 312"/>
        <xdr:cNvSpPr txBox="1"/>
      </xdr:nvSpPr>
      <xdr:spPr>
        <a:xfrm>
          <a:off x="7672017" y="6522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107874</xdr:rowOff>
    </xdr:from>
    <xdr:to>
      <xdr:col>36</xdr:col>
      <xdr:colOff>165100</xdr:colOff>
      <xdr:row>38</xdr:row>
      <xdr:rowOff>38024</xdr:rowOff>
    </xdr:to>
    <xdr:sp macro="" textlink="">
      <xdr:nvSpPr>
        <xdr:cNvPr id="314" name="楕円 313"/>
        <xdr:cNvSpPr/>
      </xdr:nvSpPr>
      <xdr:spPr>
        <a:xfrm>
          <a:off x="6921500" y="645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29151</xdr:rowOff>
    </xdr:from>
    <xdr:ext cx="378565" cy="259045"/>
    <xdr:sp macro="" textlink="">
      <xdr:nvSpPr>
        <xdr:cNvPr id="315" name="テキスト ボックス 314"/>
        <xdr:cNvSpPr txBox="1"/>
      </xdr:nvSpPr>
      <xdr:spPr>
        <a:xfrm>
          <a:off x="6783017" y="6544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141117</xdr:rowOff>
    </xdr:from>
    <xdr:to>
      <xdr:col>54</xdr:col>
      <xdr:colOff>189865</xdr:colOff>
      <xdr:row>58</xdr:row>
      <xdr:rowOff>98895</xdr:rowOff>
    </xdr:to>
    <xdr:cxnSp macro="">
      <xdr:nvCxnSpPr>
        <xdr:cNvPr id="337" name="直線コネクタ 336"/>
        <xdr:cNvCxnSpPr/>
      </xdr:nvCxnSpPr>
      <xdr:spPr>
        <a:xfrm flipV="1">
          <a:off x="10475595" y="8713617"/>
          <a:ext cx="1270" cy="1329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102722</xdr:rowOff>
    </xdr:from>
    <xdr:ext cx="469744" cy="259045"/>
    <xdr:sp macro="" textlink="">
      <xdr:nvSpPr>
        <xdr:cNvPr id="338" name="農林水産業費最小値テキスト"/>
        <xdr:cNvSpPr txBox="1"/>
      </xdr:nvSpPr>
      <xdr:spPr>
        <a:xfrm>
          <a:off x="10528300" y="1004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98895</xdr:rowOff>
    </xdr:from>
    <xdr:to>
      <xdr:col>55</xdr:col>
      <xdr:colOff>88900</xdr:colOff>
      <xdr:row>58</xdr:row>
      <xdr:rowOff>98895</xdr:rowOff>
    </xdr:to>
    <xdr:cxnSp macro="">
      <xdr:nvCxnSpPr>
        <xdr:cNvPr id="339" name="直線コネクタ 338"/>
        <xdr:cNvCxnSpPr/>
      </xdr:nvCxnSpPr>
      <xdr:spPr>
        <a:xfrm>
          <a:off x="10388600" y="1004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87794</xdr:rowOff>
    </xdr:from>
    <xdr:ext cx="534377" cy="259045"/>
    <xdr:sp macro="" textlink="">
      <xdr:nvSpPr>
        <xdr:cNvPr id="340" name="農林水産業費最大値テキスト"/>
        <xdr:cNvSpPr txBox="1"/>
      </xdr:nvSpPr>
      <xdr:spPr>
        <a:xfrm>
          <a:off x="10528300" y="84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59,938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141117</xdr:rowOff>
    </xdr:from>
    <xdr:to>
      <xdr:col>55</xdr:col>
      <xdr:colOff>88900</xdr:colOff>
      <xdr:row>50</xdr:row>
      <xdr:rowOff>141117</xdr:rowOff>
    </xdr:to>
    <xdr:cxnSp macro="">
      <xdr:nvCxnSpPr>
        <xdr:cNvPr id="341" name="直線コネクタ 340"/>
        <xdr:cNvCxnSpPr/>
      </xdr:nvCxnSpPr>
      <xdr:spPr>
        <a:xfrm>
          <a:off x="10388600" y="87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111057</xdr:rowOff>
    </xdr:from>
    <xdr:to>
      <xdr:col>55</xdr:col>
      <xdr:colOff>0</xdr:colOff>
      <xdr:row>57</xdr:row>
      <xdr:rowOff>122578</xdr:rowOff>
    </xdr:to>
    <xdr:cxnSp macro="">
      <xdr:nvCxnSpPr>
        <xdr:cNvPr id="342" name="直線コネクタ 341"/>
        <xdr:cNvCxnSpPr/>
      </xdr:nvCxnSpPr>
      <xdr:spPr>
        <a:xfrm>
          <a:off x="9639300" y="9883707"/>
          <a:ext cx="838200" cy="1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47449</xdr:rowOff>
    </xdr:from>
    <xdr:ext cx="534377" cy="259045"/>
    <xdr:sp macro="" textlink="">
      <xdr:nvSpPr>
        <xdr:cNvPr id="343" name="農林水産業費平均値テキスト"/>
        <xdr:cNvSpPr txBox="1"/>
      </xdr:nvSpPr>
      <xdr:spPr>
        <a:xfrm>
          <a:off x="10528300" y="9477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24572</xdr:rowOff>
    </xdr:from>
    <xdr:to>
      <xdr:col>55</xdr:col>
      <xdr:colOff>50800</xdr:colOff>
      <xdr:row>56</xdr:row>
      <xdr:rowOff>126172</xdr:rowOff>
    </xdr:to>
    <xdr:sp macro="" textlink="">
      <xdr:nvSpPr>
        <xdr:cNvPr id="344" name="フローチャート: 判断 343"/>
        <xdr:cNvSpPr/>
      </xdr:nvSpPr>
      <xdr:spPr>
        <a:xfrm>
          <a:off x="10426700" y="962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89179</xdr:rowOff>
    </xdr:from>
    <xdr:to>
      <xdr:col>50</xdr:col>
      <xdr:colOff>114300</xdr:colOff>
      <xdr:row>57</xdr:row>
      <xdr:rowOff>111057</xdr:rowOff>
    </xdr:to>
    <xdr:cxnSp macro="">
      <xdr:nvCxnSpPr>
        <xdr:cNvPr id="345" name="直線コネクタ 344"/>
        <xdr:cNvCxnSpPr/>
      </xdr:nvCxnSpPr>
      <xdr:spPr>
        <a:xfrm>
          <a:off x="8750300" y="9861829"/>
          <a:ext cx="889000" cy="2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65674</xdr:rowOff>
    </xdr:from>
    <xdr:to>
      <xdr:col>50</xdr:col>
      <xdr:colOff>165100</xdr:colOff>
      <xdr:row>56</xdr:row>
      <xdr:rowOff>167274</xdr:rowOff>
    </xdr:to>
    <xdr:sp macro="" textlink="">
      <xdr:nvSpPr>
        <xdr:cNvPr id="346" name="フローチャート: 判断 345"/>
        <xdr:cNvSpPr/>
      </xdr:nvSpPr>
      <xdr:spPr>
        <a:xfrm>
          <a:off x="9588500" y="966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12351</xdr:rowOff>
    </xdr:from>
    <xdr:ext cx="534377" cy="259045"/>
    <xdr:sp macro="" textlink="">
      <xdr:nvSpPr>
        <xdr:cNvPr id="347" name="テキスト ボックス 346"/>
        <xdr:cNvSpPr txBox="1"/>
      </xdr:nvSpPr>
      <xdr:spPr>
        <a:xfrm>
          <a:off x="9372111" y="944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89179</xdr:rowOff>
    </xdr:from>
    <xdr:to>
      <xdr:col>45</xdr:col>
      <xdr:colOff>177800</xdr:colOff>
      <xdr:row>57</xdr:row>
      <xdr:rowOff>105570</xdr:rowOff>
    </xdr:to>
    <xdr:cxnSp macro="">
      <xdr:nvCxnSpPr>
        <xdr:cNvPr id="348" name="直線コネクタ 347"/>
        <xdr:cNvCxnSpPr/>
      </xdr:nvCxnSpPr>
      <xdr:spPr>
        <a:xfrm flipV="1">
          <a:off x="7861300" y="9861829"/>
          <a:ext cx="889000" cy="1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15954</xdr:rowOff>
    </xdr:from>
    <xdr:to>
      <xdr:col>46</xdr:col>
      <xdr:colOff>38100</xdr:colOff>
      <xdr:row>56</xdr:row>
      <xdr:rowOff>117554</xdr:rowOff>
    </xdr:to>
    <xdr:sp macro="" textlink="">
      <xdr:nvSpPr>
        <xdr:cNvPr id="349" name="フローチャート: 判断 348"/>
        <xdr:cNvSpPr/>
      </xdr:nvSpPr>
      <xdr:spPr>
        <a:xfrm>
          <a:off x="8699500" y="961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134081</xdr:rowOff>
    </xdr:from>
    <xdr:ext cx="534377" cy="259045"/>
    <xdr:sp macro="" textlink="">
      <xdr:nvSpPr>
        <xdr:cNvPr id="350" name="テキスト ボックス 349"/>
        <xdr:cNvSpPr txBox="1"/>
      </xdr:nvSpPr>
      <xdr:spPr>
        <a:xfrm>
          <a:off x="8483111" y="939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68149</xdr:rowOff>
    </xdr:from>
    <xdr:to>
      <xdr:col>41</xdr:col>
      <xdr:colOff>50800</xdr:colOff>
      <xdr:row>57</xdr:row>
      <xdr:rowOff>105570</xdr:rowOff>
    </xdr:to>
    <xdr:cxnSp macro="">
      <xdr:nvCxnSpPr>
        <xdr:cNvPr id="351" name="直線コネクタ 350"/>
        <xdr:cNvCxnSpPr/>
      </xdr:nvCxnSpPr>
      <xdr:spPr>
        <a:xfrm>
          <a:off x="6972300" y="9840799"/>
          <a:ext cx="889000" cy="3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51021</xdr:rowOff>
    </xdr:from>
    <xdr:to>
      <xdr:col>41</xdr:col>
      <xdr:colOff>101600</xdr:colOff>
      <xdr:row>56</xdr:row>
      <xdr:rowOff>152621</xdr:rowOff>
    </xdr:to>
    <xdr:sp macro="" textlink="">
      <xdr:nvSpPr>
        <xdr:cNvPr id="352" name="フローチャート: 判断 351"/>
        <xdr:cNvSpPr/>
      </xdr:nvSpPr>
      <xdr:spPr>
        <a:xfrm>
          <a:off x="7810500" y="965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169148</xdr:rowOff>
    </xdr:from>
    <xdr:ext cx="534377" cy="259045"/>
    <xdr:sp macro="" textlink="">
      <xdr:nvSpPr>
        <xdr:cNvPr id="353" name="テキスト ボックス 352"/>
        <xdr:cNvSpPr txBox="1"/>
      </xdr:nvSpPr>
      <xdr:spPr>
        <a:xfrm>
          <a:off x="7594111" y="942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90798</xdr:rowOff>
    </xdr:from>
    <xdr:to>
      <xdr:col>36</xdr:col>
      <xdr:colOff>165100</xdr:colOff>
      <xdr:row>57</xdr:row>
      <xdr:rowOff>20948</xdr:rowOff>
    </xdr:to>
    <xdr:sp macro="" textlink="">
      <xdr:nvSpPr>
        <xdr:cNvPr id="354" name="フローチャート: 判断 353"/>
        <xdr:cNvSpPr/>
      </xdr:nvSpPr>
      <xdr:spPr>
        <a:xfrm>
          <a:off x="6921500" y="9691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37475</xdr:rowOff>
    </xdr:from>
    <xdr:ext cx="534377" cy="259045"/>
    <xdr:sp macro="" textlink="">
      <xdr:nvSpPr>
        <xdr:cNvPr id="355" name="テキスト ボックス 354"/>
        <xdr:cNvSpPr txBox="1"/>
      </xdr:nvSpPr>
      <xdr:spPr>
        <a:xfrm>
          <a:off x="6705111" y="946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71778</xdr:rowOff>
    </xdr:from>
    <xdr:to>
      <xdr:col>55</xdr:col>
      <xdr:colOff>50800</xdr:colOff>
      <xdr:row>58</xdr:row>
      <xdr:rowOff>1928</xdr:rowOff>
    </xdr:to>
    <xdr:sp macro="" textlink="">
      <xdr:nvSpPr>
        <xdr:cNvPr id="361" name="楕円 360"/>
        <xdr:cNvSpPr/>
      </xdr:nvSpPr>
      <xdr:spPr>
        <a:xfrm>
          <a:off x="10426700" y="984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50205</xdr:rowOff>
    </xdr:from>
    <xdr:ext cx="469744" cy="259045"/>
    <xdr:sp macro="" textlink="">
      <xdr:nvSpPr>
        <xdr:cNvPr id="362" name="農林水産業費該当値テキスト"/>
        <xdr:cNvSpPr txBox="1"/>
      </xdr:nvSpPr>
      <xdr:spPr>
        <a:xfrm>
          <a:off x="10528300" y="9822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60257</xdr:rowOff>
    </xdr:from>
    <xdr:to>
      <xdr:col>50</xdr:col>
      <xdr:colOff>165100</xdr:colOff>
      <xdr:row>57</xdr:row>
      <xdr:rowOff>161857</xdr:rowOff>
    </xdr:to>
    <xdr:sp macro="" textlink="">
      <xdr:nvSpPr>
        <xdr:cNvPr id="363" name="楕円 362"/>
        <xdr:cNvSpPr/>
      </xdr:nvSpPr>
      <xdr:spPr>
        <a:xfrm>
          <a:off x="9588500" y="983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152984</xdr:rowOff>
    </xdr:from>
    <xdr:ext cx="469744" cy="259045"/>
    <xdr:sp macro="" textlink="">
      <xdr:nvSpPr>
        <xdr:cNvPr id="364" name="テキスト ボックス 363"/>
        <xdr:cNvSpPr txBox="1"/>
      </xdr:nvSpPr>
      <xdr:spPr>
        <a:xfrm>
          <a:off x="9404428" y="9925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38379</xdr:rowOff>
    </xdr:from>
    <xdr:to>
      <xdr:col>46</xdr:col>
      <xdr:colOff>38100</xdr:colOff>
      <xdr:row>57</xdr:row>
      <xdr:rowOff>139979</xdr:rowOff>
    </xdr:to>
    <xdr:sp macro="" textlink="">
      <xdr:nvSpPr>
        <xdr:cNvPr id="365" name="楕円 364"/>
        <xdr:cNvSpPr/>
      </xdr:nvSpPr>
      <xdr:spPr>
        <a:xfrm>
          <a:off x="8699500" y="981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131106</xdr:rowOff>
    </xdr:from>
    <xdr:ext cx="469744" cy="259045"/>
    <xdr:sp macro="" textlink="">
      <xdr:nvSpPr>
        <xdr:cNvPr id="366" name="テキスト ボックス 365"/>
        <xdr:cNvSpPr txBox="1"/>
      </xdr:nvSpPr>
      <xdr:spPr>
        <a:xfrm>
          <a:off x="8515428" y="9903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54770</xdr:rowOff>
    </xdr:from>
    <xdr:to>
      <xdr:col>41</xdr:col>
      <xdr:colOff>101600</xdr:colOff>
      <xdr:row>57</xdr:row>
      <xdr:rowOff>156370</xdr:rowOff>
    </xdr:to>
    <xdr:sp macro="" textlink="">
      <xdr:nvSpPr>
        <xdr:cNvPr id="367" name="楕円 366"/>
        <xdr:cNvSpPr/>
      </xdr:nvSpPr>
      <xdr:spPr>
        <a:xfrm>
          <a:off x="7810500" y="98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147497</xdr:rowOff>
    </xdr:from>
    <xdr:ext cx="469744" cy="259045"/>
    <xdr:sp macro="" textlink="">
      <xdr:nvSpPr>
        <xdr:cNvPr id="368" name="テキスト ボックス 367"/>
        <xdr:cNvSpPr txBox="1"/>
      </xdr:nvSpPr>
      <xdr:spPr>
        <a:xfrm>
          <a:off x="7626428" y="9920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17349</xdr:rowOff>
    </xdr:from>
    <xdr:to>
      <xdr:col>36</xdr:col>
      <xdr:colOff>165100</xdr:colOff>
      <xdr:row>57</xdr:row>
      <xdr:rowOff>118949</xdr:rowOff>
    </xdr:to>
    <xdr:sp macro="" textlink="">
      <xdr:nvSpPr>
        <xdr:cNvPr id="369" name="楕円 368"/>
        <xdr:cNvSpPr/>
      </xdr:nvSpPr>
      <xdr:spPr>
        <a:xfrm>
          <a:off x="6921500" y="978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110076</xdr:rowOff>
    </xdr:from>
    <xdr:ext cx="534377" cy="259045"/>
    <xdr:sp macro="" textlink="">
      <xdr:nvSpPr>
        <xdr:cNvPr id="370" name="テキスト ボックス 369"/>
        <xdr:cNvSpPr txBox="1"/>
      </xdr:nvSpPr>
      <xdr:spPr>
        <a:xfrm>
          <a:off x="6705111" y="988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77818</xdr:rowOff>
    </xdr:from>
    <xdr:to>
      <xdr:col>54</xdr:col>
      <xdr:colOff>189865</xdr:colOff>
      <xdr:row>78</xdr:row>
      <xdr:rowOff>62799</xdr:rowOff>
    </xdr:to>
    <xdr:cxnSp macro="">
      <xdr:nvCxnSpPr>
        <xdr:cNvPr id="392" name="直線コネクタ 391"/>
        <xdr:cNvCxnSpPr/>
      </xdr:nvCxnSpPr>
      <xdr:spPr>
        <a:xfrm flipV="1">
          <a:off x="10475595" y="12079318"/>
          <a:ext cx="1270" cy="1356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66626</xdr:rowOff>
    </xdr:from>
    <xdr:ext cx="469744" cy="259045"/>
    <xdr:sp macro="" textlink="">
      <xdr:nvSpPr>
        <xdr:cNvPr id="393" name="商工費最小値テキスト"/>
        <xdr:cNvSpPr txBox="1"/>
      </xdr:nvSpPr>
      <xdr:spPr>
        <a:xfrm>
          <a:off x="10528300" y="1343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62799</xdr:rowOff>
    </xdr:from>
    <xdr:to>
      <xdr:col>55</xdr:col>
      <xdr:colOff>88900</xdr:colOff>
      <xdr:row>78</xdr:row>
      <xdr:rowOff>62799</xdr:rowOff>
    </xdr:to>
    <xdr:cxnSp macro="">
      <xdr:nvCxnSpPr>
        <xdr:cNvPr id="394" name="直線コネクタ 393"/>
        <xdr:cNvCxnSpPr/>
      </xdr:nvCxnSpPr>
      <xdr:spPr>
        <a:xfrm>
          <a:off x="10388600" y="1343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24495</xdr:rowOff>
    </xdr:from>
    <xdr:ext cx="534377" cy="259045"/>
    <xdr:sp macro="" textlink="">
      <xdr:nvSpPr>
        <xdr:cNvPr id="395" name="商工費最大値テキスト"/>
        <xdr:cNvSpPr txBox="1"/>
      </xdr:nvSpPr>
      <xdr:spPr>
        <a:xfrm>
          <a:off x="10528300" y="1185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77818</xdr:rowOff>
    </xdr:from>
    <xdr:to>
      <xdr:col>55</xdr:col>
      <xdr:colOff>88900</xdr:colOff>
      <xdr:row>70</xdr:row>
      <xdr:rowOff>77818</xdr:rowOff>
    </xdr:to>
    <xdr:cxnSp macro="">
      <xdr:nvCxnSpPr>
        <xdr:cNvPr id="396" name="直線コネクタ 395"/>
        <xdr:cNvCxnSpPr/>
      </xdr:nvCxnSpPr>
      <xdr:spPr>
        <a:xfrm>
          <a:off x="10388600" y="12079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78801</xdr:rowOff>
    </xdr:from>
    <xdr:to>
      <xdr:col>55</xdr:col>
      <xdr:colOff>0</xdr:colOff>
      <xdr:row>77</xdr:row>
      <xdr:rowOff>96563</xdr:rowOff>
    </xdr:to>
    <xdr:cxnSp macro="">
      <xdr:nvCxnSpPr>
        <xdr:cNvPr id="397" name="直線コネクタ 396"/>
        <xdr:cNvCxnSpPr/>
      </xdr:nvCxnSpPr>
      <xdr:spPr>
        <a:xfrm flipV="1">
          <a:off x="9639300" y="13280451"/>
          <a:ext cx="838200" cy="1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11605</xdr:rowOff>
    </xdr:from>
    <xdr:ext cx="534377" cy="259045"/>
    <xdr:sp macro="" textlink="">
      <xdr:nvSpPr>
        <xdr:cNvPr id="398" name="商工費平均値テキスト"/>
        <xdr:cNvSpPr txBox="1"/>
      </xdr:nvSpPr>
      <xdr:spPr>
        <a:xfrm>
          <a:off x="10528300" y="128703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160178</xdr:rowOff>
    </xdr:from>
    <xdr:to>
      <xdr:col>55</xdr:col>
      <xdr:colOff>50800</xdr:colOff>
      <xdr:row>76</xdr:row>
      <xdr:rowOff>90328</xdr:rowOff>
    </xdr:to>
    <xdr:sp macro="" textlink="">
      <xdr:nvSpPr>
        <xdr:cNvPr id="399" name="フローチャート: 判断 398"/>
        <xdr:cNvSpPr/>
      </xdr:nvSpPr>
      <xdr:spPr>
        <a:xfrm>
          <a:off x="10426700" y="130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77589</xdr:rowOff>
    </xdr:from>
    <xdr:to>
      <xdr:col>50</xdr:col>
      <xdr:colOff>114300</xdr:colOff>
      <xdr:row>77</xdr:row>
      <xdr:rowOff>96563</xdr:rowOff>
    </xdr:to>
    <xdr:cxnSp macro="">
      <xdr:nvCxnSpPr>
        <xdr:cNvPr id="400" name="直線コネクタ 399"/>
        <xdr:cNvCxnSpPr/>
      </xdr:nvCxnSpPr>
      <xdr:spPr>
        <a:xfrm>
          <a:off x="8750300" y="13279239"/>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86271</xdr:rowOff>
    </xdr:from>
    <xdr:to>
      <xdr:col>50</xdr:col>
      <xdr:colOff>165100</xdr:colOff>
      <xdr:row>77</xdr:row>
      <xdr:rowOff>16421</xdr:rowOff>
    </xdr:to>
    <xdr:sp macro="" textlink="">
      <xdr:nvSpPr>
        <xdr:cNvPr id="401" name="フローチャート: 判断 400"/>
        <xdr:cNvSpPr/>
      </xdr:nvSpPr>
      <xdr:spPr>
        <a:xfrm>
          <a:off x="9588500" y="1311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32948</xdr:rowOff>
    </xdr:from>
    <xdr:ext cx="534377" cy="259045"/>
    <xdr:sp macro="" textlink="">
      <xdr:nvSpPr>
        <xdr:cNvPr id="402" name="テキスト ボックス 401"/>
        <xdr:cNvSpPr txBox="1"/>
      </xdr:nvSpPr>
      <xdr:spPr>
        <a:xfrm>
          <a:off x="9372111" y="1289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77589</xdr:rowOff>
    </xdr:from>
    <xdr:to>
      <xdr:col>45</xdr:col>
      <xdr:colOff>177800</xdr:colOff>
      <xdr:row>77</xdr:row>
      <xdr:rowOff>114874</xdr:rowOff>
    </xdr:to>
    <xdr:cxnSp macro="">
      <xdr:nvCxnSpPr>
        <xdr:cNvPr id="403" name="直線コネクタ 402"/>
        <xdr:cNvCxnSpPr/>
      </xdr:nvCxnSpPr>
      <xdr:spPr>
        <a:xfrm flipV="1">
          <a:off x="7861300" y="13279239"/>
          <a:ext cx="889000" cy="3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82728</xdr:rowOff>
    </xdr:from>
    <xdr:to>
      <xdr:col>46</xdr:col>
      <xdr:colOff>38100</xdr:colOff>
      <xdr:row>77</xdr:row>
      <xdr:rowOff>12878</xdr:rowOff>
    </xdr:to>
    <xdr:sp macro="" textlink="">
      <xdr:nvSpPr>
        <xdr:cNvPr id="404" name="フローチャート: 判断 403"/>
        <xdr:cNvSpPr/>
      </xdr:nvSpPr>
      <xdr:spPr>
        <a:xfrm>
          <a:off x="8699500" y="1311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29405</xdr:rowOff>
    </xdr:from>
    <xdr:ext cx="534377" cy="259045"/>
    <xdr:sp macro="" textlink="">
      <xdr:nvSpPr>
        <xdr:cNvPr id="405" name="テキスト ボックス 404"/>
        <xdr:cNvSpPr txBox="1"/>
      </xdr:nvSpPr>
      <xdr:spPr>
        <a:xfrm>
          <a:off x="8483111" y="1288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11249</xdr:rowOff>
    </xdr:from>
    <xdr:to>
      <xdr:col>41</xdr:col>
      <xdr:colOff>50800</xdr:colOff>
      <xdr:row>77</xdr:row>
      <xdr:rowOff>114874</xdr:rowOff>
    </xdr:to>
    <xdr:cxnSp macro="">
      <xdr:nvCxnSpPr>
        <xdr:cNvPr id="406" name="直線コネクタ 405"/>
        <xdr:cNvCxnSpPr/>
      </xdr:nvCxnSpPr>
      <xdr:spPr>
        <a:xfrm>
          <a:off x="6972300" y="13212899"/>
          <a:ext cx="889000" cy="10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97839</xdr:rowOff>
    </xdr:from>
    <xdr:to>
      <xdr:col>41</xdr:col>
      <xdr:colOff>101600</xdr:colOff>
      <xdr:row>77</xdr:row>
      <xdr:rowOff>27989</xdr:rowOff>
    </xdr:to>
    <xdr:sp macro="" textlink="">
      <xdr:nvSpPr>
        <xdr:cNvPr id="407" name="フローチャート: 判断 406"/>
        <xdr:cNvSpPr/>
      </xdr:nvSpPr>
      <xdr:spPr>
        <a:xfrm>
          <a:off x="7810500" y="1312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44515</xdr:rowOff>
    </xdr:from>
    <xdr:ext cx="534377" cy="259045"/>
    <xdr:sp macro="" textlink="">
      <xdr:nvSpPr>
        <xdr:cNvPr id="408" name="テキスト ボックス 407"/>
        <xdr:cNvSpPr txBox="1"/>
      </xdr:nvSpPr>
      <xdr:spPr>
        <a:xfrm>
          <a:off x="7594111" y="1290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60919</xdr:rowOff>
    </xdr:from>
    <xdr:to>
      <xdr:col>36</xdr:col>
      <xdr:colOff>165100</xdr:colOff>
      <xdr:row>76</xdr:row>
      <xdr:rowOff>162519</xdr:rowOff>
    </xdr:to>
    <xdr:sp macro="" textlink="">
      <xdr:nvSpPr>
        <xdr:cNvPr id="409" name="フローチャート: 判断 408"/>
        <xdr:cNvSpPr/>
      </xdr:nvSpPr>
      <xdr:spPr>
        <a:xfrm>
          <a:off x="6921500" y="1309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7597</xdr:rowOff>
    </xdr:from>
    <xdr:ext cx="534377" cy="259045"/>
    <xdr:sp macro="" textlink="">
      <xdr:nvSpPr>
        <xdr:cNvPr id="410" name="テキスト ボックス 409"/>
        <xdr:cNvSpPr txBox="1"/>
      </xdr:nvSpPr>
      <xdr:spPr>
        <a:xfrm>
          <a:off x="6705111" y="1286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28001</xdr:rowOff>
    </xdr:from>
    <xdr:to>
      <xdr:col>55</xdr:col>
      <xdr:colOff>50800</xdr:colOff>
      <xdr:row>77</xdr:row>
      <xdr:rowOff>129601</xdr:rowOff>
    </xdr:to>
    <xdr:sp macro="" textlink="">
      <xdr:nvSpPr>
        <xdr:cNvPr id="416" name="楕円 415"/>
        <xdr:cNvSpPr/>
      </xdr:nvSpPr>
      <xdr:spPr>
        <a:xfrm>
          <a:off x="10426700" y="1322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6428</xdr:rowOff>
    </xdr:from>
    <xdr:ext cx="534377" cy="259045"/>
    <xdr:sp macro="" textlink="">
      <xdr:nvSpPr>
        <xdr:cNvPr id="417" name="商工費該当値テキスト"/>
        <xdr:cNvSpPr txBox="1"/>
      </xdr:nvSpPr>
      <xdr:spPr>
        <a:xfrm>
          <a:off x="10528300" y="1320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45763</xdr:rowOff>
    </xdr:from>
    <xdr:to>
      <xdr:col>50</xdr:col>
      <xdr:colOff>165100</xdr:colOff>
      <xdr:row>77</xdr:row>
      <xdr:rowOff>147363</xdr:rowOff>
    </xdr:to>
    <xdr:sp macro="" textlink="">
      <xdr:nvSpPr>
        <xdr:cNvPr id="418" name="楕円 417"/>
        <xdr:cNvSpPr/>
      </xdr:nvSpPr>
      <xdr:spPr>
        <a:xfrm>
          <a:off x="9588500" y="1324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138490</xdr:rowOff>
    </xdr:from>
    <xdr:ext cx="469744" cy="259045"/>
    <xdr:sp macro="" textlink="">
      <xdr:nvSpPr>
        <xdr:cNvPr id="419" name="テキスト ボックス 418"/>
        <xdr:cNvSpPr txBox="1"/>
      </xdr:nvSpPr>
      <xdr:spPr>
        <a:xfrm>
          <a:off x="9404428" y="13340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26789</xdr:rowOff>
    </xdr:from>
    <xdr:to>
      <xdr:col>46</xdr:col>
      <xdr:colOff>38100</xdr:colOff>
      <xdr:row>77</xdr:row>
      <xdr:rowOff>128389</xdr:rowOff>
    </xdr:to>
    <xdr:sp macro="" textlink="">
      <xdr:nvSpPr>
        <xdr:cNvPr id="420" name="楕円 419"/>
        <xdr:cNvSpPr/>
      </xdr:nvSpPr>
      <xdr:spPr>
        <a:xfrm>
          <a:off x="8699500" y="1322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119516</xdr:rowOff>
    </xdr:from>
    <xdr:ext cx="534377" cy="259045"/>
    <xdr:sp macro="" textlink="">
      <xdr:nvSpPr>
        <xdr:cNvPr id="421" name="テキスト ボックス 420"/>
        <xdr:cNvSpPr txBox="1"/>
      </xdr:nvSpPr>
      <xdr:spPr>
        <a:xfrm>
          <a:off x="8483111" y="1332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64074</xdr:rowOff>
    </xdr:from>
    <xdr:to>
      <xdr:col>41</xdr:col>
      <xdr:colOff>101600</xdr:colOff>
      <xdr:row>77</xdr:row>
      <xdr:rowOff>165674</xdr:rowOff>
    </xdr:to>
    <xdr:sp macro="" textlink="">
      <xdr:nvSpPr>
        <xdr:cNvPr id="422" name="楕円 421"/>
        <xdr:cNvSpPr/>
      </xdr:nvSpPr>
      <xdr:spPr>
        <a:xfrm>
          <a:off x="7810500" y="1326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156801</xdr:rowOff>
    </xdr:from>
    <xdr:ext cx="469744" cy="259045"/>
    <xdr:sp macro="" textlink="">
      <xdr:nvSpPr>
        <xdr:cNvPr id="423" name="テキスト ボックス 422"/>
        <xdr:cNvSpPr txBox="1"/>
      </xdr:nvSpPr>
      <xdr:spPr>
        <a:xfrm>
          <a:off x="7626428" y="1335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131899</xdr:rowOff>
    </xdr:from>
    <xdr:to>
      <xdr:col>36</xdr:col>
      <xdr:colOff>165100</xdr:colOff>
      <xdr:row>77</xdr:row>
      <xdr:rowOff>62049</xdr:rowOff>
    </xdr:to>
    <xdr:sp macro="" textlink="">
      <xdr:nvSpPr>
        <xdr:cNvPr id="424" name="楕円 423"/>
        <xdr:cNvSpPr/>
      </xdr:nvSpPr>
      <xdr:spPr>
        <a:xfrm>
          <a:off x="6921500" y="1316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53176</xdr:rowOff>
    </xdr:from>
    <xdr:ext cx="534377" cy="259045"/>
    <xdr:sp macro="" textlink="">
      <xdr:nvSpPr>
        <xdr:cNvPr id="425" name="テキスト ボックス 424"/>
        <xdr:cNvSpPr txBox="1"/>
      </xdr:nvSpPr>
      <xdr:spPr>
        <a:xfrm>
          <a:off x="6705111" y="1325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30800</xdr:rowOff>
    </xdr:from>
    <xdr:to>
      <xdr:col>54</xdr:col>
      <xdr:colOff>189865</xdr:colOff>
      <xdr:row>98</xdr:row>
      <xdr:rowOff>54304</xdr:rowOff>
    </xdr:to>
    <xdr:cxnSp macro="">
      <xdr:nvCxnSpPr>
        <xdr:cNvPr id="447" name="直線コネクタ 446"/>
        <xdr:cNvCxnSpPr/>
      </xdr:nvCxnSpPr>
      <xdr:spPr>
        <a:xfrm flipV="1">
          <a:off x="10475595" y="15804200"/>
          <a:ext cx="1270" cy="105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58131</xdr:rowOff>
    </xdr:from>
    <xdr:ext cx="534377" cy="259045"/>
    <xdr:sp macro="" textlink="">
      <xdr:nvSpPr>
        <xdr:cNvPr id="448" name="土木費最小値テキスト"/>
        <xdr:cNvSpPr txBox="1"/>
      </xdr:nvSpPr>
      <xdr:spPr>
        <a:xfrm>
          <a:off x="10528300" y="1686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54304</xdr:rowOff>
    </xdr:from>
    <xdr:to>
      <xdr:col>55</xdr:col>
      <xdr:colOff>88900</xdr:colOff>
      <xdr:row>98</xdr:row>
      <xdr:rowOff>54304</xdr:rowOff>
    </xdr:to>
    <xdr:cxnSp macro="">
      <xdr:nvCxnSpPr>
        <xdr:cNvPr id="449" name="直線コネクタ 448"/>
        <xdr:cNvCxnSpPr/>
      </xdr:nvCxnSpPr>
      <xdr:spPr>
        <a:xfrm>
          <a:off x="10388600" y="1685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148927</xdr:rowOff>
    </xdr:from>
    <xdr:ext cx="599010" cy="259045"/>
    <xdr:sp macro="" textlink="">
      <xdr:nvSpPr>
        <xdr:cNvPr id="450" name="土木費最大値テキスト"/>
        <xdr:cNvSpPr txBox="1"/>
      </xdr:nvSpPr>
      <xdr:spPr>
        <a:xfrm>
          <a:off x="10528300" y="1557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30800</xdr:rowOff>
    </xdr:from>
    <xdr:to>
      <xdr:col>55</xdr:col>
      <xdr:colOff>88900</xdr:colOff>
      <xdr:row>92</xdr:row>
      <xdr:rowOff>30800</xdr:rowOff>
    </xdr:to>
    <xdr:cxnSp macro="">
      <xdr:nvCxnSpPr>
        <xdr:cNvPr id="451" name="直線コネクタ 450"/>
        <xdr:cNvCxnSpPr/>
      </xdr:nvCxnSpPr>
      <xdr:spPr>
        <a:xfrm>
          <a:off x="10388600" y="1580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159204</xdr:rowOff>
    </xdr:from>
    <xdr:to>
      <xdr:col>55</xdr:col>
      <xdr:colOff>0</xdr:colOff>
      <xdr:row>95</xdr:row>
      <xdr:rowOff>168669</xdr:rowOff>
    </xdr:to>
    <xdr:cxnSp macro="">
      <xdr:nvCxnSpPr>
        <xdr:cNvPr id="452" name="直線コネクタ 451"/>
        <xdr:cNvCxnSpPr/>
      </xdr:nvCxnSpPr>
      <xdr:spPr>
        <a:xfrm flipV="1">
          <a:off x="9639300" y="16446954"/>
          <a:ext cx="838200" cy="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152965</xdr:rowOff>
    </xdr:from>
    <xdr:ext cx="534377" cy="259045"/>
    <xdr:sp macro="" textlink="">
      <xdr:nvSpPr>
        <xdr:cNvPr id="453" name="土木費平均値テキスト"/>
        <xdr:cNvSpPr txBox="1"/>
      </xdr:nvSpPr>
      <xdr:spPr>
        <a:xfrm>
          <a:off x="10528300" y="16612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3088</xdr:rowOff>
    </xdr:from>
    <xdr:to>
      <xdr:col>55</xdr:col>
      <xdr:colOff>50800</xdr:colOff>
      <xdr:row>97</xdr:row>
      <xdr:rowOff>104688</xdr:rowOff>
    </xdr:to>
    <xdr:sp macro="" textlink="">
      <xdr:nvSpPr>
        <xdr:cNvPr id="454" name="フローチャート: 判断 453"/>
        <xdr:cNvSpPr/>
      </xdr:nvSpPr>
      <xdr:spPr>
        <a:xfrm>
          <a:off x="10426700" y="1663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80223</xdr:rowOff>
    </xdr:from>
    <xdr:to>
      <xdr:col>50</xdr:col>
      <xdr:colOff>114300</xdr:colOff>
      <xdr:row>95</xdr:row>
      <xdr:rowOff>168669</xdr:rowOff>
    </xdr:to>
    <xdr:cxnSp macro="">
      <xdr:nvCxnSpPr>
        <xdr:cNvPr id="455" name="直線コネクタ 454"/>
        <xdr:cNvCxnSpPr/>
      </xdr:nvCxnSpPr>
      <xdr:spPr>
        <a:xfrm>
          <a:off x="8750300" y="16367973"/>
          <a:ext cx="889000" cy="8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6393</xdr:rowOff>
    </xdr:from>
    <xdr:to>
      <xdr:col>50</xdr:col>
      <xdr:colOff>165100</xdr:colOff>
      <xdr:row>97</xdr:row>
      <xdr:rowOff>107993</xdr:rowOff>
    </xdr:to>
    <xdr:sp macro="" textlink="">
      <xdr:nvSpPr>
        <xdr:cNvPr id="456" name="フローチャート: 判断 455"/>
        <xdr:cNvSpPr/>
      </xdr:nvSpPr>
      <xdr:spPr>
        <a:xfrm>
          <a:off x="9588500" y="166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99120</xdr:rowOff>
    </xdr:from>
    <xdr:ext cx="534377" cy="259045"/>
    <xdr:sp macro="" textlink="">
      <xdr:nvSpPr>
        <xdr:cNvPr id="457" name="テキスト ボックス 456"/>
        <xdr:cNvSpPr txBox="1"/>
      </xdr:nvSpPr>
      <xdr:spPr>
        <a:xfrm>
          <a:off x="9372111" y="1672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80223</xdr:rowOff>
    </xdr:from>
    <xdr:to>
      <xdr:col>45</xdr:col>
      <xdr:colOff>177800</xdr:colOff>
      <xdr:row>95</xdr:row>
      <xdr:rowOff>135137</xdr:rowOff>
    </xdr:to>
    <xdr:cxnSp macro="">
      <xdr:nvCxnSpPr>
        <xdr:cNvPr id="458" name="直線コネクタ 457"/>
        <xdr:cNvCxnSpPr/>
      </xdr:nvCxnSpPr>
      <xdr:spPr>
        <a:xfrm flipV="1">
          <a:off x="7861300" y="16367973"/>
          <a:ext cx="889000" cy="5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168873</xdr:rowOff>
    </xdr:from>
    <xdr:to>
      <xdr:col>46</xdr:col>
      <xdr:colOff>38100</xdr:colOff>
      <xdr:row>97</xdr:row>
      <xdr:rowOff>99023</xdr:rowOff>
    </xdr:to>
    <xdr:sp macro="" textlink="">
      <xdr:nvSpPr>
        <xdr:cNvPr id="459" name="フローチャート: 判断 458"/>
        <xdr:cNvSpPr/>
      </xdr:nvSpPr>
      <xdr:spPr>
        <a:xfrm>
          <a:off x="8699500" y="1662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90150</xdr:rowOff>
    </xdr:from>
    <xdr:ext cx="534377" cy="259045"/>
    <xdr:sp macro="" textlink="">
      <xdr:nvSpPr>
        <xdr:cNvPr id="460" name="テキスト ボックス 459"/>
        <xdr:cNvSpPr txBox="1"/>
      </xdr:nvSpPr>
      <xdr:spPr>
        <a:xfrm>
          <a:off x="8483111" y="1672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135137</xdr:rowOff>
    </xdr:from>
    <xdr:to>
      <xdr:col>41</xdr:col>
      <xdr:colOff>50800</xdr:colOff>
      <xdr:row>95</xdr:row>
      <xdr:rowOff>159488</xdr:rowOff>
    </xdr:to>
    <xdr:cxnSp macro="">
      <xdr:nvCxnSpPr>
        <xdr:cNvPr id="461" name="直線コネクタ 460"/>
        <xdr:cNvCxnSpPr/>
      </xdr:nvCxnSpPr>
      <xdr:spPr>
        <a:xfrm flipV="1">
          <a:off x="6972300" y="16422887"/>
          <a:ext cx="889000" cy="2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19817</xdr:rowOff>
    </xdr:from>
    <xdr:to>
      <xdr:col>41</xdr:col>
      <xdr:colOff>101600</xdr:colOff>
      <xdr:row>97</xdr:row>
      <xdr:rowOff>121417</xdr:rowOff>
    </xdr:to>
    <xdr:sp macro="" textlink="">
      <xdr:nvSpPr>
        <xdr:cNvPr id="462" name="フローチャート: 判断 461"/>
        <xdr:cNvSpPr/>
      </xdr:nvSpPr>
      <xdr:spPr>
        <a:xfrm>
          <a:off x="7810500" y="1665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112544</xdr:rowOff>
    </xdr:from>
    <xdr:ext cx="534377" cy="259045"/>
    <xdr:sp macro="" textlink="">
      <xdr:nvSpPr>
        <xdr:cNvPr id="463" name="テキスト ボックス 462"/>
        <xdr:cNvSpPr txBox="1"/>
      </xdr:nvSpPr>
      <xdr:spPr>
        <a:xfrm>
          <a:off x="7594111" y="1674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14029</xdr:rowOff>
    </xdr:from>
    <xdr:to>
      <xdr:col>36</xdr:col>
      <xdr:colOff>165100</xdr:colOff>
      <xdr:row>97</xdr:row>
      <xdr:rowOff>115629</xdr:rowOff>
    </xdr:to>
    <xdr:sp macro="" textlink="">
      <xdr:nvSpPr>
        <xdr:cNvPr id="464" name="フローチャート: 判断 463"/>
        <xdr:cNvSpPr/>
      </xdr:nvSpPr>
      <xdr:spPr>
        <a:xfrm>
          <a:off x="6921500" y="1664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106756</xdr:rowOff>
    </xdr:from>
    <xdr:ext cx="534377" cy="259045"/>
    <xdr:sp macro="" textlink="">
      <xdr:nvSpPr>
        <xdr:cNvPr id="465" name="テキスト ボックス 464"/>
        <xdr:cNvSpPr txBox="1"/>
      </xdr:nvSpPr>
      <xdr:spPr>
        <a:xfrm>
          <a:off x="6705111" y="1673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108404</xdr:rowOff>
    </xdr:from>
    <xdr:to>
      <xdr:col>55</xdr:col>
      <xdr:colOff>50800</xdr:colOff>
      <xdr:row>96</xdr:row>
      <xdr:rowOff>38554</xdr:rowOff>
    </xdr:to>
    <xdr:sp macro="" textlink="">
      <xdr:nvSpPr>
        <xdr:cNvPr id="471" name="楕円 470"/>
        <xdr:cNvSpPr/>
      </xdr:nvSpPr>
      <xdr:spPr>
        <a:xfrm>
          <a:off x="10426700" y="1639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131281</xdr:rowOff>
    </xdr:from>
    <xdr:ext cx="599010" cy="259045"/>
    <xdr:sp macro="" textlink="">
      <xdr:nvSpPr>
        <xdr:cNvPr id="472" name="土木費該当値テキスト"/>
        <xdr:cNvSpPr txBox="1"/>
      </xdr:nvSpPr>
      <xdr:spPr>
        <a:xfrm>
          <a:off x="10528300" y="16247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117869</xdr:rowOff>
    </xdr:from>
    <xdr:to>
      <xdr:col>50</xdr:col>
      <xdr:colOff>165100</xdr:colOff>
      <xdr:row>96</xdr:row>
      <xdr:rowOff>48019</xdr:rowOff>
    </xdr:to>
    <xdr:sp macro="" textlink="">
      <xdr:nvSpPr>
        <xdr:cNvPr id="473" name="楕円 472"/>
        <xdr:cNvSpPr/>
      </xdr:nvSpPr>
      <xdr:spPr>
        <a:xfrm>
          <a:off x="9588500" y="1640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64546</xdr:rowOff>
    </xdr:from>
    <xdr:ext cx="599010" cy="259045"/>
    <xdr:sp macro="" textlink="">
      <xdr:nvSpPr>
        <xdr:cNvPr id="474" name="テキスト ボックス 473"/>
        <xdr:cNvSpPr txBox="1"/>
      </xdr:nvSpPr>
      <xdr:spPr>
        <a:xfrm>
          <a:off x="9339795" y="16180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29423</xdr:rowOff>
    </xdr:from>
    <xdr:to>
      <xdr:col>46</xdr:col>
      <xdr:colOff>38100</xdr:colOff>
      <xdr:row>95</xdr:row>
      <xdr:rowOff>131023</xdr:rowOff>
    </xdr:to>
    <xdr:sp macro="" textlink="">
      <xdr:nvSpPr>
        <xdr:cNvPr id="475" name="楕円 474"/>
        <xdr:cNvSpPr/>
      </xdr:nvSpPr>
      <xdr:spPr>
        <a:xfrm>
          <a:off x="8699500" y="1631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147550</xdr:rowOff>
    </xdr:from>
    <xdr:ext cx="599010" cy="259045"/>
    <xdr:sp macro="" textlink="">
      <xdr:nvSpPr>
        <xdr:cNvPr id="476" name="テキスト ボックス 475"/>
        <xdr:cNvSpPr txBox="1"/>
      </xdr:nvSpPr>
      <xdr:spPr>
        <a:xfrm>
          <a:off x="8450795" y="16092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84337</xdr:rowOff>
    </xdr:from>
    <xdr:to>
      <xdr:col>41</xdr:col>
      <xdr:colOff>101600</xdr:colOff>
      <xdr:row>96</xdr:row>
      <xdr:rowOff>14487</xdr:rowOff>
    </xdr:to>
    <xdr:sp macro="" textlink="">
      <xdr:nvSpPr>
        <xdr:cNvPr id="477" name="楕円 476"/>
        <xdr:cNvSpPr/>
      </xdr:nvSpPr>
      <xdr:spPr>
        <a:xfrm>
          <a:off x="7810500" y="1637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31014</xdr:rowOff>
    </xdr:from>
    <xdr:ext cx="599010" cy="259045"/>
    <xdr:sp macro="" textlink="">
      <xdr:nvSpPr>
        <xdr:cNvPr id="478" name="テキスト ボックス 477"/>
        <xdr:cNvSpPr txBox="1"/>
      </xdr:nvSpPr>
      <xdr:spPr>
        <a:xfrm>
          <a:off x="7561795" y="16147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108688</xdr:rowOff>
    </xdr:from>
    <xdr:to>
      <xdr:col>36</xdr:col>
      <xdr:colOff>165100</xdr:colOff>
      <xdr:row>96</xdr:row>
      <xdr:rowOff>38838</xdr:rowOff>
    </xdr:to>
    <xdr:sp macro="" textlink="">
      <xdr:nvSpPr>
        <xdr:cNvPr id="479" name="楕円 478"/>
        <xdr:cNvSpPr/>
      </xdr:nvSpPr>
      <xdr:spPr>
        <a:xfrm>
          <a:off x="6921500" y="1639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55365</xdr:rowOff>
    </xdr:from>
    <xdr:ext cx="599010" cy="259045"/>
    <xdr:sp macro="" textlink="">
      <xdr:nvSpPr>
        <xdr:cNvPr id="480" name="テキスト ボックス 479"/>
        <xdr:cNvSpPr txBox="1"/>
      </xdr:nvSpPr>
      <xdr:spPr>
        <a:xfrm>
          <a:off x="6672795" y="1617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6" name="テキスト ボックス 49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8" name="テキスト ボックス 49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38179</xdr:rowOff>
    </xdr:from>
    <xdr:to>
      <xdr:col>85</xdr:col>
      <xdr:colOff>126364</xdr:colOff>
      <xdr:row>37</xdr:row>
      <xdr:rowOff>58227</xdr:rowOff>
    </xdr:to>
    <xdr:cxnSp macro="">
      <xdr:nvCxnSpPr>
        <xdr:cNvPr id="502" name="直線コネクタ 501"/>
        <xdr:cNvCxnSpPr/>
      </xdr:nvCxnSpPr>
      <xdr:spPr>
        <a:xfrm flipV="1">
          <a:off x="16317595" y="5181679"/>
          <a:ext cx="1269" cy="1220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62054</xdr:rowOff>
    </xdr:from>
    <xdr:ext cx="534377" cy="259045"/>
    <xdr:sp macro="" textlink="">
      <xdr:nvSpPr>
        <xdr:cNvPr id="503" name="消防費最小値テキスト"/>
        <xdr:cNvSpPr txBox="1"/>
      </xdr:nvSpPr>
      <xdr:spPr>
        <a:xfrm>
          <a:off x="16370300" y="640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58227</xdr:rowOff>
    </xdr:from>
    <xdr:to>
      <xdr:col>86</xdr:col>
      <xdr:colOff>25400</xdr:colOff>
      <xdr:row>37</xdr:row>
      <xdr:rowOff>58227</xdr:rowOff>
    </xdr:to>
    <xdr:cxnSp macro="">
      <xdr:nvCxnSpPr>
        <xdr:cNvPr id="504" name="直線コネクタ 503"/>
        <xdr:cNvCxnSpPr/>
      </xdr:nvCxnSpPr>
      <xdr:spPr>
        <a:xfrm>
          <a:off x="16230600" y="640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156306</xdr:rowOff>
    </xdr:from>
    <xdr:ext cx="534377" cy="259045"/>
    <xdr:sp macro="" textlink="">
      <xdr:nvSpPr>
        <xdr:cNvPr id="505" name="消防費最大値テキスト"/>
        <xdr:cNvSpPr txBox="1"/>
      </xdr:nvSpPr>
      <xdr:spPr>
        <a:xfrm>
          <a:off x="16370300" y="495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64,441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38179</xdr:rowOff>
    </xdr:from>
    <xdr:to>
      <xdr:col>86</xdr:col>
      <xdr:colOff>25400</xdr:colOff>
      <xdr:row>30</xdr:row>
      <xdr:rowOff>38179</xdr:rowOff>
    </xdr:to>
    <xdr:cxnSp macro="">
      <xdr:nvCxnSpPr>
        <xdr:cNvPr id="506" name="直線コネクタ 505"/>
        <xdr:cNvCxnSpPr/>
      </xdr:nvCxnSpPr>
      <xdr:spPr>
        <a:xfrm>
          <a:off x="16230600" y="5181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42454</xdr:rowOff>
    </xdr:from>
    <xdr:to>
      <xdr:col>85</xdr:col>
      <xdr:colOff>127000</xdr:colOff>
      <xdr:row>36</xdr:row>
      <xdr:rowOff>85910</xdr:rowOff>
    </xdr:to>
    <xdr:cxnSp macro="">
      <xdr:nvCxnSpPr>
        <xdr:cNvPr id="507" name="直線コネクタ 506"/>
        <xdr:cNvCxnSpPr/>
      </xdr:nvCxnSpPr>
      <xdr:spPr>
        <a:xfrm>
          <a:off x="15481300" y="6214654"/>
          <a:ext cx="838200" cy="4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101353</xdr:rowOff>
    </xdr:from>
    <xdr:ext cx="534377" cy="259045"/>
    <xdr:sp macro="" textlink="">
      <xdr:nvSpPr>
        <xdr:cNvPr id="508" name="消防費平均値テキスト"/>
        <xdr:cNvSpPr txBox="1"/>
      </xdr:nvSpPr>
      <xdr:spPr>
        <a:xfrm>
          <a:off x="16370300" y="5930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78476</xdr:rowOff>
    </xdr:from>
    <xdr:to>
      <xdr:col>85</xdr:col>
      <xdr:colOff>177800</xdr:colOff>
      <xdr:row>36</xdr:row>
      <xdr:rowOff>8626</xdr:rowOff>
    </xdr:to>
    <xdr:sp macro="" textlink="">
      <xdr:nvSpPr>
        <xdr:cNvPr id="509" name="フローチャート: 判断 508"/>
        <xdr:cNvSpPr/>
      </xdr:nvSpPr>
      <xdr:spPr>
        <a:xfrm>
          <a:off x="16268700" y="607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11570</xdr:rowOff>
    </xdr:from>
    <xdr:to>
      <xdr:col>81</xdr:col>
      <xdr:colOff>50800</xdr:colOff>
      <xdr:row>36</xdr:row>
      <xdr:rowOff>42454</xdr:rowOff>
    </xdr:to>
    <xdr:cxnSp macro="">
      <xdr:nvCxnSpPr>
        <xdr:cNvPr id="510" name="直線コネクタ 509"/>
        <xdr:cNvCxnSpPr/>
      </xdr:nvCxnSpPr>
      <xdr:spPr>
        <a:xfrm>
          <a:off x="14592300" y="6183770"/>
          <a:ext cx="889000" cy="3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103873</xdr:rowOff>
    </xdr:from>
    <xdr:to>
      <xdr:col>81</xdr:col>
      <xdr:colOff>101600</xdr:colOff>
      <xdr:row>36</xdr:row>
      <xdr:rowOff>34023</xdr:rowOff>
    </xdr:to>
    <xdr:sp macro="" textlink="">
      <xdr:nvSpPr>
        <xdr:cNvPr id="511" name="フローチャート: 判断 510"/>
        <xdr:cNvSpPr/>
      </xdr:nvSpPr>
      <xdr:spPr>
        <a:xfrm>
          <a:off x="15430500" y="6104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50550</xdr:rowOff>
    </xdr:from>
    <xdr:ext cx="534377" cy="259045"/>
    <xdr:sp macro="" textlink="">
      <xdr:nvSpPr>
        <xdr:cNvPr id="512" name="テキスト ボックス 511"/>
        <xdr:cNvSpPr txBox="1"/>
      </xdr:nvSpPr>
      <xdr:spPr>
        <a:xfrm>
          <a:off x="15214111" y="587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11570</xdr:rowOff>
    </xdr:from>
    <xdr:to>
      <xdr:col>76</xdr:col>
      <xdr:colOff>114300</xdr:colOff>
      <xdr:row>36</xdr:row>
      <xdr:rowOff>71097</xdr:rowOff>
    </xdr:to>
    <xdr:cxnSp macro="">
      <xdr:nvCxnSpPr>
        <xdr:cNvPr id="513" name="直線コネクタ 512"/>
        <xdr:cNvCxnSpPr/>
      </xdr:nvCxnSpPr>
      <xdr:spPr>
        <a:xfrm flipV="1">
          <a:off x="13703300" y="6183770"/>
          <a:ext cx="889000" cy="5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100719</xdr:rowOff>
    </xdr:from>
    <xdr:to>
      <xdr:col>76</xdr:col>
      <xdr:colOff>165100</xdr:colOff>
      <xdr:row>36</xdr:row>
      <xdr:rowOff>30869</xdr:rowOff>
    </xdr:to>
    <xdr:sp macro="" textlink="">
      <xdr:nvSpPr>
        <xdr:cNvPr id="514" name="フローチャート: 判断 513"/>
        <xdr:cNvSpPr/>
      </xdr:nvSpPr>
      <xdr:spPr>
        <a:xfrm>
          <a:off x="14541500" y="610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47396</xdr:rowOff>
    </xdr:from>
    <xdr:ext cx="534377" cy="259045"/>
    <xdr:sp macro="" textlink="">
      <xdr:nvSpPr>
        <xdr:cNvPr id="515" name="テキスト ボックス 514"/>
        <xdr:cNvSpPr txBox="1"/>
      </xdr:nvSpPr>
      <xdr:spPr>
        <a:xfrm>
          <a:off x="14325111" y="587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44282</xdr:rowOff>
    </xdr:from>
    <xdr:to>
      <xdr:col>71</xdr:col>
      <xdr:colOff>177800</xdr:colOff>
      <xdr:row>36</xdr:row>
      <xdr:rowOff>71097</xdr:rowOff>
    </xdr:to>
    <xdr:cxnSp macro="">
      <xdr:nvCxnSpPr>
        <xdr:cNvPr id="516" name="直線コネクタ 515"/>
        <xdr:cNvCxnSpPr/>
      </xdr:nvCxnSpPr>
      <xdr:spPr>
        <a:xfrm>
          <a:off x="12814300" y="5530682"/>
          <a:ext cx="889000" cy="71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95598</xdr:rowOff>
    </xdr:from>
    <xdr:to>
      <xdr:col>72</xdr:col>
      <xdr:colOff>38100</xdr:colOff>
      <xdr:row>36</xdr:row>
      <xdr:rowOff>25748</xdr:rowOff>
    </xdr:to>
    <xdr:sp macro="" textlink="">
      <xdr:nvSpPr>
        <xdr:cNvPr id="517" name="フローチャート: 判断 516"/>
        <xdr:cNvSpPr/>
      </xdr:nvSpPr>
      <xdr:spPr>
        <a:xfrm>
          <a:off x="13652500" y="60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42275</xdr:rowOff>
    </xdr:from>
    <xdr:ext cx="534377" cy="259045"/>
    <xdr:sp macro="" textlink="">
      <xdr:nvSpPr>
        <xdr:cNvPr id="518" name="テキスト ボックス 517"/>
        <xdr:cNvSpPr txBox="1"/>
      </xdr:nvSpPr>
      <xdr:spPr>
        <a:xfrm>
          <a:off x="13436111" y="587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24183</xdr:rowOff>
    </xdr:from>
    <xdr:to>
      <xdr:col>67</xdr:col>
      <xdr:colOff>101600</xdr:colOff>
      <xdr:row>35</xdr:row>
      <xdr:rowOff>125783</xdr:rowOff>
    </xdr:to>
    <xdr:sp macro="" textlink="">
      <xdr:nvSpPr>
        <xdr:cNvPr id="519" name="フローチャート: 判断 518"/>
        <xdr:cNvSpPr/>
      </xdr:nvSpPr>
      <xdr:spPr>
        <a:xfrm>
          <a:off x="12763500" y="602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116910</xdr:rowOff>
    </xdr:from>
    <xdr:ext cx="534377" cy="259045"/>
    <xdr:sp macro="" textlink="">
      <xdr:nvSpPr>
        <xdr:cNvPr id="520" name="テキスト ボックス 519"/>
        <xdr:cNvSpPr txBox="1"/>
      </xdr:nvSpPr>
      <xdr:spPr>
        <a:xfrm>
          <a:off x="12547111" y="611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35110</xdr:rowOff>
    </xdr:from>
    <xdr:to>
      <xdr:col>85</xdr:col>
      <xdr:colOff>177800</xdr:colOff>
      <xdr:row>36</xdr:row>
      <xdr:rowOff>136710</xdr:rowOff>
    </xdr:to>
    <xdr:sp macro="" textlink="">
      <xdr:nvSpPr>
        <xdr:cNvPr id="526" name="楕円 525"/>
        <xdr:cNvSpPr/>
      </xdr:nvSpPr>
      <xdr:spPr>
        <a:xfrm>
          <a:off x="16268700" y="620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13537</xdr:rowOff>
    </xdr:from>
    <xdr:ext cx="534377" cy="259045"/>
    <xdr:sp macro="" textlink="">
      <xdr:nvSpPr>
        <xdr:cNvPr id="527" name="消防費該当値テキスト"/>
        <xdr:cNvSpPr txBox="1"/>
      </xdr:nvSpPr>
      <xdr:spPr>
        <a:xfrm>
          <a:off x="16370300" y="618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163104</xdr:rowOff>
    </xdr:from>
    <xdr:to>
      <xdr:col>81</xdr:col>
      <xdr:colOff>101600</xdr:colOff>
      <xdr:row>36</xdr:row>
      <xdr:rowOff>93254</xdr:rowOff>
    </xdr:to>
    <xdr:sp macro="" textlink="">
      <xdr:nvSpPr>
        <xdr:cNvPr id="528" name="楕円 527"/>
        <xdr:cNvSpPr/>
      </xdr:nvSpPr>
      <xdr:spPr>
        <a:xfrm>
          <a:off x="15430500" y="616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84381</xdr:rowOff>
    </xdr:from>
    <xdr:ext cx="534377" cy="259045"/>
    <xdr:sp macro="" textlink="">
      <xdr:nvSpPr>
        <xdr:cNvPr id="529" name="テキスト ボックス 528"/>
        <xdr:cNvSpPr txBox="1"/>
      </xdr:nvSpPr>
      <xdr:spPr>
        <a:xfrm>
          <a:off x="15214111" y="625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132220</xdr:rowOff>
    </xdr:from>
    <xdr:to>
      <xdr:col>76</xdr:col>
      <xdr:colOff>165100</xdr:colOff>
      <xdr:row>36</xdr:row>
      <xdr:rowOff>62370</xdr:rowOff>
    </xdr:to>
    <xdr:sp macro="" textlink="">
      <xdr:nvSpPr>
        <xdr:cNvPr id="530" name="楕円 529"/>
        <xdr:cNvSpPr/>
      </xdr:nvSpPr>
      <xdr:spPr>
        <a:xfrm>
          <a:off x="14541500" y="613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53497</xdr:rowOff>
    </xdr:from>
    <xdr:ext cx="534377" cy="259045"/>
    <xdr:sp macro="" textlink="">
      <xdr:nvSpPr>
        <xdr:cNvPr id="531" name="テキスト ボックス 530"/>
        <xdr:cNvSpPr txBox="1"/>
      </xdr:nvSpPr>
      <xdr:spPr>
        <a:xfrm>
          <a:off x="14325111" y="622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20297</xdr:rowOff>
    </xdr:from>
    <xdr:to>
      <xdr:col>72</xdr:col>
      <xdr:colOff>38100</xdr:colOff>
      <xdr:row>36</xdr:row>
      <xdr:rowOff>121897</xdr:rowOff>
    </xdr:to>
    <xdr:sp macro="" textlink="">
      <xdr:nvSpPr>
        <xdr:cNvPr id="532" name="楕円 531"/>
        <xdr:cNvSpPr/>
      </xdr:nvSpPr>
      <xdr:spPr>
        <a:xfrm>
          <a:off x="13652500" y="619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113024</xdr:rowOff>
    </xdr:from>
    <xdr:ext cx="534377" cy="259045"/>
    <xdr:sp macro="" textlink="">
      <xdr:nvSpPr>
        <xdr:cNvPr id="533" name="テキスト ボックス 532"/>
        <xdr:cNvSpPr txBox="1"/>
      </xdr:nvSpPr>
      <xdr:spPr>
        <a:xfrm>
          <a:off x="13436111" y="628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164932</xdr:rowOff>
    </xdr:from>
    <xdr:to>
      <xdr:col>67</xdr:col>
      <xdr:colOff>101600</xdr:colOff>
      <xdr:row>32</xdr:row>
      <xdr:rowOff>95082</xdr:rowOff>
    </xdr:to>
    <xdr:sp macro="" textlink="">
      <xdr:nvSpPr>
        <xdr:cNvPr id="534" name="楕円 533"/>
        <xdr:cNvSpPr/>
      </xdr:nvSpPr>
      <xdr:spPr>
        <a:xfrm>
          <a:off x="12763500" y="547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111609</xdr:rowOff>
    </xdr:from>
    <xdr:ext cx="534377" cy="259045"/>
    <xdr:sp macro="" textlink="">
      <xdr:nvSpPr>
        <xdr:cNvPr id="535" name="テキスト ボックス 534"/>
        <xdr:cNvSpPr txBox="1"/>
      </xdr:nvSpPr>
      <xdr:spPr>
        <a:xfrm>
          <a:off x="12547111" y="525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6" name="テキスト ボックス 54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47" name="直線コネクタ 54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48" name="テキスト ボックス 54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9" name="直線コネクタ 54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0" name="テキスト ボックス 54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1" name="直線コネクタ 55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2" name="テキスト ボックス 55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3" name="直線コネクタ 55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4" name="テキスト ボックス 55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5" name="直線コネクタ 55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6" name="テキスト ボックス 55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7" name="直線コネクタ 55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58" name="テキスト ボックス 55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125526</xdr:rowOff>
    </xdr:from>
    <xdr:to>
      <xdr:col>85</xdr:col>
      <xdr:colOff>126364</xdr:colOff>
      <xdr:row>59</xdr:row>
      <xdr:rowOff>77020</xdr:rowOff>
    </xdr:to>
    <xdr:cxnSp macro="">
      <xdr:nvCxnSpPr>
        <xdr:cNvPr id="562" name="直線コネクタ 561"/>
        <xdr:cNvCxnSpPr/>
      </xdr:nvCxnSpPr>
      <xdr:spPr>
        <a:xfrm flipV="1">
          <a:off x="16317595" y="8698026"/>
          <a:ext cx="1269" cy="1494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80847</xdr:rowOff>
    </xdr:from>
    <xdr:ext cx="534377" cy="259045"/>
    <xdr:sp macro="" textlink="">
      <xdr:nvSpPr>
        <xdr:cNvPr id="563" name="教育費最小値テキスト"/>
        <xdr:cNvSpPr txBox="1"/>
      </xdr:nvSpPr>
      <xdr:spPr>
        <a:xfrm>
          <a:off x="16370300" y="1019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77020</xdr:rowOff>
    </xdr:from>
    <xdr:to>
      <xdr:col>86</xdr:col>
      <xdr:colOff>25400</xdr:colOff>
      <xdr:row>59</xdr:row>
      <xdr:rowOff>77020</xdr:rowOff>
    </xdr:to>
    <xdr:cxnSp macro="">
      <xdr:nvCxnSpPr>
        <xdr:cNvPr id="564" name="直線コネクタ 563"/>
        <xdr:cNvCxnSpPr/>
      </xdr:nvCxnSpPr>
      <xdr:spPr>
        <a:xfrm>
          <a:off x="16230600" y="1019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72203</xdr:rowOff>
    </xdr:from>
    <xdr:ext cx="599010" cy="259045"/>
    <xdr:sp macro="" textlink="">
      <xdr:nvSpPr>
        <xdr:cNvPr id="565" name="教育費最大値テキスト"/>
        <xdr:cNvSpPr txBox="1"/>
      </xdr:nvSpPr>
      <xdr:spPr>
        <a:xfrm>
          <a:off x="16370300" y="8473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169,302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125526</xdr:rowOff>
    </xdr:from>
    <xdr:to>
      <xdr:col>86</xdr:col>
      <xdr:colOff>25400</xdr:colOff>
      <xdr:row>50</xdr:row>
      <xdr:rowOff>125526</xdr:rowOff>
    </xdr:to>
    <xdr:cxnSp macro="">
      <xdr:nvCxnSpPr>
        <xdr:cNvPr id="566" name="直線コネクタ 565"/>
        <xdr:cNvCxnSpPr/>
      </xdr:nvCxnSpPr>
      <xdr:spPr>
        <a:xfrm>
          <a:off x="16230600" y="8698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52277</xdr:rowOff>
    </xdr:from>
    <xdr:to>
      <xdr:col>85</xdr:col>
      <xdr:colOff>127000</xdr:colOff>
      <xdr:row>58</xdr:row>
      <xdr:rowOff>139646</xdr:rowOff>
    </xdr:to>
    <xdr:cxnSp macro="">
      <xdr:nvCxnSpPr>
        <xdr:cNvPr id="567" name="直線コネクタ 566"/>
        <xdr:cNvCxnSpPr/>
      </xdr:nvCxnSpPr>
      <xdr:spPr>
        <a:xfrm flipV="1">
          <a:off x="15481300" y="9996377"/>
          <a:ext cx="838200" cy="87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116458</xdr:rowOff>
    </xdr:from>
    <xdr:ext cx="534377" cy="259045"/>
    <xdr:sp macro="" textlink="">
      <xdr:nvSpPr>
        <xdr:cNvPr id="568" name="教育費平均値テキスト"/>
        <xdr:cNvSpPr txBox="1"/>
      </xdr:nvSpPr>
      <xdr:spPr>
        <a:xfrm>
          <a:off x="16370300" y="9717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93581</xdr:rowOff>
    </xdr:from>
    <xdr:to>
      <xdr:col>85</xdr:col>
      <xdr:colOff>177800</xdr:colOff>
      <xdr:row>58</xdr:row>
      <xdr:rowOff>23731</xdr:rowOff>
    </xdr:to>
    <xdr:sp macro="" textlink="">
      <xdr:nvSpPr>
        <xdr:cNvPr id="569" name="フローチャート: 判断 568"/>
        <xdr:cNvSpPr/>
      </xdr:nvSpPr>
      <xdr:spPr>
        <a:xfrm>
          <a:off x="16268700" y="986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139646</xdr:rowOff>
    </xdr:from>
    <xdr:to>
      <xdr:col>81</xdr:col>
      <xdr:colOff>50800</xdr:colOff>
      <xdr:row>59</xdr:row>
      <xdr:rowOff>17116</xdr:rowOff>
    </xdr:to>
    <xdr:cxnSp macro="">
      <xdr:nvCxnSpPr>
        <xdr:cNvPr id="570" name="直線コネクタ 569"/>
        <xdr:cNvCxnSpPr/>
      </xdr:nvCxnSpPr>
      <xdr:spPr>
        <a:xfrm flipV="1">
          <a:off x="14592300" y="10083746"/>
          <a:ext cx="889000" cy="4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1455</xdr:rowOff>
    </xdr:from>
    <xdr:to>
      <xdr:col>81</xdr:col>
      <xdr:colOff>101600</xdr:colOff>
      <xdr:row>58</xdr:row>
      <xdr:rowOff>103055</xdr:rowOff>
    </xdr:to>
    <xdr:sp macro="" textlink="">
      <xdr:nvSpPr>
        <xdr:cNvPr id="571" name="フローチャート: 判断 570"/>
        <xdr:cNvSpPr/>
      </xdr:nvSpPr>
      <xdr:spPr>
        <a:xfrm>
          <a:off x="15430500" y="99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119582</xdr:rowOff>
    </xdr:from>
    <xdr:ext cx="534377" cy="259045"/>
    <xdr:sp macro="" textlink="">
      <xdr:nvSpPr>
        <xdr:cNvPr id="572" name="テキスト ボックス 571"/>
        <xdr:cNvSpPr txBox="1"/>
      </xdr:nvSpPr>
      <xdr:spPr>
        <a:xfrm>
          <a:off x="15214111" y="972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77064</xdr:rowOff>
    </xdr:from>
    <xdr:to>
      <xdr:col>76</xdr:col>
      <xdr:colOff>114300</xdr:colOff>
      <xdr:row>59</xdr:row>
      <xdr:rowOff>17116</xdr:rowOff>
    </xdr:to>
    <xdr:cxnSp macro="">
      <xdr:nvCxnSpPr>
        <xdr:cNvPr id="573" name="直線コネクタ 572"/>
        <xdr:cNvCxnSpPr/>
      </xdr:nvCxnSpPr>
      <xdr:spPr>
        <a:xfrm>
          <a:off x="13703300" y="10021164"/>
          <a:ext cx="889000" cy="11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165318</xdr:rowOff>
    </xdr:from>
    <xdr:to>
      <xdr:col>76</xdr:col>
      <xdr:colOff>165100</xdr:colOff>
      <xdr:row>58</xdr:row>
      <xdr:rowOff>95468</xdr:rowOff>
    </xdr:to>
    <xdr:sp macro="" textlink="">
      <xdr:nvSpPr>
        <xdr:cNvPr id="574" name="フローチャート: 判断 573"/>
        <xdr:cNvSpPr/>
      </xdr:nvSpPr>
      <xdr:spPr>
        <a:xfrm>
          <a:off x="14541500" y="9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111995</xdr:rowOff>
    </xdr:from>
    <xdr:ext cx="534377" cy="259045"/>
    <xdr:sp macro="" textlink="">
      <xdr:nvSpPr>
        <xdr:cNvPr id="575" name="テキスト ボックス 574"/>
        <xdr:cNvSpPr txBox="1"/>
      </xdr:nvSpPr>
      <xdr:spPr>
        <a:xfrm>
          <a:off x="14325111" y="971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77064</xdr:rowOff>
    </xdr:from>
    <xdr:to>
      <xdr:col>71</xdr:col>
      <xdr:colOff>177800</xdr:colOff>
      <xdr:row>59</xdr:row>
      <xdr:rowOff>4434</xdr:rowOff>
    </xdr:to>
    <xdr:cxnSp macro="">
      <xdr:nvCxnSpPr>
        <xdr:cNvPr id="576" name="直線コネクタ 575"/>
        <xdr:cNvCxnSpPr/>
      </xdr:nvCxnSpPr>
      <xdr:spPr>
        <a:xfrm flipV="1">
          <a:off x="12814300" y="10021164"/>
          <a:ext cx="889000" cy="9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5309</xdr:rowOff>
    </xdr:from>
    <xdr:to>
      <xdr:col>72</xdr:col>
      <xdr:colOff>38100</xdr:colOff>
      <xdr:row>58</xdr:row>
      <xdr:rowOff>106909</xdr:rowOff>
    </xdr:to>
    <xdr:sp macro="" textlink="">
      <xdr:nvSpPr>
        <xdr:cNvPr id="577" name="フローチャート: 判断 576"/>
        <xdr:cNvSpPr/>
      </xdr:nvSpPr>
      <xdr:spPr>
        <a:xfrm>
          <a:off x="13652500" y="9949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123436</xdr:rowOff>
    </xdr:from>
    <xdr:ext cx="534377" cy="259045"/>
    <xdr:sp macro="" textlink="">
      <xdr:nvSpPr>
        <xdr:cNvPr id="578" name="テキスト ボックス 577"/>
        <xdr:cNvSpPr txBox="1"/>
      </xdr:nvSpPr>
      <xdr:spPr>
        <a:xfrm>
          <a:off x="13436111" y="972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41275</xdr:rowOff>
    </xdr:from>
    <xdr:to>
      <xdr:col>67</xdr:col>
      <xdr:colOff>101600</xdr:colOff>
      <xdr:row>58</xdr:row>
      <xdr:rowOff>142875</xdr:rowOff>
    </xdr:to>
    <xdr:sp macro="" textlink="">
      <xdr:nvSpPr>
        <xdr:cNvPr id="579" name="フローチャート: 判断 578"/>
        <xdr:cNvSpPr/>
      </xdr:nvSpPr>
      <xdr:spPr>
        <a:xfrm>
          <a:off x="12763500" y="998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159402</xdr:rowOff>
    </xdr:from>
    <xdr:ext cx="534377" cy="259045"/>
    <xdr:sp macro="" textlink="">
      <xdr:nvSpPr>
        <xdr:cNvPr id="580" name="テキスト ボックス 579"/>
        <xdr:cNvSpPr txBox="1"/>
      </xdr:nvSpPr>
      <xdr:spPr>
        <a:xfrm>
          <a:off x="12547111" y="976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1477</xdr:rowOff>
    </xdr:from>
    <xdr:to>
      <xdr:col>85</xdr:col>
      <xdr:colOff>177800</xdr:colOff>
      <xdr:row>58</xdr:row>
      <xdr:rowOff>103077</xdr:rowOff>
    </xdr:to>
    <xdr:sp macro="" textlink="">
      <xdr:nvSpPr>
        <xdr:cNvPr id="586" name="楕円 585"/>
        <xdr:cNvSpPr/>
      </xdr:nvSpPr>
      <xdr:spPr>
        <a:xfrm>
          <a:off x="16268700" y="994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151354</xdr:rowOff>
    </xdr:from>
    <xdr:ext cx="534377" cy="259045"/>
    <xdr:sp macro="" textlink="">
      <xdr:nvSpPr>
        <xdr:cNvPr id="587" name="教育費該当値テキスト"/>
        <xdr:cNvSpPr txBox="1"/>
      </xdr:nvSpPr>
      <xdr:spPr>
        <a:xfrm>
          <a:off x="16370300" y="992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88846</xdr:rowOff>
    </xdr:from>
    <xdr:to>
      <xdr:col>81</xdr:col>
      <xdr:colOff>101600</xdr:colOff>
      <xdr:row>59</xdr:row>
      <xdr:rowOff>18996</xdr:rowOff>
    </xdr:to>
    <xdr:sp macro="" textlink="">
      <xdr:nvSpPr>
        <xdr:cNvPr id="588" name="楕円 587"/>
        <xdr:cNvSpPr/>
      </xdr:nvSpPr>
      <xdr:spPr>
        <a:xfrm>
          <a:off x="15430500" y="1003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10123</xdr:rowOff>
    </xdr:from>
    <xdr:ext cx="534377" cy="259045"/>
    <xdr:sp macro="" textlink="">
      <xdr:nvSpPr>
        <xdr:cNvPr id="589" name="テキスト ボックス 588"/>
        <xdr:cNvSpPr txBox="1"/>
      </xdr:nvSpPr>
      <xdr:spPr>
        <a:xfrm>
          <a:off x="15214111" y="1012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137766</xdr:rowOff>
    </xdr:from>
    <xdr:to>
      <xdr:col>76</xdr:col>
      <xdr:colOff>165100</xdr:colOff>
      <xdr:row>59</xdr:row>
      <xdr:rowOff>67916</xdr:rowOff>
    </xdr:to>
    <xdr:sp macro="" textlink="">
      <xdr:nvSpPr>
        <xdr:cNvPr id="590" name="楕円 589"/>
        <xdr:cNvSpPr/>
      </xdr:nvSpPr>
      <xdr:spPr>
        <a:xfrm>
          <a:off x="14541500" y="1008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59043</xdr:rowOff>
    </xdr:from>
    <xdr:ext cx="534377" cy="259045"/>
    <xdr:sp macro="" textlink="">
      <xdr:nvSpPr>
        <xdr:cNvPr id="591" name="テキスト ボックス 590"/>
        <xdr:cNvSpPr txBox="1"/>
      </xdr:nvSpPr>
      <xdr:spPr>
        <a:xfrm>
          <a:off x="14325111" y="1017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26264</xdr:rowOff>
    </xdr:from>
    <xdr:to>
      <xdr:col>72</xdr:col>
      <xdr:colOff>38100</xdr:colOff>
      <xdr:row>58</xdr:row>
      <xdr:rowOff>127864</xdr:rowOff>
    </xdr:to>
    <xdr:sp macro="" textlink="">
      <xdr:nvSpPr>
        <xdr:cNvPr id="592" name="楕円 591"/>
        <xdr:cNvSpPr/>
      </xdr:nvSpPr>
      <xdr:spPr>
        <a:xfrm>
          <a:off x="13652500" y="997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118991</xdr:rowOff>
    </xdr:from>
    <xdr:ext cx="534377" cy="259045"/>
    <xdr:sp macro="" textlink="">
      <xdr:nvSpPr>
        <xdr:cNvPr id="593" name="テキスト ボックス 592"/>
        <xdr:cNvSpPr txBox="1"/>
      </xdr:nvSpPr>
      <xdr:spPr>
        <a:xfrm>
          <a:off x="13436111" y="1006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125084</xdr:rowOff>
    </xdr:from>
    <xdr:to>
      <xdr:col>67</xdr:col>
      <xdr:colOff>101600</xdr:colOff>
      <xdr:row>59</xdr:row>
      <xdr:rowOff>55234</xdr:rowOff>
    </xdr:to>
    <xdr:sp macro="" textlink="">
      <xdr:nvSpPr>
        <xdr:cNvPr id="594" name="楕円 593"/>
        <xdr:cNvSpPr/>
      </xdr:nvSpPr>
      <xdr:spPr>
        <a:xfrm>
          <a:off x="12763500" y="1006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46361</xdr:rowOff>
    </xdr:from>
    <xdr:ext cx="534377" cy="259045"/>
    <xdr:sp macro="" textlink="">
      <xdr:nvSpPr>
        <xdr:cNvPr id="595" name="テキスト ボックス 594"/>
        <xdr:cNvSpPr txBox="1"/>
      </xdr:nvSpPr>
      <xdr:spPr>
        <a:xfrm>
          <a:off x="12547111" y="1016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9" name="テキスト ボックス 60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1" name="テキスト ボックス 61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3" name="テキスト ボックス 61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48100</xdr:rowOff>
    </xdr:from>
    <xdr:to>
      <xdr:col>85</xdr:col>
      <xdr:colOff>126364</xdr:colOff>
      <xdr:row>78</xdr:row>
      <xdr:rowOff>139700</xdr:rowOff>
    </xdr:to>
    <xdr:cxnSp macro="">
      <xdr:nvCxnSpPr>
        <xdr:cNvPr id="617" name="直線コネクタ 616"/>
        <xdr:cNvCxnSpPr/>
      </xdr:nvCxnSpPr>
      <xdr:spPr>
        <a:xfrm flipV="1">
          <a:off x="16317595" y="12221050"/>
          <a:ext cx="1269" cy="129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1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9" name="直線コネクタ 61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166227</xdr:rowOff>
    </xdr:from>
    <xdr:ext cx="534377" cy="259045"/>
    <xdr:sp macro="" textlink="">
      <xdr:nvSpPr>
        <xdr:cNvPr id="620" name="災害復旧費最大値テキスト"/>
        <xdr:cNvSpPr txBox="1"/>
      </xdr:nvSpPr>
      <xdr:spPr>
        <a:xfrm>
          <a:off x="16370300" y="1199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48100</xdr:rowOff>
    </xdr:from>
    <xdr:to>
      <xdr:col>86</xdr:col>
      <xdr:colOff>25400</xdr:colOff>
      <xdr:row>71</xdr:row>
      <xdr:rowOff>48100</xdr:rowOff>
    </xdr:to>
    <xdr:cxnSp macro="">
      <xdr:nvCxnSpPr>
        <xdr:cNvPr id="621" name="直線コネクタ 620"/>
        <xdr:cNvCxnSpPr/>
      </xdr:nvCxnSpPr>
      <xdr:spPr>
        <a:xfrm>
          <a:off x="16230600" y="1222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151564</xdr:rowOff>
    </xdr:from>
    <xdr:to>
      <xdr:col>85</xdr:col>
      <xdr:colOff>127000</xdr:colOff>
      <xdr:row>78</xdr:row>
      <xdr:rowOff>131814</xdr:rowOff>
    </xdr:to>
    <xdr:cxnSp macro="">
      <xdr:nvCxnSpPr>
        <xdr:cNvPr id="622" name="直線コネクタ 621"/>
        <xdr:cNvCxnSpPr/>
      </xdr:nvCxnSpPr>
      <xdr:spPr>
        <a:xfrm>
          <a:off x="15481300" y="13181764"/>
          <a:ext cx="838200" cy="32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101125</xdr:rowOff>
    </xdr:from>
    <xdr:ext cx="469744" cy="259045"/>
    <xdr:sp macro="" textlink="">
      <xdr:nvSpPr>
        <xdr:cNvPr id="623" name="災害復旧費平均値テキスト"/>
        <xdr:cNvSpPr txBox="1"/>
      </xdr:nvSpPr>
      <xdr:spPr>
        <a:xfrm>
          <a:off x="16370300" y="13131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78248</xdr:rowOff>
    </xdr:from>
    <xdr:to>
      <xdr:col>85</xdr:col>
      <xdr:colOff>177800</xdr:colOff>
      <xdr:row>78</xdr:row>
      <xdr:rowOff>8398</xdr:rowOff>
    </xdr:to>
    <xdr:sp macro="" textlink="">
      <xdr:nvSpPr>
        <xdr:cNvPr id="624" name="フローチャート: 判断 623"/>
        <xdr:cNvSpPr/>
      </xdr:nvSpPr>
      <xdr:spPr>
        <a:xfrm>
          <a:off x="16268700" y="1327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151564</xdr:rowOff>
    </xdr:from>
    <xdr:to>
      <xdr:col>81</xdr:col>
      <xdr:colOff>50800</xdr:colOff>
      <xdr:row>78</xdr:row>
      <xdr:rowOff>139700</xdr:rowOff>
    </xdr:to>
    <xdr:cxnSp macro="">
      <xdr:nvCxnSpPr>
        <xdr:cNvPr id="625" name="直線コネクタ 624"/>
        <xdr:cNvCxnSpPr/>
      </xdr:nvCxnSpPr>
      <xdr:spPr>
        <a:xfrm flipV="1">
          <a:off x="14592300" y="13181764"/>
          <a:ext cx="889000" cy="33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120036</xdr:rowOff>
    </xdr:from>
    <xdr:to>
      <xdr:col>81</xdr:col>
      <xdr:colOff>101600</xdr:colOff>
      <xdr:row>78</xdr:row>
      <xdr:rowOff>50186</xdr:rowOff>
    </xdr:to>
    <xdr:sp macro="" textlink="">
      <xdr:nvSpPr>
        <xdr:cNvPr id="626" name="フローチャート: 判断 625"/>
        <xdr:cNvSpPr/>
      </xdr:nvSpPr>
      <xdr:spPr>
        <a:xfrm>
          <a:off x="15430500" y="1332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41313</xdr:rowOff>
    </xdr:from>
    <xdr:ext cx="469744" cy="259045"/>
    <xdr:sp macro="" textlink="">
      <xdr:nvSpPr>
        <xdr:cNvPr id="627" name="テキスト ボックス 626"/>
        <xdr:cNvSpPr txBox="1"/>
      </xdr:nvSpPr>
      <xdr:spPr>
        <a:xfrm>
          <a:off x="15246428" y="13414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133894</xdr:rowOff>
    </xdr:from>
    <xdr:to>
      <xdr:col>76</xdr:col>
      <xdr:colOff>114300</xdr:colOff>
      <xdr:row>78</xdr:row>
      <xdr:rowOff>139700</xdr:rowOff>
    </xdr:to>
    <xdr:cxnSp macro="">
      <xdr:nvCxnSpPr>
        <xdr:cNvPr id="628" name="直線コネクタ 627"/>
        <xdr:cNvCxnSpPr/>
      </xdr:nvCxnSpPr>
      <xdr:spPr>
        <a:xfrm>
          <a:off x="13703300" y="13506994"/>
          <a:ext cx="889000" cy="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28001</xdr:rowOff>
    </xdr:from>
    <xdr:to>
      <xdr:col>76</xdr:col>
      <xdr:colOff>165100</xdr:colOff>
      <xdr:row>78</xdr:row>
      <xdr:rowOff>129601</xdr:rowOff>
    </xdr:to>
    <xdr:sp macro="" textlink="">
      <xdr:nvSpPr>
        <xdr:cNvPr id="629" name="フローチャート: 判断 628"/>
        <xdr:cNvSpPr/>
      </xdr:nvSpPr>
      <xdr:spPr>
        <a:xfrm>
          <a:off x="14541500" y="134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146128</xdr:rowOff>
    </xdr:from>
    <xdr:ext cx="469744" cy="259045"/>
    <xdr:sp macro="" textlink="">
      <xdr:nvSpPr>
        <xdr:cNvPr id="630" name="テキスト ボックス 629"/>
        <xdr:cNvSpPr txBox="1"/>
      </xdr:nvSpPr>
      <xdr:spPr>
        <a:xfrm>
          <a:off x="14357428" y="1317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133894</xdr:rowOff>
    </xdr:from>
    <xdr:to>
      <xdr:col>71</xdr:col>
      <xdr:colOff>177800</xdr:colOff>
      <xdr:row>78</xdr:row>
      <xdr:rowOff>139700</xdr:rowOff>
    </xdr:to>
    <xdr:cxnSp macro="">
      <xdr:nvCxnSpPr>
        <xdr:cNvPr id="631" name="直線コネクタ 630"/>
        <xdr:cNvCxnSpPr/>
      </xdr:nvCxnSpPr>
      <xdr:spPr>
        <a:xfrm flipV="1">
          <a:off x="12814300" y="13506994"/>
          <a:ext cx="889000" cy="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159835</xdr:rowOff>
    </xdr:from>
    <xdr:to>
      <xdr:col>72</xdr:col>
      <xdr:colOff>38100</xdr:colOff>
      <xdr:row>78</xdr:row>
      <xdr:rowOff>89985</xdr:rowOff>
    </xdr:to>
    <xdr:sp macro="" textlink="">
      <xdr:nvSpPr>
        <xdr:cNvPr id="632" name="フローチャート: 判断 631"/>
        <xdr:cNvSpPr/>
      </xdr:nvSpPr>
      <xdr:spPr>
        <a:xfrm>
          <a:off x="13652500" y="1336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106512</xdr:rowOff>
    </xdr:from>
    <xdr:ext cx="469744" cy="259045"/>
    <xdr:sp macro="" textlink="">
      <xdr:nvSpPr>
        <xdr:cNvPr id="633" name="テキスト ボックス 632"/>
        <xdr:cNvSpPr txBox="1"/>
      </xdr:nvSpPr>
      <xdr:spPr>
        <a:xfrm>
          <a:off x="13468428" y="1313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10695</xdr:rowOff>
    </xdr:from>
    <xdr:to>
      <xdr:col>67</xdr:col>
      <xdr:colOff>101600</xdr:colOff>
      <xdr:row>78</xdr:row>
      <xdr:rowOff>112295</xdr:rowOff>
    </xdr:to>
    <xdr:sp macro="" textlink="">
      <xdr:nvSpPr>
        <xdr:cNvPr id="634" name="フローチャート: 判断 633"/>
        <xdr:cNvSpPr/>
      </xdr:nvSpPr>
      <xdr:spPr>
        <a:xfrm>
          <a:off x="12763500" y="1338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128822</xdr:rowOff>
    </xdr:from>
    <xdr:ext cx="469744" cy="259045"/>
    <xdr:sp macro="" textlink="">
      <xdr:nvSpPr>
        <xdr:cNvPr id="635" name="テキスト ボックス 634"/>
        <xdr:cNvSpPr txBox="1"/>
      </xdr:nvSpPr>
      <xdr:spPr>
        <a:xfrm>
          <a:off x="12579428" y="1315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81014</xdr:rowOff>
    </xdr:from>
    <xdr:to>
      <xdr:col>85</xdr:col>
      <xdr:colOff>177800</xdr:colOff>
      <xdr:row>79</xdr:row>
      <xdr:rowOff>11164</xdr:rowOff>
    </xdr:to>
    <xdr:sp macro="" textlink="">
      <xdr:nvSpPr>
        <xdr:cNvPr id="641" name="楕円 640"/>
        <xdr:cNvSpPr/>
      </xdr:nvSpPr>
      <xdr:spPr>
        <a:xfrm>
          <a:off x="16268700" y="1345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167391</xdr:rowOff>
    </xdr:from>
    <xdr:ext cx="378565" cy="259045"/>
    <xdr:sp macro="" textlink="">
      <xdr:nvSpPr>
        <xdr:cNvPr id="642" name="災害復旧費該当値テキスト"/>
        <xdr:cNvSpPr txBox="1"/>
      </xdr:nvSpPr>
      <xdr:spPr>
        <a:xfrm>
          <a:off x="16370300" y="13369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100764</xdr:rowOff>
    </xdr:from>
    <xdr:to>
      <xdr:col>81</xdr:col>
      <xdr:colOff>101600</xdr:colOff>
      <xdr:row>77</xdr:row>
      <xdr:rowOff>30914</xdr:rowOff>
    </xdr:to>
    <xdr:sp macro="" textlink="">
      <xdr:nvSpPr>
        <xdr:cNvPr id="643" name="楕円 642"/>
        <xdr:cNvSpPr/>
      </xdr:nvSpPr>
      <xdr:spPr>
        <a:xfrm>
          <a:off x="15430500" y="1313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47441</xdr:rowOff>
    </xdr:from>
    <xdr:ext cx="534377" cy="259045"/>
    <xdr:sp macro="" textlink="">
      <xdr:nvSpPr>
        <xdr:cNvPr id="644" name="テキスト ボックス 643"/>
        <xdr:cNvSpPr txBox="1"/>
      </xdr:nvSpPr>
      <xdr:spPr>
        <a:xfrm>
          <a:off x="15214111" y="1290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5" name="楕円 644"/>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6" name="テキスト ボックス 645"/>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83094</xdr:rowOff>
    </xdr:from>
    <xdr:to>
      <xdr:col>72</xdr:col>
      <xdr:colOff>38100</xdr:colOff>
      <xdr:row>79</xdr:row>
      <xdr:rowOff>13244</xdr:rowOff>
    </xdr:to>
    <xdr:sp macro="" textlink="">
      <xdr:nvSpPr>
        <xdr:cNvPr id="647" name="楕円 646"/>
        <xdr:cNvSpPr/>
      </xdr:nvSpPr>
      <xdr:spPr>
        <a:xfrm>
          <a:off x="13652500" y="1345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4371</xdr:rowOff>
    </xdr:from>
    <xdr:ext cx="378565" cy="259045"/>
    <xdr:sp macro="" textlink="">
      <xdr:nvSpPr>
        <xdr:cNvPr id="648" name="テキスト ボックス 647"/>
        <xdr:cNvSpPr txBox="1"/>
      </xdr:nvSpPr>
      <xdr:spPr>
        <a:xfrm>
          <a:off x="13514017" y="13548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49" name="楕円 648"/>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0" name="テキスト ボックス 649"/>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61" name="直線コネクタ 660"/>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62" name="テキスト ボックス 661"/>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63" name="直線コネクタ 662"/>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64" name="テキスト ボックス 663"/>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65" name="直線コネクタ 664"/>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66" name="テキスト ボックス 665"/>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69" name="直線コネクタ 668"/>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54627</xdr:rowOff>
    </xdr:from>
    <xdr:ext cx="595419" cy="259045"/>
    <xdr:sp macro="" textlink="">
      <xdr:nvSpPr>
        <xdr:cNvPr id="670" name="テキスト ボックス 669"/>
        <xdr:cNvSpPr txBox="1"/>
      </xdr:nvSpPr>
      <xdr:spPr>
        <a:xfrm>
          <a:off x="11850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1" name="直線コネクタ 670"/>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2" name="テキスト ボックス 671"/>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73" name="直線コネクタ 672"/>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74" name="テキスト ボックス 673"/>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143366</xdr:rowOff>
    </xdr:from>
    <xdr:to>
      <xdr:col>85</xdr:col>
      <xdr:colOff>126364</xdr:colOff>
      <xdr:row>98</xdr:row>
      <xdr:rowOff>113534</xdr:rowOff>
    </xdr:to>
    <xdr:cxnSp macro="">
      <xdr:nvCxnSpPr>
        <xdr:cNvPr id="678" name="直線コネクタ 677"/>
        <xdr:cNvCxnSpPr/>
      </xdr:nvCxnSpPr>
      <xdr:spPr>
        <a:xfrm flipV="1">
          <a:off x="16317595" y="15573866"/>
          <a:ext cx="1269" cy="1341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117361</xdr:rowOff>
    </xdr:from>
    <xdr:ext cx="534377" cy="259045"/>
    <xdr:sp macro="" textlink="">
      <xdr:nvSpPr>
        <xdr:cNvPr id="679" name="公債費最小値テキスト"/>
        <xdr:cNvSpPr txBox="1"/>
      </xdr:nvSpPr>
      <xdr:spPr>
        <a:xfrm>
          <a:off x="16370300" y="1691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113534</xdr:rowOff>
    </xdr:from>
    <xdr:to>
      <xdr:col>86</xdr:col>
      <xdr:colOff>25400</xdr:colOff>
      <xdr:row>98</xdr:row>
      <xdr:rowOff>113534</xdr:rowOff>
    </xdr:to>
    <xdr:cxnSp macro="">
      <xdr:nvCxnSpPr>
        <xdr:cNvPr id="680" name="直線コネクタ 679"/>
        <xdr:cNvCxnSpPr/>
      </xdr:nvCxnSpPr>
      <xdr:spPr>
        <a:xfrm>
          <a:off x="16230600" y="1691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90043</xdr:rowOff>
    </xdr:from>
    <xdr:ext cx="599010" cy="259045"/>
    <xdr:sp macro="" textlink="">
      <xdr:nvSpPr>
        <xdr:cNvPr id="681" name="公債費最大値テキスト"/>
        <xdr:cNvSpPr txBox="1"/>
      </xdr:nvSpPr>
      <xdr:spPr>
        <a:xfrm>
          <a:off x="16370300" y="15349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143366</xdr:rowOff>
    </xdr:from>
    <xdr:to>
      <xdr:col>86</xdr:col>
      <xdr:colOff>25400</xdr:colOff>
      <xdr:row>90</xdr:row>
      <xdr:rowOff>143366</xdr:rowOff>
    </xdr:to>
    <xdr:cxnSp macro="">
      <xdr:nvCxnSpPr>
        <xdr:cNvPr id="682" name="直線コネクタ 681"/>
        <xdr:cNvCxnSpPr/>
      </xdr:nvCxnSpPr>
      <xdr:spPr>
        <a:xfrm>
          <a:off x="16230600" y="15573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106590</xdr:rowOff>
    </xdr:from>
    <xdr:to>
      <xdr:col>85</xdr:col>
      <xdr:colOff>127000</xdr:colOff>
      <xdr:row>95</xdr:row>
      <xdr:rowOff>89608</xdr:rowOff>
    </xdr:to>
    <xdr:cxnSp macro="">
      <xdr:nvCxnSpPr>
        <xdr:cNvPr id="683" name="直線コネクタ 682"/>
        <xdr:cNvCxnSpPr/>
      </xdr:nvCxnSpPr>
      <xdr:spPr>
        <a:xfrm flipV="1">
          <a:off x="15481300" y="16222890"/>
          <a:ext cx="838200" cy="15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633</xdr:rowOff>
    </xdr:from>
    <xdr:ext cx="534377" cy="259045"/>
    <xdr:sp macro="" textlink="">
      <xdr:nvSpPr>
        <xdr:cNvPr id="684" name="公債費平均値テキスト"/>
        <xdr:cNvSpPr txBox="1"/>
      </xdr:nvSpPr>
      <xdr:spPr>
        <a:xfrm>
          <a:off x="16370300" y="16459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22206</xdr:rowOff>
    </xdr:from>
    <xdr:to>
      <xdr:col>85</xdr:col>
      <xdr:colOff>177800</xdr:colOff>
      <xdr:row>96</xdr:row>
      <xdr:rowOff>123806</xdr:rowOff>
    </xdr:to>
    <xdr:sp macro="" textlink="">
      <xdr:nvSpPr>
        <xdr:cNvPr id="685" name="フローチャート: 判断 684"/>
        <xdr:cNvSpPr/>
      </xdr:nvSpPr>
      <xdr:spPr>
        <a:xfrm>
          <a:off x="16268700" y="1648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74377</xdr:rowOff>
    </xdr:from>
    <xdr:to>
      <xdr:col>81</xdr:col>
      <xdr:colOff>50800</xdr:colOff>
      <xdr:row>95</xdr:row>
      <xdr:rowOff>89608</xdr:rowOff>
    </xdr:to>
    <xdr:cxnSp macro="">
      <xdr:nvCxnSpPr>
        <xdr:cNvPr id="686" name="直線コネクタ 685"/>
        <xdr:cNvCxnSpPr/>
      </xdr:nvCxnSpPr>
      <xdr:spPr>
        <a:xfrm>
          <a:off x="14592300" y="16362127"/>
          <a:ext cx="889000" cy="15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19368</xdr:rowOff>
    </xdr:from>
    <xdr:to>
      <xdr:col>81</xdr:col>
      <xdr:colOff>101600</xdr:colOff>
      <xdr:row>96</xdr:row>
      <xdr:rowOff>120968</xdr:rowOff>
    </xdr:to>
    <xdr:sp macro="" textlink="">
      <xdr:nvSpPr>
        <xdr:cNvPr id="687" name="フローチャート: 判断 686"/>
        <xdr:cNvSpPr/>
      </xdr:nvSpPr>
      <xdr:spPr>
        <a:xfrm>
          <a:off x="15430500" y="1647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112095</xdr:rowOff>
    </xdr:from>
    <xdr:ext cx="534377" cy="259045"/>
    <xdr:sp macro="" textlink="">
      <xdr:nvSpPr>
        <xdr:cNvPr id="688" name="テキスト ボックス 687"/>
        <xdr:cNvSpPr txBox="1"/>
      </xdr:nvSpPr>
      <xdr:spPr>
        <a:xfrm>
          <a:off x="15214111" y="1657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29124</xdr:rowOff>
    </xdr:from>
    <xdr:to>
      <xdr:col>76</xdr:col>
      <xdr:colOff>114300</xdr:colOff>
      <xdr:row>95</xdr:row>
      <xdr:rowOff>74377</xdr:rowOff>
    </xdr:to>
    <xdr:cxnSp macro="">
      <xdr:nvCxnSpPr>
        <xdr:cNvPr id="689" name="直線コネクタ 688"/>
        <xdr:cNvCxnSpPr/>
      </xdr:nvCxnSpPr>
      <xdr:spPr>
        <a:xfrm>
          <a:off x="13703300" y="16316874"/>
          <a:ext cx="889000" cy="4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24758</xdr:rowOff>
    </xdr:from>
    <xdr:to>
      <xdr:col>76</xdr:col>
      <xdr:colOff>165100</xdr:colOff>
      <xdr:row>96</xdr:row>
      <xdr:rowOff>126358</xdr:rowOff>
    </xdr:to>
    <xdr:sp macro="" textlink="">
      <xdr:nvSpPr>
        <xdr:cNvPr id="690" name="フローチャート: 判断 689"/>
        <xdr:cNvSpPr/>
      </xdr:nvSpPr>
      <xdr:spPr>
        <a:xfrm>
          <a:off x="14541500" y="164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117485</xdr:rowOff>
    </xdr:from>
    <xdr:ext cx="534377" cy="259045"/>
    <xdr:sp macro="" textlink="">
      <xdr:nvSpPr>
        <xdr:cNvPr id="691" name="テキスト ボックス 690"/>
        <xdr:cNvSpPr txBox="1"/>
      </xdr:nvSpPr>
      <xdr:spPr>
        <a:xfrm>
          <a:off x="14325111" y="1657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29124</xdr:rowOff>
    </xdr:from>
    <xdr:to>
      <xdr:col>71</xdr:col>
      <xdr:colOff>177800</xdr:colOff>
      <xdr:row>95</xdr:row>
      <xdr:rowOff>30886</xdr:rowOff>
    </xdr:to>
    <xdr:cxnSp macro="">
      <xdr:nvCxnSpPr>
        <xdr:cNvPr id="692" name="直線コネクタ 691"/>
        <xdr:cNvCxnSpPr/>
      </xdr:nvCxnSpPr>
      <xdr:spPr>
        <a:xfrm flipV="1">
          <a:off x="12814300" y="16316874"/>
          <a:ext cx="889000" cy="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30311</xdr:rowOff>
    </xdr:from>
    <xdr:to>
      <xdr:col>72</xdr:col>
      <xdr:colOff>38100</xdr:colOff>
      <xdr:row>96</xdr:row>
      <xdr:rowOff>131911</xdr:rowOff>
    </xdr:to>
    <xdr:sp macro="" textlink="">
      <xdr:nvSpPr>
        <xdr:cNvPr id="693" name="フローチャート: 判断 692"/>
        <xdr:cNvSpPr/>
      </xdr:nvSpPr>
      <xdr:spPr>
        <a:xfrm>
          <a:off x="13652500" y="1648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123038</xdr:rowOff>
    </xdr:from>
    <xdr:ext cx="534377" cy="259045"/>
    <xdr:sp macro="" textlink="">
      <xdr:nvSpPr>
        <xdr:cNvPr id="694" name="テキスト ボックス 693"/>
        <xdr:cNvSpPr txBox="1"/>
      </xdr:nvSpPr>
      <xdr:spPr>
        <a:xfrm>
          <a:off x="13436111" y="1658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83595</xdr:rowOff>
    </xdr:from>
    <xdr:to>
      <xdr:col>67</xdr:col>
      <xdr:colOff>101600</xdr:colOff>
      <xdr:row>97</xdr:row>
      <xdr:rowOff>13745</xdr:rowOff>
    </xdr:to>
    <xdr:sp macro="" textlink="">
      <xdr:nvSpPr>
        <xdr:cNvPr id="695" name="フローチャート: 判断 694"/>
        <xdr:cNvSpPr/>
      </xdr:nvSpPr>
      <xdr:spPr>
        <a:xfrm>
          <a:off x="12763500" y="1654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4872</xdr:rowOff>
    </xdr:from>
    <xdr:ext cx="534377" cy="259045"/>
    <xdr:sp macro="" textlink="">
      <xdr:nvSpPr>
        <xdr:cNvPr id="696" name="テキスト ボックス 695"/>
        <xdr:cNvSpPr txBox="1"/>
      </xdr:nvSpPr>
      <xdr:spPr>
        <a:xfrm>
          <a:off x="12547111" y="1663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55790</xdr:rowOff>
    </xdr:from>
    <xdr:to>
      <xdr:col>85</xdr:col>
      <xdr:colOff>177800</xdr:colOff>
      <xdr:row>94</xdr:row>
      <xdr:rowOff>157390</xdr:rowOff>
    </xdr:to>
    <xdr:sp macro="" textlink="">
      <xdr:nvSpPr>
        <xdr:cNvPr id="702" name="楕円 701"/>
        <xdr:cNvSpPr/>
      </xdr:nvSpPr>
      <xdr:spPr>
        <a:xfrm>
          <a:off x="16268700" y="1617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78667</xdr:rowOff>
    </xdr:from>
    <xdr:ext cx="534377" cy="259045"/>
    <xdr:sp macro="" textlink="">
      <xdr:nvSpPr>
        <xdr:cNvPr id="703" name="公債費該当値テキスト"/>
        <xdr:cNvSpPr txBox="1"/>
      </xdr:nvSpPr>
      <xdr:spPr>
        <a:xfrm>
          <a:off x="16370300" y="1602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38808</xdr:rowOff>
    </xdr:from>
    <xdr:to>
      <xdr:col>81</xdr:col>
      <xdr:colOff>101600</xdr:colOff>
      <xdr:row>95</xdr:row>
      <xdr:rowOff>140408</xdr:rowOff>
    </xdr:to>
    <xdr:sp macro="" textlink="">
      <xdr:nvSpPr>
        <xdr:cNvPr id="704" name="楕円 703"/>
        <xdr:cNvSpPr/>
      </xdr:nvSpPr>
      <xdr:spPr>
        <a:xfrm>
          <a:off x="15430500" y="1632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156935</xdr:rowOff>
    </xdr:from>
    <xdr:ext cx="534377" cy="259045"/>
    <xdr:sp macro="" textlink="">
      <xdr:nvSpPr>
        <xdr:cNvPr id="705" name="テキスト ボックス 704"/>
        <xdr:cNvSpPr txBox="1"/>
      </xdr:nvSpPr>
      <xdr:spPr>
        <a:xfrm>
          <a:off x="15214111" y="1610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23577</xdr:rowOff>
    </xdr:from>
    <xdr:to>
      <xdr:col>76</xdr:col>
      <xdr:colOff>165100</xdr:colOff>
      <xdr:row>95</xdr:row>
      <xdr:rowOff>125177</xdr:rowOff>
    </xdr:to>
    <xdr:sp macro="" textlink="">
      <xdr:nvSpPr>
        <xdr:cNvPr id="706" name="楕円 705"/>
        <xdr:cNvSpPr/>
      </xdr:nvSpPr>
      <xdr:spPr>
        <a:xfrm>
          <a:off x="14541500" y="1631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141704</xdr:rowOff>
    </xdr:from>
    <xdr:ext cx="534377" cy="259045"/>
    <xdr:sp macro="" textlink="">
      <xdr:nvSpPr>
        <xdr:cNvPr id="707" name="テキスト ボックス 706"/>
        <xdr:cNvSpPr txBox="1"/>
      </xdr:nvSpPr>
      <xdr:spPr>
        <a:xfrm>
          <a:off x="14325111" y="1608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149774</xdr:rowOff>
    </xdr:from>
    <xdr:to>
      <xdr:col>72</xdr:col>
      <xdr:colOff>38100</xdr:colOff>
      <xdr:row>95</xdr:row>
      <xdr:rowOff>79924</xdr:rowOff>
    </xdr:to>
    <xdr:sp macro="" textlink="">
      <xdr:nvSpPr>
        <xdr:cNvPr id="708" name="楕円 707"/>
        <xdr:cNvSpPr/>
      </xdr:nvSpPr>
      <xdr:spPr>
        <a:xfrm>
          <a:off x="13652500" y="1626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96451</xdr:rowOff>
    </xdr:from>
    <xdr:ext cx="534377" cy="259045"/>
    <xdr:sp macro="" textlink="">
      <xdr:nvSpPr>
        <xdr:cNvPr id="709" name="テキスト ボックス 708"/>
        <xdr:cNvSpPr txBox="1"/>
      </xdr:nvSpPr>
      <xdr:spPr>
        <a:xfrm>
          <a:off x="13436111" y="1604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151536</xdr:rowOff>
    </xdr:from>
    <xdr:to>
      <xdr:col>67</xdr:col>
      <xdr:colOff>101600</xdr:colOff>
      <xdr:row>95</xdr:row>
      <xdr:rowOff>81686</xdr:rowOff>
    </xdr:to>
    <xdr:sp macro="" textlink="">
      <xdr:nvSpPr>
        <xdr:cNvPr id="710" name="楕円 709"/>
        <xdr:cNvSpPr/>
      </xdr:nvSpPr>
      <xdr:spPr>
        <a:xfrm>
          <a:off x="12763500" y="1626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98213</xdr:rowOff>
    </xdr:from>
    <xdr:ext cx="534377" cy="259045"/>
    <xdr:sp macro="" textlink="">
      <xdr:nvSpPr>
        <xdr:cNvPr id="711" name="テキスト ボックス 710"/>
        <xdr:cNvSpPr txBox="1"/>
      </xdr:nvSpPr>
      <xdr:spPr>
        <a:xfrm>
          <a:off x="12547111" y="1604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31877</xdr:rowOff>
    </xdr:from>
    <xdr:to>
      <xdr:col>116</xdr:col>
      <xdr:colOff>62864</xdr:colOff>
      <xdr:row>39</xdr:row>
      <xdr:rowOff>44450</xdr:rowOff>
    </xdr:to>
    <xdr:cxnSp macro="">
      <xdr:nvCxnSpPr>
        <xdr:cNvPr id="735" name="直線コネクタ 734"/>
        <xdr:cNvCxnSpPr/>
      </xdr:nvCxnSpPr>
      <xdr:spPr>
        <a:xfrm flipV="1">
          <a:off x="22159595" y="5518277"/>
          <a:ext cx="1269" cy="1212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72788</xdr:rowOff>
    </xdr:from>
    <xdr:ext cx="249299" cy="259045"/>
    <xdr:sp macro="" textlink="">
      <xdr:nvSpPr>
        <xdr:cNvPr id="736" name="諸支出金最小値テキスト"/>
        <xdr:cNvSpPr txBox="1"/>
      </xdr:nvSpPr>
      <xdr:spPr>
        <a:xfrm>
          <a:off x="22212300" y="67593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150004</xdr:rowOff>
    </xdr:from>
    <xdr:ext cx="469744" cy="259045"/>
    <xdr:sp macro="" textlink="">
      <xdr:nvSpPr>
        <xdr:cNvPr id="738" name="諸支出金最大値テキスト"/>
        <xdr:cNvSpPr txBox="1"/>
      </xdr:nvSpPr>
      <xdr:spPr>
        <a:xfrm>
          <a:off x="22212300" y="5293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31877</xdr:rowOff>
    </xdr:from>
    <xdr:to>
      <xdr:col>116</xdr:col>
      <xdr:colOff>152400</xdr:colOff>
      <xdr:row>32</xdr:row>
      <xdr:rowOff>31877</xdr:rowOff>
    </xdr:to>
    <xdr:cxnSp macro="">
      <xdr:nvCxnSpPr>
        <xdr:cNvPr id="739" name="直線コネクタ 738"/>
        <xdr:cNvCxnSpPr/>
      </xdr:nvCxnSpPr>
      <xdr:spPr>
        <a:xfrm>
          <a:off x="22072600" y="551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31877</xdr:rowOff>
    </xdr:from>
    <xdr:to>
      <xdr:col>116</xdr:col>
      <xdr:colOff>63500</xdr:colOff>
      <xdr:row>33</xdr:row>
      <xdr:rowOff>86360</xdr:rowOff>
    </xdr:to>
    <xdr:cxnSp macro="">
      <xdr:nvCxnSpPr>
        <xdr:cNvPr id="740" name="直線コネクタ 739"/>
        <xdr:cNvCxnSpPr/>
      </xdr:nvCxnSpPr>
      <xdr:spPr>
        <a:xfrm flipV="1">
          <a:off x="21323300" y="5518277"/>
          <a:ext cx="838200" cy="22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117238</xdr:rowOff>
    </xdr:from>
    <xdr:ext cx="313932" cy="259045"/>
    <xdr:sp macro="" textlink="">
      <xdr:nvSpPr>
        <xdr:cNvPr id="741" name="諸支出金平均値テキスト"/>
        <xdr:cNvSpPr txBox="1"/>
      </xdr:nvSpPr>
      <xdr:spPr>
        <a:xfrm>
          <a:off x="22212300" y="66323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138811</xdr:rowOff>
    </xdr:from>
    <xdr:to>
      <xdr:col>116</xdr:col>
      <xdr:colOff>114300</xdr:colOff>
      <xdr:row>39</xdr:row>
      <xdr:rowOff>68961</xdr:rowOff>
    </xdr:to>
    <xdr:sp macro="" textlink="">
      <xdr:nvSpPr>
        <xdr:cNvPr id="742" name="フローチャート: 判断 741"/>
        <xdr:cNvSpPr/>
      </xdr:nvSpPr>
      <xdr:spPr>
        <a:xfrm>
          <a:off x="22110700" y="665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76835</xdr:rowOff>
    </xdr:from>
    <xdr:to>
      <xdr:col>111</xdr:col>
      <xdr:colOff>177800</xdr:colOff>
      <xdr:row>33</xdr:row>
      <xdr:rowOff>86360</xdr:rowOff>
    </xdr:to>
    <xdr:cxnSp macro="">
      <xdr:nvCxnSpPr>
        <xdr:cNvPr id="743" name="直線コネクタ 742"/>
        <xdr:cNvCxnSpPr/>
      </xdr:nvCxnSpPr>
      <xdr:spPr>
        <a:xfrm>
          <a:off x="20434300" y="5391785"/>
          <a:ext cx="889000" cy="35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126238</xdr:rowOff>
    </xdr:from>
    <xdr:to>
      <xdr:col>112</xdr:col>
      <xdr:colOff>38100</xdr:colOff>
      <xdr:row>39</xdr:row>
      <xdr:rowOff>56388</xdr:rowOff>
    </xdr:to>
    <xdr:sp macro="" textlink="">
      <xdr:nvSpPr>
        <xdr:cNvPr id="744" name="フローチャート: 判断 743"/>
        <xdr:cNvSpPr/>
      </xdr:nvSpPr>
      <xdr:spPr>
        <a:xfrm>
          <a:off x="21272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47515</xdr:rowOff>
    </xdr:from>
    <xdr:ext cx="378565" cy="259045"/>
    <xdr:sp macro="" textlink="">
      <xdr:nvSpPr>
        <xdr:cNvPr id="745" name="テキスト ボックス 744"/>
        <xdr:cNvSpPr txBox="1"/>
      </xdr:nvSpPr>
      <xdr:spPr>
        <a:xfrm>
          <a:off x="21134017" y="6734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89027</xdr:rowOff>
    </xdr:from>
    <xdr:to>
      <xdr:col>107</xdr:col>
      <xdr:colOff>50800</xdr:colOff>
      <xdr:row>31</xdr:row>
      <xdr:rowOff>76835</xdr:rowOff>
    </xdr:to>
    <xdr:cxnSp macro="">
      <xdr:nvCxnSpPr>
        <xdr:cNvPr id="746" name="直線コネクタ 745"/>
        <xdr:cNvCxnSpPr/>
      </xdr:nvCxnSpPr>
      <xdr:spPr>
        <a:xfrm>
          <a:off x="19545300" y="5232527"/>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136525</xdr:rowOff>
    </xdr:from>
    <xdr:to>
      <xdr:col>107</xdr:col>
      <xdr:colOff>101600</xdr:colOff>
      <xdr:row>39</xdr:row>
      <xdr:rowOff>66675</xdr:rowOff>
    </xdr:to>
    <xdr:sp macro="" textlink="">
      <xdr:nvSpPr>
        <xdr:cNvPr id="747" name="フローチャート: 判断 746"/>
        <xdr:cNvSpPr/>
      </xdr:nvSpPr>
      <xdr:spPr>
        <a:xfrm>
          <a:off x="203835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57802</xdr:rowOff>
    </xdr:from>
    <xdr:ext cx="313932" cy="259045"/>
    <xdr:sp macro="" textlink="">
      <xdr:nvSpPr>
        <xdr:cNvPr id="748" name="テキスト ボックス 747"/>
        <xdr:cNvSpPr txBox="1"/>
      </xdr:nvSpPr>
      <xdr:spPr>
        <a:xfrm>
          <a:off x="20277333" y="67443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89027</xdr:rowOff>
    </xdr:from>
    <xdr:to>
      <xdr:col>102</xdr:col>
      <xdr:colOff>114300</xdr:colOff>
      <xdr:row>34</xdr:row>
      <xdr:rowOff>3302</xdr:rowOff>
    </xdr:to>
    <xdr:cxnSp macro="">
      <xdr:nvCxnSpPr>
        <xdr:cNvPr id="749" name="直線コネクタ 748"/>
        <xdr:cNvCxnSpPr/>
      </xdr:nvCxnSpPr>
      <xdr:spPr>
        <a:xfrm flipV="1">
          <a:off x="18656300" y="5232527"/>
          <a:ext cx="889000" cy="60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123571</xdr:rowOff>
    </xdr:from>
    <xdr:to>
      <xdr:col>102</xdr:col>
      <xdr:colOff>165100</xdr:colOff>
      <xdr:row>39</xdr:row>
      <xdr:rowOff>53721</xdr:rowOff>
    </xdr:to>
    <xdr:sp macro="" textlink="">
      <xdr:nvSpPr>
        <xdr:cNvPr id="750" name="フローチャート: 判断 749"/>
        <xdr:cNvSpPr/>
      </xdr:nvSpPr>
      <xdr:spPr>
        <a:xfrm>
          <a:off x="19494500" y="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44848</xdr:rowOff>
    </xdr:from>
    <xdr:ext cx="378565" cy="259045"/>
    <xdr:sp macro="" textlink="">
      <xdr:nvSpPr>
        <xdr:cNvPr id="751" name="テキスト ボックス 750"/>
        <xdr:cNvSpPr txBox="1"/>
      </xdr:nvSpPr>
      <xdr:spPr>
        <a:xfrm>
          <a:off x="19356017" y="6731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144526</xdr:rowOff>
    </xdr:from>
    <xdr:to>
      <xdr:col>98</xdr:col>
      <xdr:colOff>38100</xdr:colOff>
      <xdr:row>39</xdr:row>
      <xdr:rowOff>74676</xdr:rowOff>
    </xdr:to>
    <xdr:sp macro="" textlink="">
      <xdr:nvSpPr>
        <xdr:cNvPr id="752" name="フローチャート: 判断 751"/>
        <xdr:cNvSpPr/>
      </xdr:nvSpPr>
      <xdr:spPr>
        <a:xfrm>
          <a:off x="18605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65803</xdr:rowOff>
    </xdr:from>
    <xdr:ext cx="313932" cy="259045"/>
    <xdr:sp macro="" textlink="">
      <xdr:nvSpPr>
        <xdr:cNvPr id="753" name="テキスト ボックス 752"/>
        <xdr:cNvSpPr txBox="1"/>
      </xdr:nvSpPr>
      <xdr:spPr>
        <a:xfrm>
          <a:off x="18499333" y="67523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152527</xdr:rowOff>
    </xdr:from>
    <xdr:to>
      <xdr:col>116</xdr:col>
      <xdr:colOff>114300</xdr:colOff>
      <xdr:row>32</xdr:row>
      <xdr:rowOff>82677</xdr:rowOff>
    </xdr:to>
    <xdr:sp macro="" textlink="">
      <xdr:nvSpPr>
        <xdr:cNvPr id="759" name="楕円 758"/>
        <xdr:cNvSpPr/>
      </xdr:nvSpPr>
      <xdr:spPr>
        <a:xfrm>
          <a:off x="22110700" y="546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105554</xdr:rowOff>
    </xdr:from>
    <xdr:ext cx="469744" cy="259045"/>
    <xdr:sp macro="" textlink="">
      <xdr:nvSpPr>
        <xdr:cNvPr id="760" name="諸支出金該当値テキスト"/>
        <xdr:cNvSpPr txBox="1"/>
      </xdr:nvSpPr>
      <xdr:spPr>
        <a:xfrm>
          <a:off x="22212300" y="5420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35560</xdr:rowOff>
    </xdr:from>
    <xdr:to>
      <xdr:col>112</xdr:col>
      <xdr:colOff>38100</xdr:colOff>
      <xdr:row>33</xdr:row>
      <xdr:rowOff>137160</xdr:rowOff>
    </xdr:to>
    <xdr:sp macro="" textlink="">
      <xdr:nvSpPr>
        <xdr:cNvPr id="761" name="楕円 760"/>
        <xdr:cNvSpPr/>
      </xdr:nvSpPr>
      <xdr:spPr>
        <a:xfrm>
          <a:off x="21272500" y="569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31</xdr:row>
      <xdr:rowOff>153687</xdr:rowOff>
    </xdr:from>
    <xdr:ext cx="469744" cy="259045"/>
    <xdr:sp macro="" textlink="">
      <xdr:nvSpPr>
        <xdr:cNvPr id="762" name="テキスト ボックス 761"/>
        <xdr:cNvSpPr txBox="1"/>
      </xdr:nvSpPr>
      <xdr:spPr>
        <a:xfrm>
          <a:off x="21088428" y="546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26035</xdr:rowOff>
    </xdr:from>
    <xdr:to>
      <xdr:col>107</xdr:col>
      <xdr:colOff>101600</xdr:colOff>
      <xdr:row>31</xdr:row>
      <xdr:rowOff>127635</xdr:rowOff>
    </xdr:to>
    <xdr:sp macro="" textlink="">
      <xdr:nvSpPr>
        <xdr:cNvPr id="763" name="楕円 762"/>
        <xdr:cNvSpPr/>
      </xdr:nvSpPr>
      <xdr:spPr>
        <a:xfrm>
          <a:off x="20383500" y="534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29</xdr:row>
      <xdr:rowOff>144162</xdr:rowOff>
    </xdr:from>
    <xdr:ext cx="469744" cy="259045"/>
    <xdr:sp macro="" textlink="">
      <xdr:nvSpPr>
        <xdr:cNvPr id="764" name="テキスト ボックス 763"/>
        <xdr:cNvSpPr txBox="1"/>
      </xdr:nvSpPr>
      <xdr:spPr>
        <a:xfrm>
          <a:off x="20199428" y="511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38227</xdr:rowOff>
    </xdr:from>
    <xdr:to>
      <xdr:col>102</xdr:col>
      <xdr:colOff>165100</xdr:colOff>
      <xdr:row>30</xdr:row>
      <xdr:rowOff>139827</xdr:rowOff>
    </xdr:to>
    <xdr:sp macro="" textlink="">
      <xdr:nvSpPr>
        <xdr:cNvPr id="765" name="楕円 764"/>
        <xdr:cNvSpPr/>
      </xdr:nvSpPr>
      <xdr:spPr>
        <a:xfrm>
          <a:off x="19494500" y="518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28</xdr:row>
      <xdr:rowOff>156354</xdr:rowOff>
    </xdr:from>
    <xdr:ext cx="469744" cy="259045"/>
    <xdr:sp macro="" textlink="">
      <xdr:nvSpPr>
        <xdr:cNvPr id="766" name="テキスト ボックス 765"/>
        <xdr:cNvSpPr txBox="1"/>
      </xdr:nvSpPr>
      <xdr:spPr>
        <a:xfrm>
          <a:off x="19310428" y="495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123952</xdr:rowOff>
    </xdr:from>
    <xdr:to>
      <xdr:col>98</xdr:col>
      <xdr:colOff>38100</xdr:colOff>
      <xdr:row>34</xdr:row>
      <xdr:rowOff>54102</xdr:rowOff>
    </xdr:to>
    <xdr:sp macro="" textlink="">
      <xdr:nvSpPr>
        <xdr:cNvPr id="767" name="楕円 766"/>
        <xdr:cNvSpPr/>
      </xdr:nvSpPr>
      <xdr:spPr>
        <a:xfrm>
          <a:off x="18605500" y="578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70629</xdr:rowOff>
    </xdr:from>
    <xdr:ext cx="469744" cy="259045"/>
    <xdr:sp macro="" textlink="">
      <xdr:nvSpPr>
        <xdr:cNvPr id="768" name="テキスト ボックス 767"/>
        <xdr:cNvSpPr txBox="1"/>
      </xdr:nvSpPr>
      <xdr:spPr>
        <a:xfrm>
          <a:off x="18421428" y="555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類似団体平均と比較して乖離が大きい「衛生費」・</a:t>
          </a:r>
          <a:r>
            <a:rPr kumimoji="1" lang="ja-JP" altLang="en-US" sz="1100">
              <a:solidFill>
                <a:sysClr val="windowText" lastClr="000000"/>
              </a:solidFill>
              <a:effectLst/>
              <a:latin typeface="+mn-lt"/>
              <a:ea typeface="+mn-ea"/>
              <a:cs typeface="+mn-cs"/>
            </a:rPr>
            <a:t>「公債費」・</a:t>
          </a:r>
          <a:r>
            <a:rPr kumimoji="1" lang="ja-JP" altLang="ja-JP" sz="1100">
              <a:solidFill>
                <a:sysClr val="windowText" lastClr="000000"/>
              </a:solidFill>
              <a:effectLst/>
              <a:latin typeface="+mn-lt"/>
              <a:ea typeface="+mn-ea"/>
              <a:cs typeface="+mn-cs"/>
            </a:rPr>
            <a:t>「諸支出金」について記載する。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・「衛生費」については、病院事業会計への</a:t>
          </a:r>
          <a:r>
            <a:rPr kumimoji="1" lang="ja-JP" altLang="en-US" sz="1100">
              <a:solidFill>
                <a:sysClr val="windowText" lastClr="000000"/>
              </a:solidFill>
              <a:effectLst/>
              <a:latin typeface="+mn-lt"/>
              <a:ea typeface="+mn-ea"/>
              <a:cs typeface="+mn-cs"/>
            </a:rPr>
            <a:t>繰出金や一般廃棄物処理施設等の一部事務組合への負担金などに</a:t>
          </a:r>
          <a:r>
            <a:rPr kumimoji="1" lang="ja-JP" altLang="ja-JP" sz="1100">
              <a:solidFill>
                <a:sysClr val="windowText" lastClr="000000"/>
              </a:solidFill>
              <a:effectLst/>
              <a:latin typeface="+mn-lt"/>
              <a:ea typeface="+mn-ea"/>
              <a:cs typeface="+mn-cs"/>
            </a:rPr>
            <a:t>よるものである。　</a:t>
          </a:r>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・「公債費」については、</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17</a:t>
          </a:r>
          <a:r>
            <a:rPr kumimoji="1" lang="ja-JP" altLang="ja-JP" sz="1100">
              <a:solidFill>
                <a:sysClr val="windowText" lastClr="000000"/>
              </a:solidFill>
              <a:effectLst/>
              <a:latin typeface="+mn-lt"/>
              <a:ea typeface="+mn-ea"/>
              <a:cs typeface="+mn-cs"/>
            </a:rPr>
            <a:t>年度の公的資金借換債の最終償還年分を令和元年度に繰上償還したため乖離が大きくなっている。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・「諸支出金」については、土地開発公社整理に係る土地取得費によるものである。</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北海道留萌市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財政調整基金については、</a:t>
          </a:r>
          <a:r>
            <a:rPr kumimoji="1" lang="ja-JP" altLang="en-US" sz="1100">
              <a:solidFill>
                <a:sysClr val="windowText" lastClr="000000"/>
              </a:solidFill>
              <a:effectLst/>
              <a:latin typeface="+mn-lt"/>
              <a:ea typeface="+mn-ea"/>
              <a:cs typeface="+mn-cs"/>
            </a:rPr>
            <a:t>個人市民が減少するなど市税全体が減少したほか、社会保障経費の増加に加え、公債費が依然として高い水準もあることや、</a:t>
          </a:r>
          <a:r>
            <a:rPr kumimoji="1" lang="ja-JP" altLang="ja-JP" sz="1100">
              <a:solidFill>
                <a:sysClr val="windowText" lastClr="000000"/>
              </a:solidFill>
              <a:effectLst/>
              <a:latin typeface="+mn-lt"/>
              <a:ea typeface="+mn-ea"/>
              <a:cs typeface="+mn-cs"/>
            </a:rPr>
            <a:t>病院事業会計</a:t>
          </a:r>
          <a:r>
            <a:rPr kumimoji="1" lang="ja-JP" altLang="en-US" sz="1100">
              <a:solidFill>
                <a:sysClr val="windowText" lastClr="000000"/>
              </a:solidFill>
              <a:effectLst/>
              <a:latin typeface="+mn-lt"/>
              <a:ea typeface="+mn-ea"/>
              <a:cs typeface="+mn-cs"/>
            </a:rPr>
            <a:t>での常勤医師の不足や患者数の減少による収入減などへの経営支援に伴い、</a:t>
          </a:r>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年連続繰入を実施したことで基金</a:t>
          </a:r>
          <a:r>
            <a:rPr kumimoji="1" lang="ja-JP" altLang="ja-JP" sz="1100">
              <a:solidFill>
                <a:sysClr val="windowText" lastClr="000000"/>
              </a:solidFill>
              <a:effectLst/>
              <a:latin typeface="+mn-lt"/>
              <a:ea typeface="+mn-ea"/>
              <a:cs typeface="+mn-cs"/>
            </a:rPr>
            <a:t>残高が</a:t>
          </a:r>
          <a:r>
            <a:rPr kumimoji="1" lang="en-US" altLang="ja-JP" sz="1100">
              <a:solidFill>
                <a:sysClr val="windowText" lastClr="000000"/>
              </a:solidFill>
              <a:effectLst/>
              <a:latin typeface="+mn-lt"/>
              <a:ea typeface="+mn-ea"/>
              <a:cs typeface="+mn-cs"/>
            </a:rPr>
            <a:t>14.55</a:t>
          </a:r>
          <a:r>
            <a:rPr kumimoji="1" lang="ja-JP" altLang="ja-JP" sz="1100">
              <a:solidFill>
                <a:sysClr val="windowText" lastClr="000000"/>
              </a:solidFill>
              <a:effectLst/>
              <a:latin typeface="+mn-lt"/>
              <a:ea typeface="+mn-ea"/>
              <a:cs typeface="+mn-cs"/>
            </a:rPr>
            <a:t>％とな</a:t>
          </a:r>
          <a:r>
            <a:rPr kumimoji="1" lang="ja-JP" altLang="en-US" sz="1100">
              <a:solidFill>
                <a:sysClr val="windowText" lastClr="000000"/>
              </a:solidFill>
              <a:effectLst/>
              <a:latin typeface="+mn-lt"/>
              <a:ea typeface="+mn-ea"/>
              <a:cs typeface="+mn-cs"/>
            </a:rPr>
            <a:t>った。</a:t>
          </a:r>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実質単年度収支について</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17</a:t>
          </a:r>
          <a:r>
            <a:rPr kumimoji="1" lang="ja-JP" altLang="ja-JP" sz="1100">
              <a:solidFill>
                <a:sysClr val="windowText" lastClr="000000"/>
              </a:solidFill>
              <a:effectLst/>
              <a:latin typeface="+mn-lt"/>
              <a:ea typeface="+mn-ea"/>
              <a:cs typeface="+mn-cs"/>
            </a:rPr>
            <a:t>年度の公的資金借換債の最終償還年分を令和元年度に繰上償還した</a:t>
          </a:r>
          <a:r>
            <a:rPr kumimoji="1" lang="ja-JP" altLang="en-US" sz="1100">
              <a:solidFill>
                <a:sysClr val="windowText" lastClr="000000"/>
              </a:solidFill>
              <a:effectLst/>
              <a:latin typeface="+mn-lt"/>
              <a:ea typeface="+mn-ea"/>
              <a:cs typeface="+mn-cs"/>
            </a:rPr>
            <a:t>こともあり</a:t>
          </a:r>
          <a:r>
            <a:rPr kumimoji="1" lang="en-US" altLang="ja-JP" sz="1100">
              <a:solidFill>
                <a:sysClr val="windowText" lastClr="000000"/>
              </a:solidFill>
              <a:effectLst/>
              <a:latin typeface="+mn-lt"/>
              <a:ea typeface="+mn-ea"/>
              <a:cs typeface="+mn-cs"/>
            </a:rPr>
            <a:t>2.38</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北海道留萌市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21</a:t>
          </a:r>
          <a:r>
            <a:rPr kumimoji="1" lang="ja-JP" altLang="ja-JP" sz="1100">
              <a:solidFill>
                <a:sysClr val="windowText" lastClr="000000"/>
              </a:solidFill>
              <a:effectLst/>
              <a:latin typeface="+mn-lt"/>
              <a:ea typeface="+mn-ea"/>
              <a:cs typeface="+mn-cs"/>
            </a:rPr>
            <a:t>年度までは赤字額が黒字額を上回り、平成</a:t>
          </a:r>
          <a:r>
            <a:rPr kumimoji="1" lang="en-US" altLang="ja-JP" sz="1100">
              <a:solidFill>
                <a:sysClr val="windowText" lastClr="000000"/>
              </a:solidFill>
              <a:effectLst/>
              <a:latin typeface="+mn-lt"/>
              <a:ea typeface="+mn-ea"/>
              <a:cs typeface="+mn-cs"/>
            </a:rPr>
            <a:t>22</a:t>
          </a:r>
          <a:r>
            <a:rPr kumimoji="1" lang="ja-JP" altLang="ja-JP" sz="1100">
              <a:solidFill>
                <a:sysClr val="windowText" lastClr="000000"/>
              </a:solidFill>
              <a:effectLst/>
              <a:latin typeface="+mn-lt"/>
              <a:ea typeface="+mn-ea"/>
              <a:cs typeface="+mn-cs"/>
            </a:rPr>
            <a:t>年度以降は黒字額の方が上回る状況の中、平成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について</a:t>
          </a:r>
          <a:r>
            <a:rPr kumimoji="1" lang="ja-JP" altLang="ja-JP" sz="1100">
              <a:solidFill>
                <a:sysClr val="windowText" lastClr="000000"/>
              </a:solidFill>
              <a:effectLst/>
              <a:latin typeface="+mn-lt"/>
              <a:ea typeface="+mn-ea"/>
              <a:cs typeface="+mn-cs"/>
            </a:rPr>
            <a:t>は</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国民健康保険事業特別会計の赤字が</a:t>
          </a:r>
          <a:r>
            <a:rPr kumimoji="1" lang="en-US" altLang="ja-JP" sz="1100">
              <a:solidFill>
                <a:sysClr val="windowText" lastClr="000000"/>
              </a:solidFill>
              <a:effectLst/>
              <a:latin typeface="+mn-lt"/>
              <a:ea typeface="+mn-ea"/>
              <a:cs typeface="+mn-cs"/>
            </a:rPr>
            <a:t>16</a:t>
          </a:r>
          <a:r>
            <a:rPr kumimoji="1" lang="ja-JP" altLang="ja-JP" sz="1100">
              <a:solidFill>
                <a:sysClr val="windowText" lastClr="000000"/>
              </a:solidFill>
              <a:effectLst/>
              <a:latin typeface="+mn-lt"/>
              <a:ea typeface="+mn-ea"/>
              <a:cs typeface="+mn-cs"/>
            </a:rPr>
            <a:t>年振りに解消され全会計で黒字となったが、</a:t>
          </a:r>
          <a:r>
            <a:rPr kumimoji="1" lang="ja-JP" altLang="en-US" sz="1100">
              <a:solidFill>
                <a:sysClr val="windowText" lastClr="000000"/>
              </a:solidFill>
              <a:effectLst/>
              <a:latin typeface="+mn-lt"/>
              <a:ea typeface="+mn-ea"/>
              <a:cs typeface="+mn-cs"/>
            </a:rPr>
            <a:t>令和元年度</a:t>
          </a:r>
          <a:r>
            <a:rPr kumimoji="1" lang="ja-JP" altLang="ja-JP" sz="1100">
              <a:solidFill>
                <a:sysClr val="windowText" lastClr="000000"/>
              </a:solidFill>
              <a:effectLst/>
              <a:latin typeface="+mn-lt"/>
              <a:ea typeface="+mn-ea"/>
              <a:cs typeface="+mn-cs"/>
            </a:rPr>
            <a:t>については、病院事業会計で常勤医師の不足や患者数の減少に伴う収入の減などの影響によ</a:t>
          </a:r>
          <a:r>
            <a:rPr kumimoji="1" lang="ja-JP" altLang="en-US" sz="1100">
              <a:solidFill>
                <a:sysClr val="windowText" lastClr="000000"/>
              </a:solidFill>
              <a:effectLst/>
              <a:latin typeface="+mn-lt"/>
              <a:ea typeface="+mn-ea"/>
              <a:cs typeface="+mn-cs"/>
            </a:rPr>
            <a:t>り</a:t>
          </a:r>
          <a:r>
            <a:rPr kumimoji="1" lang="ja-JP" altLang="ja-JP" sz="1100">
              <a:solidFill>
                <a:sysClr val="windowText" lastClr="000000"/>
              </a:solidFill>
              <a:effectLst/>
              <a:latin typeface="+mn-lt"/>
              <a:ea typeface="+mn-ea"/>
              <a:cs typeface="+mn-cs"/>
            </a:rPr>
            <a:t>資金不足</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拡大</a:t>
          </a:r>
          <a:r>
            <a:rPr kumimoji="1" lang="ja-JP" altLang="en-US" sz="1100">
              <a:solidFill>
                <a:sysClr val="windowText" lastClr="000000"/>
              </a:solidFill>
              <a:effectLst/>
              <a:latin typeface="+mn-lt"/>
              <a:ea typeface="+mn-ea"/>
              <a:cs typeface="+mn-cs"/>
            </a:rPr>
            <a:t>した</a:t>
          </a:r>
          <a:r>
            <a:rPr kumimoji="1" lang="ja-JP" altLang="ja-JP" sz="1100">
              <a:solidFill>
                <a:sysClr val="windowText" lastClr="000000"/>
              </a:solidFill>
              <a:effectLst/>
              <a:latin typeface="+mn-lt"/>
              <a:ea typeface="+mn-ea"/>
              <a:cs typeface="+mn-cs"/>
            </a:rPr>
            <a:t>ものの、</a:t>
          </a:r>
          <a:r>
            <a:rPr kumimoji="1" lang="ja-JP" altLang="en-US" sz="1100">
              <a:solidFill>
                <a:sysClr val="windowText" lastClr="000000"/>
              </a:solidFill>
              <a:effectLst/>
              <a:latin typeface="+mn-lt"/>
              <a:ea typeface="+mn-ea"/>
              <a:cs typeface="+mn-cs"/>
            </a:rPr>
            <a:t>主に一般会計及び水道事業会計の黒字により連結では黒字となっているが、</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年度決算以降</a:t>
          </a:r>
          <a:r>
            <a:rPr kumimoji="1" lang="en-US" altLang="ja-JP" sz="1100">
              <a:solidFill>
                <a:sysClr val="windowText" lastClr="000000"/>
              </a:solidFill>
              <a:effectLst/>
              <a:latin typeface="+mn-lt"/>
              <a:ea typeface="+mn-ea"/>
              <a:cs typeface="+mn-cs"/>
            </a:rPr>
            <a:t>4</a:t>
          </a:r>
          <a:r>
            <a:rPr kumimoji="1" lang="ja-JP" altLang="en-US" sz="1100">
              <a:solidFill>
                <a:sysClr val="windowText" lastClr="000000"/>
              </a:solidFill>
              <a:effectLst/>
              <a:latin typeface="+mn-lt"/>
              <a:ea typeface="+mn-ea"/>
              <a:cs typeface="+mn-cs"/>
            </a:rPr>
            <a:t>年</a:t>
          </a:r>
          <a:r>
            <a:rPr kumimoji="1" lang="ja-JP" altLang="ja-JP" sz="1100">
              <a:solidFill>
                <a:sysClr val="windowText" lastClr="000000"/>
              </a:solidFill>
              <a:effectLst/>
              <a:latin typeface="+mn-lt"/>
              <a:ea typeface="+mn-ea"/>
              <a:cs typeface="+mn-cs"/>
            </a:rPr>
            <a:t>連続資金不足が生じたことから、平成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年度からの新・留萌市立病院改革プランに基づき安定的な経営を目指して今後さらなる努力を続けなければならない。</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13704541</v>
      </c>
      <c r="BO4" s="431"/>
      <c r="BP4" s="431"/>
      <c r="BQ4" s="431"/>
      <c r="BR4" s="431"/>
      <c r="BS4" s="431"/>
      <c r="BT4" s="431"/>
      <c r="BU4" s="432"/>
      <c r="BV4" s="430">
        <v>13956642</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3.9</v>
      </c>
      <c r="CU4" s="437"/>
      <c r="CV4" s="437"/>
      <c r="CW4" s="437"/>
      <c r="CX4" s="437"/>
      <c r="CY4" s="437"/>
      <c r="CZ4" s="437"/>
      <c r="DA4" s="438"/>
      <c r="DB4" s="436">
        <v>2.9</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13412428</v>
      </c>
      <c r="BO5" s="468"/>
      <c r="BP5" s="468"/>
      <c r="BQ5" s="468"/>
      <c r="BR5" s="468"/>
      <c r="BS5" s="468"/>
      <c r="BT5" s="468"/>
      <c r="BU5" s="469"/>
      <c r="BV5" s="467">
        <v>13736542</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96.7</v>
      </c>
      <c r="CU5" s="465"/>
      <c r="CV5" s="465"/>
      <c r="CW5" s="465"/>
      <c r="CX5" s="465"/>
      <c r="CY5" s="465"/>
      <c r="CZ5" s="465"/>
      <c r="DA5" s="466"/>
      <c r="DB5" s="464">
        <v>93.9</v>
      </c>
      <c r="DC5" s="465"/>
      <c r="DD5" s="465"/>
      <c r="DE5" s="465"/>
      <c r="DF5" s="465"/>
      <c r="DG5" s="465"/>
      <c r="DH5" s="465"/>
      <c r="DI5" s="466"/>
      <c r="DJ5" s="186"/>
      <c r="DK5" s="186"/>
      <c r="DL5" s="186"/>
      <c r="DM5" s="186"/>
      <c r="DN5" s="186"/>
      <c r="DO5" s="186"/>
    </row>
    <row r="6" spans="1:119" ht="18.75" customHeight="1" x14ac:dyDescent="0.15">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93</v>
      </c>
      <c r="AV6" s="500"/>
      <c r="AW6" s="500"/>
      <c r="AX6" s="500"/>
      <c r="AY6" s="501" t="s">
        <v>101</v>
      </c>
      <c r="AZ6" s="502"/>
      <c r="BA6" s="502"/>
      <c r="BB6" s="502"/>
      <c r="BC6" s="502"/>
      <c r="BD6" s="502"/>
      <c r="BE6" s="502"/>
      <c r="BF6" s="502"/>
      <c r="BG6" s="502"/>
      <c r="BH6" s="502"/>
      <c r="BI6" s="502"/>
      <c r="BJ6" s="502"/>
      <c r="BK6" s="502"/>
      <c r="BL6" s="502"/>
      <c r="BM6" s="503"/>
      <c r="BN6" s="467">
        <v>292113</v>
      </c>
      <c r="BO6" s="468"/>
      <c r="BP6" s="468"/>
      <c r="BQ6" s="468"/>
      <c r="BR6" s="468"/>
      <c r="BS6" s="468"/>
      <c r="BT6" s="468"/>
      <c r="BU6" s="469"/>
      <c r="BV6" s="467">
        <v>220100</v>
      </c>
      <c r="BW6" s="468"/>
      <c r="BX6" s="468"/>
      <c r="BY6" s="468"/>
      <c r="BZ6" s="468"/>
      <c r="CA6" s="468"/>
      <c r="CB6" s="468"/>
      <c r="CC6" s="469"/>
      <c r="CD6" s="470" t="s">
        <v>102</v>
      </c>
      <c r="CE6" s="471"/>
      <c r="CF6" s="471"/>
      <c r="CG6" s="471"/>
      <c r="CH6" s="471"/>
      <c r="CI6" s="471"/>
      <c r="CJ6" s="471"/>
      <c r="CK6" s="471"/>
      <c r="CL6" s="471"/>
      <c r="CM6" s="471"/>
      <c r="CN6" s="471"/>
      <c r="CO6" s="471"/>
      <c r="CP6" s="471"/>
      <c r="CQ6" s="471"/>
      <c r="CR6" s="471"/>
      <c r="CS6" s="472"/>
      <c r="CT6" s="504">
        <v>100.1</v>
      </c>
      <c r="CU6" s="505"/>
      <c r="CV6" s="505"/>
      <c r="CW6" s="505"/>
      <c r="CX6" s="505"/>
      <c r="CY6" s="505"/>
      <c r="CZ6" s="505"/>
      <c r="DA6" s="506"/>
      <c r="DB6" s="504">
        <v>98.2</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103</v>
      </c>
      <c r="AN7" s="497"/>
      <c r="AO7" s="497"/>
      <c r="AP7" s="497"/>
      <c r="AQ7" s="497"/>
      <c r="AR7" s="497"/>
      <c r="AS7" s="497"/>
      <c r="AT7" s="498"/>
      <c r="AU7" s="499" t="s">
        <v>93</v>
      </c>
      <c r="AV7" s="500"/>
      <c r="AW7" s="500"/>
      <c r="AX7" s="500"/>
      <c r="AY7" s="501" t="s">
        <v>104</v>
      </c>
      <c r="AZ7" s="502"/>
      <c r="BA7" s="502"/>
      <c r="BB7" s="502"/>
      <c r="BC7" s="502"/>
      <c r="BD7" s="502"/>
      <c r="BE7" s="502"/>
      <c r="BF7" s="502"/>
      <c r="BG7" s="502"/>
      <c r="BH7" s="502"/>
      <c r="BI7" s="502"/>
      <c r="BJ7" s="502"/>
      <c r="BK7" s="502"/>
      <c r="BL7" s="502"/>
      <c r="BM7" s="503"/>
      <c r="BN7" s="467">
        <v>1042</v>
      </c>
      <c r="BO7" s="468"/>
      <c r="BP7" s="468"/>
      <c r="BQ7" s="468"/>
      <c r="BR7" s="468"/>
      <c r="BS7" s="468"/>
      <c r="BT7" s="468"/>
      <c r="BU7" s="469"/>
      <c r="BV7" s="467">
        <v>4094</v>
      </c>
      <c r="BW7" s="468"/>
      <c r="BX7" s="468"/>
      <c r="BY7" s="468"/>
      <c r="BZ7" s="468"/>
      <c r="CA7" s="468"/>
      <c r="CB7" s="468"/>
      <c r="CC7" s="469"/>
      <c r="CD7" s="470" t="s">
        <v>105</v>
      </c>
      <c r="CE7" s="471"/>
      <c r="CF7" s="471"/>
      <c r="CG7" s="471"/>
      <c r="CH7" s="471"/>
      <c r="CI7" s="471"/>
      <c r="CJ7" s="471"/>
      <c r="CK7" s="471"/>
      <c r="CL7" s="471"/>
      <c r="CM7" s="471"/>
      <c r="CN7" s="471"/>
      <c r="CO7" s="471"/>
      <c r="CP7" s="471"/>
      <c r="CQ7" s="471"/>
      <c r="CR7" s="471"/>
      <c r="CS7" s="472"/>
      <c r="CT7" s="467">
        <v>7459883</v>
      </c>
      <c r="CU7" s="468"/>
      <c r="CV7" s="468"/>
      <c r="CW7" s="468"/>
      <c r="CX7" s="468"/>
      <c r="CY7" s="468"/>
      <c r="CZ7" s="468"/>
      <c r="DA7" s="469"/>
      <c r="DB7" s="467">
        <v>7490569</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106</v>
      </c>
      <c r="AN8" s="497"/>
      <c r="AO8" s="497"/>
      <c r="AP8" s="497"/>
      <c r="AQ8" s="497"/>
      <c r="AR8" s="497"/>
      <c r="AS8" s="497"/>
      <c r="AT8" s="498"/>
      <c r="AU8" s="499" t="s">
        <v>93</v>
      </c>
      <c r="AV8" s="500"/>
      <c r="AW8" s="500"/>
      <c r="AX8" s="500"/>
      <c r="AY8" s="501" t="s">
        <v>107</v>
      </c>
      <c r="AZ8" s="502"/>
      <c r="BA8" s="502"/>
      <c r="BB8" s="502"/>
      <c r="BC8" s="502"/>
      <c r="BD8" s="502"/>
      <c r="BE8" s="502"/>
      <c r="BF8" s="502"/>
      <c r="BG8" s="502"/>
      <c r="BH8" s="502"/>
      <c r="BI8" s="502"/>
      <c r="BJ8" s="502"/>
      <c r="BK8" s="502"/>
      <c r="BL8" s="502"/>
      <c r="BM8" s="503"/>
      <c r="BN8" s="467">
        <v>291071</v>
      </c>
      <c r="BO8" s="468"/>
      <c r="BP8" s="468"/>
      <c r="BQ8" s="468"/>
      <c r="BR8" s="468"/>
      <c r="BS8" s="468"/>
      <c r="BT8" s="468"/>
      <c r="BU8" s="469"/>
      <c r="BV8" s="467">
        <v>216006</v>
      </c>
      <c r="BW8" s="468"/>
      <c r="BX8" s="468"/>
      <c r="BY8" s="468"/>
      <c r="BZ8" s="468"/>
      <c r="CA8" s="468"/>
      <c r="CB8" s="468"/>
      <c r="CC8" s="469"/>
      <c r="CD8" s="470" t="s">
        <v>108</v>
      </c>
      <c r="CE8" s="471"/>
      <c r="CF8" s="471"/>
      <c r="CG8" s="471"/>
      <c r="CH8" s="471"/>
      <c r="CI8" s="471"/>
      <c r="CJ8" s="471"/>
      <c r="CK8" s="471"/>
      <c r="CL8" s="471"/>
      <c r="CM8" s="471"/>
      <c r="CN8" s="471"/>
      <c r="CO8" s="471"/>
      <c r="CP8" s="471"/>
      <c r="CQ8" s="471"/>
      <c r="CR8" s="471"/>
      <c r="CS8" s="472"/>
      <c r="CT8" s="507">
        <v>0.32</v>
      </c>
      <c r="CU8" s="508"/>
      <c r="CV8" s="508"/>
      <c r="CW8" s="508"/>
      <c r="CX8" s="508"/>
      <c r="CY8" s="508"/>
      <c r="CZ8" s="508"/>
      <c r="DA8" s="509"/>
      <c r="DB8" s="507">
        <v>0.32</v>
      </c>
      <c r="DC8" s="508"/>
      <c r="DD8" s="508"/>
      <c r="DE8" s="508"/>
      <c r="DF8" s="508"/>
      <c r="DG8" s="508"/>
      <c r="DH8" s="508"/>
      <c r="DI8" s="509"/>
      <c r="DJ8" s="186"/>
      <c r="DK8" s="186"/>
      <c r="DL8" s="186"/>
      <c r="DM8" s="186"/>
      <c r="DN8" s="186"/>
      <c r="DO8" s="186"/>
    </row>
    <row r="9" spans="1:119" ht="18.75" customHeight="1" thickBot="1" x14ac:dyDescent="0.2">
      <c r="A9" s="187"/>
      <c r="B9" s="461" t="s">
        <v>109</v>
      </c>
      <c r="C9" s="462"/>
      <c r="D9" s="462"/>
      <c r="E9" s="462"/>
      <c r="F9" s="462"/>
      <c r="G9" s="462"/>
      <c r="H9" s="462"/>
      <c r="I9" s="462"/>
      <c r="J9" s="462"/>
      <c r="K9" s="510"/>
      <c r="L9" s="511" t="s">
        <v>110</v>
      </c>
      <c r="M9" s="512"/>
      <c r="N9" s="512"/>
      <c r="O9" s="512"/>
      <c r="P9" s="512"/>
      <c r="Q9" s="513"/>
      <c r="R9" s="514">
        <v>22221</v>
      </c>
      <c r="S9" s="515"/>
      <c r="T9" s="515"/>
      <c r="U9" s="515"/>
      <c r="V9" s="516"/>
      <c r="W9" s="424" t="s">
        <v>111</v>
      </c>
      <c r="X9" s="425"/>
      <c r="Y9" s="425"/>
      <c r="Z9" s="425"/>
      <c r="AA9" s="425"/>
      <c r="AB9" s="425"/>
      <c r="AC9" s="425"/>
      <c r="AD9" s="425"/>
      <c r="AE9" s="425"/>
      <c r="AF9" s="425"/>
      <c r="AG9" s="425"/>
      <c r="AH9" s="425"/>
      <c r="AI9" s="425"/>
      <c r="AJ9" s="425"/>
      <c r="AK9" s="425"/>
      <c r="AL9" s="426"/>
      <c r="AM9" s="496" t="s">
        <v>112</v>
      </c>
      <c r="AN9" s="497"/>
      <c r="AO9" s="497"/>
      <c r="AP9" s="497"/>
      <c r="AQ9" s="497"/>
      <c r="AR9" s="497"/>
      <c r="AS9" s="497"/>
      <c r="AT9" s="498"/>
      <c r="AU9" s="499" t="s">
        <v>93</v>
      </c>
      <c r="AV9" s="500"/>
      <c r="AW9" s="500"/>
      <c r="AX9" s="500"/>
      <c r="AY9" s="501" t="s">
        <v>113</v>
      </c>
      <c r="AZ9" s="502"/>
      <c r="BA9" s="502"/>
      <c r="BB9" s="502"/>
      <c r="BC9" s="502"/>
      <c r="BD9" s="502"/>
      <c r="BE9" s="502"/>
      <c r="BF9" s="502"/>
      <c r="BG9" s="502"/>
      <c r="BH9" s="502"/>
      <c r="BI9" s="502"/>
      <c r="BJ9" s="502"/>
      <c r="BK9" s="502"/>
      <c r="BL9" s="502"/>
      <c r="BM9" s="503"/>
      <c r="BN9" s="467">
        <v>75065</v>
      </c>
      <c r="BO9" s="468"/>
      <c r="BP9" s="468"/>
      <c r="BQ9" s="468"/>
      <c r="BR9" s="468"/>
      <c r="BS9" s="468"/>
      <c r="BT9" s="468"/>
      <c r="BU9" s="469"/>
      <c r="BV9" s="467">
        <v>-2548</v>
      </c>
      <c r="BW9" s="468"/>
      <c r="BX9" s="468"/>
      <c r="BY9" s="468"/>
      <c r="BZ9" s="468"/>
      <c r="CA9" s="468"/>
      <c r="CB9" s="468"/>
      <c r="CC9" s="469"/>
      <c r="CD9" s="470" t="s">
        <v>114</v>
      </c>
      <c r="CE9" s="471"/>
      <c r="CF9" s="471"/>
      <c r="CG9" s="471"/>
      <c r="CH9" s="471"/>
      <c r="CI9" s="471"/>
      <c r="CJ9" s="471"/>
      <c r="CK9" s="471"/>
      <c r="CL9" s="471"/>
      <c r="CM9" s="471"/>
      <c r="CN9" s="471"/>
      <c r="CO9" s="471"/>
      <c r="CP9" s="471"/>
      <c r="CQ9" s="471"/>
      <c r="CR9" s="471"/>
      <c r="CS9" s="472"/>
      <c r="CT9" s="464">
        <v>19.5</v>
      </c>
      <c r="CU9" s="465"/>
      <c r="CV9" s="465"/>
      <c r="CW9" s="465"/>
      <c r="CX9" s="465"/>
      <c r="CY9" s="465"/>
      <c r="CZ9" s="465"/>
      <c r="DA9" s="466"/>
      <c r="DB9" s="464">
        <v>16.3</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115</v>
      </c>
      <c r="M10" s="497"/>
      <c r="N10" s="497"/>
      <c r="O10" s="497"/>
      <c r="P10" s="497"/>
      <c r="Q10" s="498"/>
      <c r="R10" s="518">
        <v>24457</v>
      </c>
      <c r="S10" s="519"/>
      <c r="T10" s="519"/>
      <c r="U10" s="519"/>
      <c r="V10" s="520"/>
      <c r="W10" s="455"/>
      <c r="X10" s="456"/>
      <c r="Y10" s="456"/>
      <c r="Z10" s="456"/>
      <c r="AA10" s="456"/>
      <c r="AB10" s="456"/>
      <c r="AC10" s="456"/>
      <c r="AD10" s="456"/>
      <c r="AE10" s="456"/>
      <c r="AF10" s="456"/>
      <c r="AG10" s="456"/>
      <c r="AH10" s="456"/>
      <c r="AI10" s="456"/>
      <c r="AJ10" s="456"/>
      <c r="AK10" s="456"/>
      <c r="AL10" s="459"/>
      <c r="AM10" s="496" t="s">
        <v>116</v>
      </c>
      <c r="AN10" s="497"/>
      <c r="AO10" s="497"/>
      <c r="AP10" s="497"/>
      <c r="AQ10" s="497"/>
      <c r="AR10" s="497"/>
      <c r="AS10" s="497"/>
      <c r="AT10" s="498"/>
      <c r="AU10" s="499" t="s">
        <v>117</v>
      </c>
      <c r="AV10" s="500"/>
      <c r="AW10" s="500"/>
      <c r="AX10" s="500"/>
      <c r="AY10" s="501" t="s">
        <v>118</v>
      </c>
      <c r="AZ10" s="502"/>
      <c r="BA10" s="502"/>
      <c r="BB10" s="502"/>
      <c r="BC10" s="502"/>
      <c r="BD10" s="502"/>
      <c r="BE10" s="502"/>
      <c r="BF10" s="502"/>
      <c r="BG10" s="502"/>
      <c r="BH10" s="502"/>
      <c r="BI10" s="502"/>
      <c r="BJ10" s="502"/>
      <c r="BK10" s="502"/>
      <c r="BL10" s="502"/>
      <c r="BM10" s="503"/>
      <c r="BN10" s="467">
        <v>108100</v>
      </c>
      <c r="BO10" s="468"/>
      <c r="BP10" s="468"/>
      <c r="BQ10" s="468"/>
      <c r="BR10" s="468"/>
      <c r="BS10" s="468"/>
      <c r="BT10" s="468"/>
      <c r="BU10" s="469"/>
      <c r="BV10" s="467">
        <v>109381</v>
      </c>
      <c r="BW10" s="468"/>
      <c r="BX10" s="468"/>
      <c r="BY10" s="468"/>
      <c r="BZ10" s="468"/>
      <c r="CA10" s="468"/>
      <c r="CB10" s="468"/>
      <c r="CC10" s="469"/>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120</v>
      </c>
      <c r="M11" s="522"/>
      <c r="N11" s="522"/>
      <c r="O11" s="522"/>
      <c r="P11" s="522"/>
      <c r="Q11" s="523"/>
      <c r="R11" s="524" t="s">
        <v>121</v>
      </c>
      <c r="S11" s="525"/>
      <c r="T11" s="525"/>
      <c r="U11" s="525"/>
      <c r="V11" s="526"/>
      <c r="W11" s="455"/>
      <c r="X11" s="456"/>
      <c r="Y11" s="456"/>
      <c r="Z11" s="456"/>
      <c r="AA11" s="456"/>
      <c r="AB11" s="456"/>
      <c r="AC11" s="456"/>
      <c r="AD11" s="456"/>
      <c r="AE11" s="456"/>
      <c r="AF11" s="456"/>
      <c r="AG11" s="456"/>
      <c r="AH11" s="456"/>
      <c r="AI11" s="456"/>
      <c r="AJ11" s="456"/>
      <c r="AK11" s="456"/>
      <c r="AL11" s="459"/>
      <c r="AM11" s="496" t="s">
        <v>122</v>
      </c>
      <c r="AN11" s="497"/>
      <c r="AO11" s="497"/>
      <c r="AP11" s="497"/>
      <c r="AQ11" s="497"/>
      <c r="AR11" s="497"/>
      <c r="AS11" s="497"/>
      <c r="AT11" s="498"/>
      <c r="AU11" s="499" t="s">
        <v>93</v>
      </c>
      <c r="AV11" s="500"/>
      <c r="AW11" s="500"/>
      <c r="AX11" s="500"/>
      <c r="AY11" s="501" t="s">
        <v>123</v>
      </c>
      <c r="AZ11" s="502"/>
      <c r="BA11" s="502"/>
      <c r="BB11" s="502"/>
      <c r="BC11" s="502"/>
      <c r="BD11" s="502"/>
      <c r="BE11" s="502"/>
      <c r="BF11" s="502"/>
      <c r="BG11" s="502"/>
      <c r="BH11" s="502"/>
      <c r="BI11" s="502"/>
      <c r="BJ11" s="502"/>
      <c r="BK11" s="502"/>
      <c r="BL11" s="502"/>
      <c r="BM11" s="503"/>
      <c r="BN11" s="467">
        <v>337031</v>
      </c>
      <c r="BO11" s="468"/>
      <c r="BP11" s="468"/>
      <c r="BQ11" s="468"/>
      <c r="BR11" s="468"/>
      <c r="BS11" s="468"/>
      <c r="BT11" s="468"/>
      <c r="BU11" s="469"/>
      <c r="BV11" s="467">
        <v>0</v>
      </c>
      <c r="BW11" s="468"/>
      <c r="BX11" s="468"/>
      <c r="BY11" s="468"/>
      <c r="BZ11" s="468"/>
      <c r="CA11" s="468"/>
      <c r="CB11" s="468"/>
      <c r="CC11" s="469"/>
      <c r="CD11" s="470" t="s">
        <v>124</v>
      </c>
      <c r="CE11" s="471"/>
      <c r="CF11" s="471"/>
      <c r="CG11" s="471"/>
      <c r="CH11" s="471"/>
      <c r="CI11" s="471"/>
      <c r="CJ11" s="471"/>
      <c r="CK11" s="471"/>
      <c r="CL11" s="471"/>
      <c r="CM11" s="471"/>
      <c r="CN11" s="471"/>
      <c r="CO11" s="471"/>
      <c r="CP11" s="471"/>
      <c r="CQ11" s="471"/>
      <c r="CR11" s="471"/>
      <c r="CS11" s="472"/>
      <c r="CT11" s="507" t="s">
        <v>125</v>
      </c>
      <c r="CU11" s="508"/>
      <c r="CV11" s="508"/>
      <c r="CW11" s="508"/>
      <c r="CX11" s="508"/>
      <c r="CY11" s="508"/>
      <c r="CZ11" s="508"/>
      <c r="DA11" s="509"/>
      <c r="DB11" s="507" t="s">
        <v>125</v>
      </c>
      <c r="DC11" s="508"/>
      <c r="DD11" s="508"/>
      <c r="DE11" s="508"/>
      <c r="DF11" s="508"/>
      <c r="DG11" s="508"/>
      <c r="DH11" s="508"/>
      <c r="DI11" s="509"/>
      <c r="DJ11" s="186"/>
      <c r="DK11" s="186"/>
      <c r="DL11" s="186"/>
      <c r="DM11" s="186"/>
      <c r="DN11" s="186"/>
      <c r="DO11" s="186"/>
    </row>
    <row r="12" spans="1:119" ht="18.75" customHeight="1" x14ac:dyDescent="0.15">
      <c r="A12" s="187"/>
      <c r="B12" s="527" t="s">
        <v>126</v>
      </c>
      <c r="C12" s="528"/>
      <c r="D12" s="528"/>
      <c r="E12" s="528"/>
      <c r="F12" s="528"/>
      <c r="G12" s="528"/>
      <c r="H12" s="528"/>
      <c r="I12" s="528"/>
      <c r="J12" s="528"/>
      <c r="K12" s="529"/>
      <c r="L12" s="536" t="s">
        <v>127</v>
      </c>
      <c r="M12" s="537"/>
      <c r="N12" s="537"/>
      <c r="O12" s="537"/>
      <c r="P12" s="537"/>
      <c r="Q12" s="538"/>
      <c r="R12" s="539">
        <v>20715</v>
      </c>
      <c r="S12" s="540"/>
      <c r="T12" s="540"/>
      <c r="U12" s="540"/>
      <c r="V12" s="541"/>
      <c r="W12" s="542" t="s">
        <v>1</v>
      </c>
      <c r="X12" s="500"/>
      <c r="Y12" s="500"/>
      <c r="Z12" s="500"/>
      <c r="AA12" s="500"/>
      <c r="AB12" s="543"/>
      <c r="AC12" s="544" t="s">
        <v>128</v>
      </c>
      <c r="AD12" s="545"/>
      <c r="AE12" s="545"/>
      <c r="AF12" s="545"/>
      <c r="AG12" s="546"/>
      <c r="AH12" s="544" t="s">
        <v>129</v>
      </c>
      <c r="AI12" s="545"/>
      <c r="AJ12" s="545"/>
      <c r="AK12" s="545"/>
      <c r="AL12" s="547"/>
      <c r="AM12" s="496" t="s">
        <v>130</v>
      </c>
      <c r="AN12" s="497"/>
      <c r="AO12" s="497"/>
      <c r="AP12" s="497"/>
      <c r="AQ12" s="497"/>
      <c r="AR12" s="497"/>
      <c r="AS12" s="497"/>
      <c r="AT12" s="498"/>
      <c r="AU12" s="499" t="s">
        <v>117</v>
      </c>
      <c r="AV12" s="500"/>
      <c r="AW12" s="500"/>
      <c r="AX12" s="500"/>
      <c r="AY12" s="501" t="s">
        <v>131</v>
      </c>
      <c r="AZ12" s="502"/>
      <c r="BA12" s="502"/>
      <c r="BB12" s="502"/>
      <c r="BC12" s="502"/>
      <c r="BD12" s="502"/>
      <c r="BE12" s="502"/>
      <c r="BF12" s="502"/>
      <c r="BG12" s="502"/>
      <c r="BH12" s="502"/>
      <c r="BI12" s="502"/>
      <c r="BJ12" s="502"/>
      <c r="BK12" s="502"/>
      <c r="BL12" s="502"/>
      <c r="BM12" s="503"/>
      <c r="BN12" s="467">
        <v>342406</v>
      </c>
      <c r="BO12" s="468"/>
      <c r="BP12" s="468"/>
      <c r="BQ12" s="468"/>
      <c r="BR12" s="468"/>
      <c r="BS12" s="468"/>
      <c r="BT12" s="468"/>
      <c r="BU12" s="469"/>
      <c r="BV12" s="467">
        <v>549054</v>
      </c>
      <c r="BW12" s="468"/>
      <c r="BX12" s="468"/>
      <c r="BY12" s="468"/>
      <c r="BZ12" s="468"/>
      <c r="CA12" s="468"/>
      <c r="CB12" s="468"/>
      <c r="CC12" s="469"/>
      <c r="CD12" s="470" t="s">
        <v>132</v>
      </c>
      <c r="CE12" s="471"/>
      <c r="CF12" s="471"/>
      <c r="CG12" s="471"/>
      <c r="CH12" s="471"/>
      <c r="CI12" s="471"/>
      <c r="CJ12" s="471"/>
      <c r="CK12" s="471"/>
      <c r="CL12" s="471"/>
      <c r="CM12" s="471"/>
      <c r="CN12" s="471"/>
      <c r="CO12" s="471"/>
      <c r="CP12" s="471"/>
      <c r="CQ12" s="471"/>
      <c r="CR12" s="471"/>
      <c r="CS12" s="472"/>
      <c r="CT12" s="507" t="s">
        <v>133</v>
      </c>
      <c r="CU12" s="508"/>
      <c r="CV12" s="508"/>
      <c r="CW12" s="508"/>
      <c r="CX12" s="508"/>
      <c r="CY12" s="508"/>
      <c r="CZ12" s="508"/>
      <c r="DA12" s="509"/>
      <c r="DB12" s="507" t="s">
        <v>133</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134</v>
      </c>
      <c r="N13" s="559"/>
      <c r="O13" s="559"/>
      <c r="P13" s="559"/>
      <c r="Q13" s="560"/>
      <c r="R13" s="551">
        <v>20569</v>
      </c>
      <c r="S13" s="552"/>
      <c r="T13" s="552"/>
      <c r="U13" s="552"/>
      <c r="V13" s="553"/>
      <c r="W13" s="483" t="s">
        <v>135</v>
      </c>
      <c r="X13" s="484"/>
      <c r="Y13" s="484"/>
      <c r="Z13" s="484"/>
      <c r="AA13" s="484"/>
      <c r="AB13" s="474"/>
      <c r="AC13" s="518">
        <v>358</v>
      </c>
      <c r="AD13" s="519"/>
      <c r="AE13" s="519"/>
      <c r="AF13" s="519"/>
      <c r="AG13" s="561"/>
      <c r="AH13" s="518">
        <v>395</v>
      </c>
      <c r="AI13" s="519"/>
      <c r="AJ13" s="519"/>
      <c r="AK13" s="519"/>
      <c r="AL13" s="520"/>
      <c r="AM13" s="496" t="s">
        <v>136</v>
      </c>
      <c r="AN13" s="497"/>
      <c r="AO13" s="497"/>
      <c r="AP13" s="497"/>
      <c r="AQ13" s="497"/>
      <c r="AR13" s="497"/>
      <c r="AS13" s="497"/>
      <c r="AT13" s="498"/>
      <c r="AU13" s="499" t="s">
        <v>117</v>
      </c>
      <c r="AV13" s="500"/>
      <c r="AW13" s="500"/>
      <c r="AX13" s="500"/>
      <c r="AY13" s="501" t="s">
        <v>137</v>
      </c>
      <c r="AZ13" s="502"/>
      <c r="BA13" s="502"/>
      <c r="BB13" s="502"/>
      <c r="BC13" s="502"/>
      <c r="BD13" s="502"/>
      <c r="BE13" s="502"/>
      <c r="BF13" s="502"/>
      <c r="BG13" s="502"/>
      <c r="BH13" s="502"/>
      <c r="BI13" s="502"/>
      <c r="BJ13" s="502"/>
      <c r="BK13" s="502"/>
      <c r="BL13" s="502"/>
      <c r="BM13" s="503"/>
      <c r="BN13" s="467">
        <v>177790</v>
      </c>
      <c r="BO13" s="468"/>
      <c r="BP13" s="468"/>
      <c r="BQ13" s="468"/>
      <c r="BR13" s="468"/>
      <c r="BS13" s="468"/>
      <c r="BT13" s="468"/>
      <c r="BU13" s="469"/>
      <c r="BV13" s="467">
        <v>-442221</v>
      </c>
      <c r="BW13" s="468"/>
      <c r="BX13" s="468"/>
      <c r="BY13" s="468"/>
      <c r="BZ13" s="468"/>
      <c r="CA13" s="468"/>
      <c r="CB13" s="468"/>
      <c r="CC13" s="469"/>
      <c r="CD13" s="470" t="s">
        <v>138</v>
      </c>
      <c r="CE13" s="471"/>
      <c r="CF13" s="471"/>
      <c r="CG13" s="471"/>
      <c r="CH13" s="471"/>
      <c r="CI13" s="471"/>
      <c r="CJ13" s="471"/>
      <c r="CK13" s="471"/>
      <c r="CL13" s="471"/>
      <c r="CM13" s="471"/>
      <c r="CN13" s="471"/>
      <c r="CO13" s="471"/>
      <c r="CP13" s="471"/>
      <c r="CQ13" s="471"/>
      <c r="CR13" s="471"/>
      <c r="CS13" s="472"/>
      <c r="CT13" s="464">
        <v>14.3</v>
      </c>
      <c r="CU13" s="465"/>
      <c r="CV13" s="465"/>
      <c r="CW13" s="465"/>
      <c r="CX13" s="465"/>
      <c r="CY13" s="465"/>
      <c r="CZ13" s="465"/>
      <c r="DA13" s="466"/>
      <c r="DB13" s="464">
        <v>14</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139</v>
      </c>
      <c r="M14" s="549"/>
      <c r="N14" s="549"/>
      <c r="O14" s="549"/>
      <c r="P14" s="549"/>
      <c r="Q14" s="550"/>
      <c r="R14" s="551">
        <v>21310</v>
      </c>
      <c r="S14" s="552"/>
      <c r="T14" s="552"/>
      <c r="U14" s="552"/>
      <c r="V14" s="553"/>
      <c r="W14" s="457"/>
      <c r="X14" s="458"/>
      <c r="Y14" s="458"/>
      <c r="Z14" s="458"/>
      <c r="AA14" s="458"/>
      <c r="AB14" s="447"/>
      <c r="AC14" s="554">
        <v>3.3</v>
      </c>
      <c r="AD14" s="555"/>
      <c r="AE14" s="555"/>
      <c r="AF14" s="555"/>
      <c r="AG14" s="556"/>
      <c r="AH14" s="554">
        <v>3.5</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140</v>
      </c>
      <c r="CE14" s="563"/>
      <c r="CF14" s="563"/>
      <c r="CG14" s="563"/>
      <c r="CH14" s="563"/>
      <c r="CI14" s="563"/>
      <c r="CJ14" s="563"/>
      <c r="CK14" s="563"/>
      <c r="CL14" s="563"/>
      <c r="CM14" s="563"/>
      <c r="CN14" s="563"/>
      <c r="CO14" s="563"/>
      <c r="CP14" s="563"/>
      <c r="CQ14" s="563"/>
      <c r="CR14" s="563"/>
      <c r="CS14" s="564"/>
      <c r="CT14" s="565">
        <v>74.7</v>
      </c>
      <c r="CU14" s="566"/>
      <c r="CV14" s="566"/>
      <c r="CW14" s="566"/>
      <c r="CX14" s="566"/>
      <c r="CY14" s="566"/>
      <c r="CZ14" s="566"/>
      <c r="DA14" s="567"/>
      <c r="DB14" s="565">
        <v>78.400000000000006</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141</v>
      </c>
      <c r="N15" s="559"/>
      <c r="O15" s="559"/>
      <c r="P15" s="559"/>
      <c r="Q15" s="560"/>
      <c r="R15" s="551">
        <v>21179</v>
      </c>
      <c r="S15" s="552"/>
      <c r="T15" s="552"/>
      <c r="U15" s="552"/>
      <c r="V15" s="553"/>
      <c r="W15" s="483" t="s">
        <v>142</v>
      </c>
      <c r="X15" s="484"/>
      <c r="Y15" s="484"/>
      <c r="Z15" s="484"/>
      <c r="AA15" s="484"/>
      <c r="AB15" s="474"/>
      <c r="AC15" s="518">
        <v>2200</v>
      </c>
      <c r="AD15" s="519"/>
      <c r="AE15" s="519"/>
      <c r="AF15" s="519"/>
      <c r="AG15" s="561"/>
      <c r="AH15" s="518">
        <v>2508</v>
      </c>
      <c r="AI15" s="519"/>
      <c r="AJ15" s="519"/>
      <c r="AK15" s="519"/>
      <c r="AL15" s="520"/>
      <c r="AM15" s="496"/>
      <c r="AN15" s="497"/>
      <c r="AO15" s="497"/>
      <c r="AP15" s="497"/>
      <c r="AQ15" s="497"/>
      <c r="AR15" s="497"/>
      <c r="AS15" s="497"/>
      <c r="AT15" s="498"/>
      <c r="AU15" s="499"/>
      <c r="AV15" s="500"/>
      <c r="AW15" s="500"/>
      <c r="AX15" s="500"/>
      <c r="AY15" s="427" t="s">
        <v>143</v>
      </c>
      <c r="AZ15" s="428"/>
      <c r="BA15" s="428"/>
      <c r="BB15" s="428"/>
      <c r="BC15" s="428"/>
      <c r="BD15" s="428"/>
      <c r="BE15" s="428"/>
      <c r="BF15" s="428"/>
      <c r="BG15" s="428"/>
      <c r="BH15" s="428"/>
      <c r="BI15" s="428"/>
      <c r="BJ15" s="428"/>
      <c r="BK15" s="428"/>
      <c r="BL15" s="428"/>
      <c r="BM15" s="429"/>
      <c r="BN15" s="430">
        <v>2124253</v>
      </c>
      <c r="BO15" s="431"/>
      <c r="BP15" s="431"/>
      <c r="BQ15" s="431"/>
      <c r="BR15" s="431"/>
      <c r="BS15" s="431"/>
      <c r="BT15" s="431"/>
      <c r="BU15" s="432"/>
      <c r="BV15" s="430">
        <v>2153269</v>
      </c>
      <c r="BW15" s="431"/>
      <c r="BX15" s="431"/>
      <c r="BY15" s="431"/>
      <c r="BZ15" s="431"/>
      <c r="CA15" s="431"/>
      <c r="CB15" s="431"/>
      <c r="CC15" s="432"/>
      <c r="CD15" s="568" t="s">
        <v>144</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145</v>
      </c>
      <c r="M16" s="579"/>
      <c r="N16" s="579"/>
      <c r="O16" s="579"/>
      <c r="P16" s="579"/>
      <c r="Q16" s="580"/>
      <c r="R16" s="571" t="s">
        <v>146</v>
      </c>
      <c r="S16" s="572"/>
      <c r="T16" s="572"/>
      <c r="U16" s="572"/>
      <c r="V16" s="573"/>
      <c r="W16" s="457"/>
      <c r="X16" s="458"/>
      <c r="Y16" s="458"/>
      <c r="Z16" s="458"/>
      <c r="AA16" s="458"/>
      <c r="AB16" s="447"/>
      <c r="AC16" s="554">
        <v>20.399999999999999</v>
      </c>
      <c r="AD16" s="555"/>
      <c r="AE16" s="555"/>
      <c r="AF16" s="555"/>
      <c r="AG16" s="556"/>
      <c r="AH16" s="554">
        <v>21.9</v>
      </c>
      <c r="AI16" s="555"/>
      <c r="AJ16" s="555"/>
      <c r="AK16" s="555"/>
      <c r="AL16" s="557"/>
      <c r="AM16" s="496"/>
      <c r="AN16" s="497"/>
      <c r="AO16" s="497"/>
      <c r="AP16" s="497"/>
      <c r="AQ16" s="497"/>
      <c r="AR16" s="497"/>
      <c r="AS16" s="497"/>
      <c r="AT16" s="498"/>
      <c r="AU16" s="499"/>
      <c r="AV16" s="500"/>
      <c r="AW16" s="500"/>
      <c r="AX16" s="500"/>
      <c r="AY16" s="501" t="s">
        <v>147</v>
      </c>
      <c r="AZ16" s="502"/>
      <c r="BA16" s="502"/>
      <c r="BB16" s="502"/>
      <c r="BC16" s="502"/>
      <c r="BD16" s="502"/>
      <c r="BE16" s="502"/>
      <c r="BF16" s="502"/>
      <c r="BG16" s="502"/>
      <c r="BH16" s="502"/>
      <c r="BI16" s="502"/>
      <c r="BJ16" s="502"/>
      <c r="BK16" s="502"/>
      <c r="BL16" s="502"/>
      <c r="BM16" s="503"/>
      <c r="BN16" s="467">
        <v>6642693</v>
      </c>
      <c r="BO16" s="468"/>
      <c r="BP16" s="468"/>
      <c r="BQ16" s="468"/>
      <c r="BR16" s="468"/>
      <c r="BS16" s="468"/>
      <c r="BT16" s="468"/>
      <c r="BU16" s="469"/>
      <c r="BV16" s="467">
        <v>6602295</v>
      </c>
      <c r="BW16" s="468"/>
      <c r="BX16" s="468"/>
      <c r="BY16" s="468"/>
      <c r="BZ16" s="468"/>
      <c r="CA16" s="468"/>
      <c r="CB16" s="468"/>
      <c r="CC16" s="469"/>
      <c r="CD16" s="201"/>
      <c r="CE16" s="577" t="s">
        <v>148</v>
      </c>
      <c r="CF16" s="577"/>
      <c r="CG16" s="577"/>
      <c r="CH16" s="577"/>
      <c r="CI16" s="577"/>
      <c r="CJ16" s="577"/>
      <c r="CK16" s="577"/>
      <c r="CL16" s="577"/>
      <c r="CM16" s="577"/>
      <c r="CN16" s="577"/>
      <c r="CO16" s="577"/>
      <c r="CP16" s="577"/>
      <c r="CQ16" s="577"/>
      <c r="CR16" s="577"/>
      <c r="CS16" s="578"/>
      <c r="CT16" s="464">
        <v>9.9</v>
      </c>
      <c r="CU16" s="465"/>
      <c r="CV16" s="465"/>
      <c r="CW16" s="465"/>
      <c r="CX16" s="465"/>
      <c r="CY16" s="465"/>
      <c r="CZ16" s="465"/>
      <c r="DA16" s="466"/>
      <c r="DB16" s="464">
        <v>8.3000000000000007</v>
      </c>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149</v>
      </c>
      <c r="N17" s="575"/>
      <c r="O17" s="575"/>
      <c r="P17" s="575"/>
      <c r="Q17" s="576"/>
      <c r="R17" s="571" t="s">
        <v>150</v>
      </c>
      <c r="S17" s="572"/>
      <c r="T17" s="572"/>
      <c r="U17" s="572"/>
      <c r="V17" s="573"/>
      <c r="W17" s="483" t="s">
        <v>151</v>
      </c>
      <c r="X17" s="484"/>
      <c r="Y17" s="484"/>
      <c r="Z17" s="484"/>
      <c r="AA17" s="484"/>
      <c r="AB17" s="474"/>
      <c r="AC17" s="518">
        <v>8213</v>
      </c>
      <c r="AD17" s="519"/>
      <c r="AE17" s="519"/>
      <c r="AF17" s="519"/>
      <c r="AG17" s="561"/>
      <c r="AH17" s="518">
        <v>8533</v>
      </c>
      <c r="AI17" s="519"/>
      <c r="AJ17" s="519"/>
      <c r="AK17" s="519"/>
      <c r="AL17" s="520"/>
      <c r="AM17" s="496"/>
      <c r="AN17" s="497"/>
      <c r="AO17" s="497"/>
      <c r="AP17" s="497"/>
      <c r="AQ17" s="497"/>
      <c r="AR17" s="497"/>
      <c r="AS17" s="497"/>
      <c r="AT17" s="498"/>
      <c r="AU17" s="499"/>
      <c r="AV17" s="500"/>
      <c r="AW17" s="500"/>
      <c r="AX17" s="500"/>
      <c r="AY17" s="501" t="s">
        <v>152</v>
      </c>
      <c r="AZ17" s="502"/>
      <c r="BA17" s="502"/>
      <c r="BB17" s="502"/>
      <c r="BC17" s="502"/>
      <c r="BD17" s="502"/>
      <c r="BE17" s="502"/>
      <c r="BF17" s="502"/>
      <c r="BG17" s="502"/>
      <c r="BH17" s="502"/>
      <c r="BI17" s="502"/>
      <c r="BJ17" s="502"/>
      <c r="BK17" s="502"/>
      <c r="BL17" s="502"/>
      <c r="BM17" s="503"/>
      <c r="BN17" s="467">
        <v>2676409</v>
      </c>
      <c r="BO17" s="468"/>
      <c r="BP17" s="468"/>
      <c r="BQ17" s="468"/>
      <c r="BR17" s="468"/>
      <c r="BS17" s="468"/>
      <c r="BT17" s="468"/>
      <c r="BU17" s="469"/>
      <c r="BV17" s="467">
        <v>2709541</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153</v>
      </c>
      <c r="C18" s="510"/>
      <c r="D18" s="510"/>
      <c r="E18" s="582"/>
      <c r="F18" s="582"/>
      <c r="G18" s="582"/>
      <c r="H18" s="582"/>
      <c r="I18" s="582"/>
      <c r="J18" s="582"/>
      <c r="K18" s="582"/>
      <c r="L18" s="583">
        <v>297.83999999999997</v>
      </c>
      <c r="M18" s="583"/>
      <c r="N18" s="583"/>
      <c r="O18" s="583"/>
      <c r="P18" s="583"/>
      <c r="Q18" s="583"/>
      <c r="R18" s="584"/>
      <c r="S18" s="584"/>
      <c r="T18" s="584"/>
      <c r="U18" s="584"/>
      <c r="V18" s="585"/>
      <c r="W18" s="485"/>
      <c r="X18" s="486"/>
      <c r="Y18" s="486"/>
      <c r="Z18" s="486"/>
      <c r="AA18" s="486"/>
      <c r="AB18" s="477"/>
      <c r="AC18" s="586">
        <v>76.3</v>
      </c>
      <c r="AD18" s="587"/>
      <c r="AE18" s="587"/>
      <c r="AF18" s="587"/>
      <c r="AG18" s="588"/>
      <c r="AH18" s="586">
        <v>74.599999999999994</v>
      </c>
      <c r="AI18" s="587"/>
      <c r="AJ18" s="587"/>
      <c r="AK18" s="587"/>
      <c r="AL18" s="589"/>
      <c r="AM18" s="496"/>
      <c r="AN18" s="497"/>
      <c r="AO18" s="497"/>
      <c r="AP18" s="497"/>
      <c r="AQ18" s="497"/>
      <c r="AR18" s="497"/>
      <c r="AS18" s="497"/>
      <c r="AT18" s="498"/>
      <c r="AU18" s="499"/>
      <c r="AV18" s="500"/>
      <c r="AW18" s="500"/>
      <c r="AX18" s="500"/>
      <c r="AY18" s="501" t="s">
        <v>154</v>
      </c>
      <c r="AZ18" s="502"/>
      <c r="BA18" s="502"/>
      <c r="BB18" s="502"/>
      <c r="BC18" s="502"/>
      <c r="BD18" s="502"/>
      <c r="BE18" s="502"/>
      <c r="BF18" s="502"/>
      <c r="BG18" s="502"/>
      <c r="BH18" s="502"/>
      <c r="BI18" s="502"/>
      <c r="BJ18" s="502"/>
      <c r="BK18" s="502"/>
      <c r="BL18" s="502"/>
      <c r="BM18" s="503"/>
      <c r="BN18" s="467">
        <v>7309639</v>
      </c>
      <c r="BO18" s="468"/>
      <c r="BP18" s="468"/>
      <c r="BQ18" s="468"/>
      <c r="BR18" s="468"/>
      <c r="BS18" s="468"/>
      <c r="BT18" s="468"/>
      <c r="BU18" s="469"/>
      <c r="BV18" s="467">
        <v>7113319</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155</v>
      </c>
      <c r="C19" s="510"/>
      <c r="D19" s="510"/>
      <c r="E19" s="582"/>
      <c r="F19" s="582"/>
      <c r="G19" s="582"/>
      <c r="H19" s="582"/>
      <c r="I19" s="582"/>
      <c r="J19" s="582"/>
      <c r="K19" s="582"/>
      <c r="L19" s="590">
        <v>75</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156</v>
      </c>
      <c r="AZ19" s="502"/>
      <c r="BA19" s="502"/>
      <c r="BB19" s="502"/>
      <c r="BC19" s="502"/>
      <c r="BD19" s="502"/>
      <c r="BE19" s="502"/>
      <c r="BF19" s="502"/>
      <c r="BG19" s="502"/>
      <c r="BH19" s="502"/>
      <c r="BI19" s="502"/>
      <c r="BJ19" s="502"/>
      <c r="BK19" s="502"/>
      <c r="BL19" s="502"/>
      <c r="BM19" s="503"/>
      <c r="BN19" s="467">
        <v>9321350</v>
      </c>
      <c r="BO19" s="468"/>
      <c r="BP19" s="468"/>
      <c r="BQ19" s="468"/>
      <c r="BR19" s="468"/>
      <c r="BS19" s="468"/>
      <c r="BT19" s="468"/>
      <c r="BU19" s="469"/>
      <c r="BV19" s="467">
        <v>9334207</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157</v>
      </c>
      <c r="C20" s="510"/>
      <c r="D20" s="510"/>
      <c r="E20" s="582"/>
      <c r="F20" s="582"/>
      <c r="G20" s="582"/>
      <c r="H20" s="582"/>
      <c r="I20" s="582"/>
      <c r="J20" s="582"/>
      <c r="K20" s="582"/>
      <c r="L20" s="590">
        <v>10402</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158</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159</v>
      </c>
      <c r="C22" s="605"/>
      <c r="D22" s="606"/>
      <c r="E22" s="479" t="s">
        <v>1</v>
      </c>
      <c r="F22" s="484"/>
      <c r="G22" s="484"/>
      <c r="H22" s="484"/>
      <c r="I22" s="484"/>
      <c r="J22" s="484"/>
      <c r="K22" s="474"/>
      <c r="L22" s="479" t="s">
        <v>160</v>
      </c>
      <c r="M22" s="484"/>
      <c r="N22" s="484"/>
      <c r="O22" s="484"/>
      <c r="P22" s="474"/>
      <c r="Q22" s="613" t="s">
        <v>161</v>
      </c>
      <c r="R22" s="614"/>
      <c r="S22" s="614"/>
      <c r="T22" s="614"/>
      <c r="U22" s="614"/>
      <c r="V22" s="615"/>
      <c r="W22" s="619" t="s">
        <v>162</v>
      </c>
      <c r="X22" s="605"/>
      <c r="Y22" s="606"/>
      <c r="Z22" s="479" t="s">
        <v>1</v>
      </c>
      <c r="AA22" s="484"/>
      <c r="AB22" s="484"/>
      <c r="AC22" s="484"/>
      <c r="AD22" s="484"/>
      <c r="AE22" s="484"/>
      <c r="AF22" s="484"/>
      <c r="AG22" s="474"/>
      <c r="AH22" s="632" t="s">
        <v>163</v>
      </c>
      <c r="AI22" s="484"/>
      <c r="AJ22" s="484"/>
      <c r="AK22" s="484"/>
      <c r="AL22" s="474"/>
      <c r="AM22" s="632" t="s">
        <v>164</v>
      </c>
      <c r="AN22" s="633"/>
      <c r="AO22" s="633"/>
      <c r="AP22" s="633"/>
      <c r="AQ22" s="633"/>
      <c r="AR22" s="634"/>
      <c r="AS22" s="613" t="s">
        <v>161</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165</v>
      </c>
      <c r="AZ23" s="428"/>
      <c r="BA23" s="428"/>
      <c r="BB23" s="428"/>
      <c r="BC23" s="428"/>
      <c r="BD23" s="428"/>
      <c r="BE23" s="428"/>
      <c r="BF23" s="428"/>
      <c r="BG23" s="428"/>
      <c r="BH23" s="428"/>
      <c r="BI23" s="428"/>
      <c r="BJ23" s="428"/>
      <c r="BK23" s="428"/>
      <c r="BL23" s="428"/>
      <c r="BM23" s="429"/>
      <c r="BN23" s="467">
        <v>12080052</v>
      </c>
      <c r="BO23" s="468"/>
      <c r="BP23" s="468"/>
      <c r="BQ23" s="468"/>
      <c r="BR23" s="468"/>
      <c r="BS23" s="468"/>
      <c r="BT23" s="468"/>
      <c r="BU23" s="469"/>
      <c r="BV23" s="467">
        <v>12983845</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166</v>
      </c>
      <c r="F24" s="497"/>
      <c r="G24" s="497"/>
      <c r="H24" s="497"/>
      <c r="I24" s="497"/>
      <c r="J24" s="497"/>
      <c r="K24" s="498"/>
      <c r="L24" s="518">
        <v>1</v>
      </c>
      <c r="M24" s="519"/>
      <c r="N24" s="519"/>
      <c r="O24" s="519"/>
      <c r="P24" s="561"/>
      <c r="Q24" s="518">
        <v>8300</v>
      </c>
      <c r="R24" s="519"/>
      <c r="S24" s="519"/>
      <c r="T24" s="519"/>
      <c r="U24" s="519"/>
      <c r="V24" s="561"/>
      <c r="W24" s="620"/>
      <c r="X24" s="608"/>
      <c r="Y24" s="609"/>
      <c r="Z24" s="517" t="s">
        <v>167</v>
      </c>
      <c r="AA24" s="497"/>
      <c r="AB24" s="497"/>
      <c r="AC24" s="497"/>
      <c r="AD24" s="497"/>
      <c r="AE24" s="497"/>
      <c r="AF24" s="497"/>
      <c r="AG24" s="498"/>
      <c r="AH24" s="518">
        <v>176</v>
      </c>
      <c r="AI24" s="519"/>
      <c r="AJ24" s="519"/>
      <c r="AK24" s="519"/>
      <c r="AL24" s="561"/>
      <c r="AM24" s="518">
        <v>517616</v>
      </c>
      <c r="AN24" s="519"/>
      <c r="AO24" s="519"/>
      <c r="AP24" s="519"/>
      <c r="AQ24" s="519"/>
      <c r="AR24" s="561"/>
      <c r="AS24" s="518">
        <v>2941</v>
      </c>
      <c r="AT24" s="519"/>
      <c r="AU24" s="519"/>
      <c r="AV24" s="519"/>
      <c r="AW24" s="519"/>
      <c r="AX24" s="520"/>
      <c r="AY24" s="640" t="s">
        <v>168</v>
      </c>
      <c r="AZ24" s="641"/>
      <c r="BA24" s="641"/>
      <c r="BB24" s="641"/>
      <c r="BC24" s="641"/>
      <c r="BD24" s="641"/>
      <c r="BE24" s="641"/>
      <c r="BF24" s="641"/>
      <c r="BG24" s="641"/>
      <c r="BH24" s="641"/>
      <c r="BI24" s="641"/>
      <c r="BJ24" s="641"/>
      <c r="BK24" s="641"/>
      <c r="BL24" s="641"/>
      <c r="BM24" s="642"/>
      <c r="BN24" s="467">
        <v>10597080</v>
      </c>
      <c r="BO24" s="468"/>
      <c r="BP24" s="468"/>
      <c r="BQ24" s="468"/>
      <c r="BR24" s="468"/>
      <c r="BS24" s="468"/>
      <c r="BT24" s="468"/>
      <c r="BU24" s="469"/>
      <c r="BV24" s="467">
        <v>10677013</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169</v>
      </c>
      <c r="F25" s="497"/>
      <c r="G25" s="497"/>
      <c r="H25" s="497"/>
      <c r="I25" s="497"/>
      <c r="J25" s="497"/>
      <c r="K25" s="498"/>
      <c r="L25" s="518">
        <v>1</v>
      </c>
      <c r="M25" s="519"/>
      <c r="N25" s="519"/>
      <c r="O25" s="519"/>
      <c r="P25" s="561"/>
      <c r="Q25" s="518">
        <v>6800</v>
      </c>
      <c r="R25" s="519"/>
      <c r="S25" s="519"/>
      <c r="T25" s="519"/>
      <c r="U25" s="519"/>
      <c r="V25" s="561"/>
      <c r="W25" s="620"/>
      <c r="X25" s="608"/>
      <c r="Y25" s="609"/>
      <c r="Z25" s="517" t="s">
        <v>170</v>
      </c>
      <c r="AA25" s="497"/>
      <c r="AB25" s="497"/>
      <c r="AC25" s="497"/>
      <c r="AD25" s="497"/>
      <c r="AE25" s="497"/>
      <c r="AF25" s="497"/>
      <c r="AG25" s="498"/>
      <c r="AH25" s="518" t="s">
        <v>133</v>
      </c>
      <c r="AI25" s="519"/>
      <c r="AJ25" s="519"/>
      <c r="AK25" s="519"/>
      <c r="AL25" s="561"/>
      <c r="AM25" s="518" t="s">
        <v>171</v>
      </c>
      <c r="AN25" s="519"/>
      <c r="AO25" s="519"/>
      <c r="AP25" s="519"/>
      <c r="AQ25" s="519"/>
      <c r="AR25" s="561"/>
      <c r="AS25" s="518" t="s">
        <v>133</v>
      </c>
      <c r="AT25" s="519"/>
      <c r="AU25" s="519"/>
      <c r="AV25" s="519"/>
      <c r="AW25" s="519"/>
      <c r="AX25" s="520"/>
      <c r="AY25" s="427" t="s">
        <v>172</v>
      </c>
      <c r="AZ25" s="428"/>
      <c r="BA25" s="428"/>
      <c r="BB25" s="428"/>
      <c r="BC25" s="428"/>
      <c r="BD25" s="428"/>
      <c r="BE25" s="428"/>
      <c r="BF25" s="428"/>
      <c r="BG25" s="428"/>
      <c r="BH25" s="428"/>
      <c r="BI25" s="428"/>
      <c r="BJ25" s="428"/>
      <c r="BK25" s="428"/>
      <c r="BL25" s="428"/>
      <c r="BM25" s="429"/>
      <c r="BN25" s="430">
        <v>778840</v>
      </c>
      <c r="BO25" s="431"/>
      <c r="BP25" s="431"/>
      <c r="BQ25" s="431"/>
      <c r="BR25" s="431"/>
      <c r="BS25" s="431"/>
      <c r="BT25" s="431"/>
      <c r="BU25" s="432"/>
      <c r="BV25" s="430">
        <v>802008</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173</v>
      </c>
      <c r="F26" s="497"/>
      <c r="G26" s="497"/>
      <c r="H26" s="497"/>
      <c r="I26" s="497"/>
      <c r="J26" s="497"/>
      <c r="K26" s="498"/>
      <c r="L26" s="518">
        <v>1</v>
      </c>
      <c r="M26" s="519"/>
      <c r="N26" s="519"/>
      <c r="O26" s="519"/>
      <c r="P26" s="561"/>
      <c r="Q26" s="518">
        <v>5800</v>
      </c>
      <c r="R26" s="519"/>
      <c r="S26" s="519"/>
      <c r="T26" s="519"/>
      <c r="U26" s="519"/>
      <c r="V26" s="561"/>
      <c r="W26" s="620"/>
      <c r="X26" s="608"/>
      <c r="Y26" s="609"/>
      <c r="Z26" s="517" t="s">
        <v>174</v>
      </c>
      <c r="AA26" s="630"/>
      <c r="AB26" s="630"/>
      <c r="AC26" s="630"/>
      <c r="AD26" s="630"/>
      <c r="AE26" s="630"/>
      <c r="AF26" s="630"/>
      <c r="AG26" s="631"/>
      <c r="AH26" s="518" t="s">
        <v>171</v>
      </c>
      <c r="AI26" s="519"/>
      <c r="AJ26" s="519"/>
      <c r="AK26" s="519"/>
      <c r="AL26" s="561"/>
      <c r="AM26" s="518" t="s">
        <v>133</v>
      </c>
      <c r="AN26" s="519"/>
      <c r="AO26" s="519"/>
      <c r="AP26" s="519"/>
      <c r="AQ26" s="519"/>
      <c r="AR26" s="561"/>
      <c r="AS26" s="518" t="s">
        <v>133</v>
      </c>
      <c r="AT26" s="519"/>
      <c r="AU26" s="519"/>
      <c r="AV26" s="519"/>
      <c r="AW26" s="519"/>
      <c r="AX26" s="520"/>
      <c r="AY26" s="470" t="s">
        <v>175</v>
      </c>
      <c r="AZ26" s="471"/>
      <c r="BA26" s="471"/>
      <c r="BB26" s="471"/>
      <c r="BC26" s="471"/>
      <c r="BD26" s="471"/>
      <c r="BE26" s="471"/>
      <c r="BF26" s="471"/>
      <c r="BG26" s="471"/>
      <c r="BH26" s="471"/>
      <c r="BI26" s="471"/>
      <c r="BJ26" s="471"/>
      <c r="BK26" s="471"/>
      <c r="BL26" s="471"/>
      <c r="BM26" s="472"/>
      <c r="BN26" s="467" t="s">
        <v>133</v>
      </c>
      <c r="BO26" s="468"/>
      <c r="BP26" s="468"/>
      <c r="BQ26" s="468"/>
      <c r="BR26" s="468"/>
      <c r="BS26" s="468"/>
      <c r="BT26" s="468"/>
      <c r="BU26" s="469"/>
      <c r="BV26" s="467" t="s">
        <v>125</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176</v>
      </c>
      <c r="F27" s="497"/>
      <c r="G27" s="497"/>
      <c r="H27" s="497"/>
      <c r="I27" s="497"/>
      <c r="J27" s="497"/>
      <c r="K27" s="498"/>
      <c r="L27" s="518">
        <v>1</v>
      </c>
      <c r="M27" s="519"/>
      <c r="N27" s="519"/>
      <c r="O27" s="519"/>
      <c r="P27" s="561"/>
      <c r="Q27" s="518">
        <v>3800</v>
      </c>
      <c r="R27" s="519"/>
      <c r="S27" s="519"/>
      <c r="T27" s="519"/>
      <c r="U27" s="519"/>
      <c r="V27" s="561"/>
      <c r="W27" s="620"/>
      <c r="X27" s="608"/>
      <c r="Y27" s="609"/>
      <c r="Z27" s="517" t="s">
        <v>177</v>
      </c>
      <c r="AA27" s="497"/>
      <c r="AB27" s="497"/>
      <c r="AC27" s="497"/>
      <c r="AD27" s="497"/>
      <c r="AE27" s="497"/>
      <c r="AF27" s="497"/>
      <c r="AG27" s="498"/>
      <c r="AH27" s="518">
        <v>1</v>
      </c>
      <c r="AI27" s="519"/>
      <c r="AJ27" s="519"/>
      <c r="AK27" s="519"/>
      <c r="AL27" s="561"/>
      <c r="AM27" s="518" t="s">
        <v>178</v>
      </c>
      <c r="AN27" s="519"/>
      <c r="AO27" s="519"/>
      <c r="AP27" s="519"/>
      <c r="AQ27" s="519"/>
      <c r="AR27" s="561"/>
      <c r="AS27" s="518" t="s">
        <v>178</v>
      </c>
      <c r="AT27" s="519"/>
      <c r="AU27" s="519"/>
      <c r="AV27" s="519"/>
      <c r="AW27" s="519"/>
      <c r="AX27" s="520"/>
      <c r="AY27" s="562" t="s">
        <v>179</v>
      </c>
      <c r="AZ27" s="563"/>
      <c r="BA27" s="563"/>
      <c r="BB27" s="563"/>
      <c r="BC27" s="563"/>
      <c r="BD27" s="563"/>
      <c r="BE27" s="563"/>
      <c r="BF27" s="563"/>
      <c r="BG27" s="563"/>
      <c r="BH27" s="563"/>
      <c r="BI27" s="563"/>
      <c r="BJ27" s="563"/>
      <c r="BK27" s="563"/>
      <c r="BL27" s="563"/>
      <c r="BM27" s="564"/>
      <c r="BN27" s="643" t="s">
        <v>171</v>
      </c>
      <c r="BO27" s="644"/>
      <c r="BP27" s="644"/>
      <c r="BQ27" s="644"/>
      <c r="BR27" s="644"/>
      <c r="BS27" s="644"/>
      <c r="BT27" s="644"/>
      <c r="BU27" s="645"/>
      <c r="BV27" s="643" t="s">
        <v>133</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180</v>
      </c>
      <c r="F28" s="497"/>
      <c r="G28" s="497"/>
      <c r="H28" s="497"/>
      <c r="I28" s="497"/>
      <c r="J28" s="497"/>
      <c r="K28" s="498"/>
      <c r="L28" s="518">
        <v>1</v>
      </c>
      <c r="M28" s="519"/>
      <c r="N28" s="519"/>
      <c r="O28" s="519"/>
      <c r="P28" s="561"/>
      <c r="Q28" s="518">
        <v>3400</v>
      </c>
      <c r="R28" s="519"/>
      <c r="S28" s="519"/>
      <c r="T28" s="519"/>
      <c r="U28" s="519"/>
      <c r="V28" s="561"/>
      <c r="W28" s="620"/>
      <c r="X28" s="608"/>
      <c r="Y28" s="609"/>
      <c r="Z28" s="517" t="s">
        <v>181</v>
      </c>
      <c r="AA28" s="497"/>
      <c r="AB28" s="497"/>
      <c r="AC28" s="497"/>
      <c r="AD28" s="497"/>
      <c r="AE28" s="497"/>
      <c r="AF28" s="497"/>
      <c r="AG28" s="498"/>
      <c r="AH28" s="518" t="s">
        <v>133</v>
      </c>
      <c r="AI28" s="519"/>
      <c r="AJ28" s="519"/>
      <c r="AK28" s="519"/>
      <c r="AL28" s="561"/>
      <c r="AM28" s="518" t="s">
        <v>133</v>
      </c>
      <c r="AN28" s="519"/>
      <c r="AO28" s="519"/>
      <c r="AP28" s="519"/>
      <c r="AQ28" s="519"/>
      <c r="AR28" s="561"/>
      <c r="AS28" s="518" t="s">
        <v>133</v>
      </c>
      <c r="AT28" s="519"/>
      <c r="AU28" s="519"/>
      <c r="AV28" s="519"/>
      <c r="AW28" s="519"/>
      <c r="AX28" s="520"/>
      <c r="AY28" s="646" t="s">
        <v>182</v>
      </c>
      <c r="AZ28" s="647"/>
      <c r="BA28" s="647"/>
      <c r="BB28" s="648"/>
      <c r="BC28" s="427" t="s">
        <v>47</v>
      </c>
      <c r="BD28" s="428"/>
      <c r="BE28" s="428"/>
      <c r="BF28" s="428"/>
      <c r="BG28" s="428"/>
      <c r="BH28" s="428"/>
      <c r="BI28" s="428"/>
      <c r="BJ28" s="428"/>
      <c r="BK28" s="428"/>
      <c r="BL28" s="428"/>
      <c r="BM28" s="429"/>
      <c r="BN28" s="430">
        <v>1085749</v>
      </c>
      <c r="BO28" s="431"/>
      <c r="BP28" s="431"/>
      <c r="BQ28" s="431"/>
      <c r="BR28" s="431"/>
      <c r="BS28" s="431"/>
      <c r="BT28" s="431"/>
      <c r="BU28" s="432"/>
      <c r="BV28" s="430">
        <v>1320055</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183</v>
      </c>
      <c r="F29" s="497"/>
      <c r="G29" s="497"/>
      <c r="H29" s="497"/>
      <c r="I29" s="497"/>
      <c r="J29" s="497"/>
      <c r="K29" s="498"/>
      <c r="L29" s="518">
        <v>12</v>
      </c>
      <c r="M29" s="519"/>
      <c r="N29" s="519"/>
      <c r="O29" s="519"/>
      <c r="P29" s="561"/>
      <c r="Q29" s="518">
        <v>3100</v>
      </c>
      <c r="R29" s="519"/>
      <c r="S29" s="519"/>
      <c r="T29" s="519"/>
      <c r="U29" s="519"/>
      <c r="V29" s="561"/>
      <c r="W29" s="621"/>
      <c r="X29" s="622"/>
      <c r="Y29" s="623"/>
      <c r="Z29" s="517" t="s">
        <v>184</v>
      </c>
      <c r="AA29" s="497"/>
      <c r="AB29" s="497"/>
      <c r="AC29" s="497"/>
      <c r="AD29" s="497"/>
      <c r="AE29" s="497"/>
      <c r="AF29" s="497"/>
      <c r="AG29" s="498"/>
      <c r="AH29" s="518">
        <v>177</v>
      </c>
      <c r="AI29" s="519"/>
      <c r="AJ29" s="519"/>
      <c r="AK29" s="519"/>
      <c r="AL29" s="561"/>
      <c r="AM29" s="518">
        <v>521064</v>
      </c>
      <c r="AN29" s="519"/>
      <c r="AO29" s="519"/>
      <c r="AP29" s="519"/>
      <c r="AQ29" s="519"/>
      <c r="AR29" s="561"/>
      <c r="AS29" s="518">
        <v>2944</v>
      </c>
      <c r="AT29" s="519"/>
      <c r="AU29" s="519"/>
      <c r="AV29" s="519"/>
      <c r="AW29" s="519"/>
      <c r="AX29" s="520"/>
      <c r="AY29" s="649"/>
      <c r="AZ29" s="650"/>
      <c r="BA29" s="650"/>
      <c r="BB29" s="651"/>
      <c r="BC29" s="501" t="s">
        <v>185</v>
      </c>
      <c r="BD29" s="502"/>
      <c r="BE29" s="502"/>
      <c r="BF29" s="502"/>
      <c r="BG29" s="502"/>
      <c r="BH29" s="502"/>
      <c r="BI29" s="502"/>
      <c r="BJ29" s="502"/>
      <c r="BK29" s="502"/>
      <c r="BL29" s="502"/>
      <c r="BM29" s="503"/>
      <c r="BN29" s="467">
        <v>33826</v>
      </c>
      <c r="BO29" s="468"/>
      <c r="BP29" s="468"/>
      <c r="BQ29" s="468"/>
      <c r="BR29" s="468"/>
      <c r="BS29" s="468"/>
      <c r="BT29" s="468"/>
      <c r="BU29" s="469"/>
      <c r="BV29" s="467">
        <v>370822</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186</v>
      </c>
      <c r="X30" s="628"/>
      <c r="Y30" s="628"/>
      <c r="Z30" s="628"/>
      <c r="AA30" s="628"/>
      <c r="AB30" s="628"/>
      <c r="AC30" s="628"/>
      <c r="AD30" s="628"/>
      <c r="AE30" s="628"/>
      <c r="AF30" s="628"/>
      <c r="AG30" s="629"/>
      <c r="AH30" s="586">
        <v>96</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1286683</v>
      </c>
      <c r="BO30" s="644"/>
      <c r="BP30" s="644"/>
      <c r="BQ30" s="644"/>
      <c r="BR30" s="644"/>
      <c r="BS30" s="644"/>
      <c r="BT30" s="644"/>
      <c r="BU30" s="645"/>
      <c r="BV30" s="643">
        <v>1218291</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193</v>
      </c>
      <c r="D33" s="491"/>
      <c r="E33" s="456" t="s">
        <v>194</v>
      </c>
      <c r="F33" s="456"/>
      <c r="G33" s="456"/>
      <c r="H33" s="456"/>
      <c r="I33" s="456"/>
      <c r="J33" s="456"/>
      <c r="K33" s="456"/>
      <c r="L33" s="456"/>
      <c r="M33" s="456"/>
      <c r="N33" s="456"/>
      <c r="O33" s="456"/>
      <c r="P33" s="456"/>
      <c r="Q33" s="456"/>
      <c r="R33" s="456"/>
      <c r="S33" s="456"/>
      <c r="T33" s="216"/>
      <c r="U33" s="491" t="s">
        <v>193</v>
      </c>
      <c r="V33" s="491"/>
      <c r="W33" s="456" t="s">
        <v>194</v>
      </c>
      <c r="X33" s="456"/>
      <c r="Y33" s="456"/>
      <c r="Z33" s="456"/>
      <c r="AA33" s="456"/>
      <c r="AB33" s="456"/>
      <c r="AC33" s="456"/>
      <c r="AD33" s="456"/>
      <c r="AE33" s="456"/>
      <c r="AF33" s="456"/>
      <c r="AG33" s="456"/>
      <c r="AH33" s="456"/>
      <c r="AI33" s="456"/>
      <c r="AJ33" s="456"/>
      <c r="AK33" s="456"/>
      <c r="AL33" s="216"/>
      <c r="AM33" s="491" t="s">
        <v>193</v>
      </c>
      <c r="AN33" s="491"/>
      <c r="AO33" s="456" t="s">
        <v>194</v>
      </c>
      <c r="AP33" s="456"/>
      <c r="AQ33" s="456"/>
      <c r="AR33" s="456"/>
      <c r="AS33" s="456"/>
      <c r="AT33" s="456"/>
      <c r="AU33" s="456"/>
      <c r="AV33" s="456"/>
      <c r="AW33" s="456"/>
      <c r="AX33" s="456"/>
      <c r="AY33" s="456"/>
      <c r="AZ33" s="456"/>
      <c r="BA33" s="456"/>
      <c r="BB33" s="456"/>
      <c r="BC33" s="456"/>
      <c r="BD33" s="217"/>
      <c r="BE33" s="456" t="s">
        <v>195</v>
      </c>
      <c r="BF33" s="456"/>
      <c r="BG33" s="456" t="s">
        <v>196</v>
      </c>
      <c r="BH33" s="456"/>
      <c r="BI33" s="456"/>
      <c r="BJ33" s="456"/>
      <c r="BK33" s="456"/>
      <c r="BL33" s="456"/>
      <c r="BM33" s="456"/>
      <c r="BN33" s="456"/>
      <c r="BO33" s="456"/>
      <c r="BP33" s="456"/>
      <c r="BQ33" s="456"/>
      <c r="BR33" s="456"/>
      <c r="BS33" s="456"/>
      <c r="BT33" s="456"/>
      <c r="BU33" s="456"/>
      <c r="BV33" s="217"/>
      <c r="BW33" s="491" t="s">
        <v>195</v>
      </c>
      <c r="BX33" s="491"/>
      <c r="BY33" s="456" t="s">
        <v>197</v>
      </c>
      <c r="BZ33" s="456"/>
      <c r="CA33" s="456"/>
      <c r="CB33" s="456"/>
      <c r="CC33" s="456"/>
      <c r="CD33" s="456"/>
      <c r="CE33" s="456"/>
      <c r="CF33" s="456"/>
      <c r="CG33" s="456"/>
      <c r="CH33" s="456"/>
      <c r="CI33" s="456"/>
      <c r="CJ33" s="456"/>
      <c r="CK33" s="456"/>
      <c r="CL33" s="456"/>
      <c r="CM33" s="456"/>
      <c r="CN33" s="216"/>
      <c r="CO33" s="491" t="s">
        <v>198</v>
      </c>
      <c r="CP33" s="491"/>
      <c r="CQ33" s="456" t="s">
        <v>199</v>
      </c>
      <c r="CR33" s="456"/>
      <c r="CS33" s="456"/>
      <c r="CT33" s="456"/>
      <c r="CU33" s="456"/>
      <c r="CV33" s="456"/>
      <c r="CW33" s="456"/>
      <c r="CX33" s="456"/>
      <c r="CY33" s="456"/>
      <c r="CZ33" s="456"/>
      <c r="DA33" s="456"/>
      <c r="DB33" s="456"/>
      <c r="DC33" s="456"/>
      <c r="DD33" s="456"/>
      <c r="DE33" s="456"/>
      <c r="DF33" s="216"/>
      <c r="DG33" s="655" t="s">
        <v>200</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f>IF(BG34="","",MAX(C34:D43,U34:V43,AM34:AN43)+1)</f>
        <v>7</v>
      </c>
      <c r="BF34" s="656"/>
      <c r="BG34" s="657" t="str">
        <f>IF('各会計、関係団体の財政状況及び健全化判断比率'!B33="","",'各会計、関係団体の財政状況及び健全化判断比率'!B33)</f>
        <v>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10</v>
      </c>
      <c r="BX34" s="656"/>
      <c r="BY34" s="657" t="str">
        <f>IF('各会計、関係団体の財政状況及び健全化判断比率'!B68="","",'各会計、関係団体の財政状況及び健全化判断比率'!B68)</f>
        <v>留萌南部衛生組合</v>
      </c>
      <c r="BZ34" s="657"/>
      <c r="CA34" s="657"/>
      <c r="CB34" s="657"/>
      <c r="CC34" s="657"/>
      <c r="CD34" s="657"/>
      <c r="CE34" s="657"/>
      <c r="CF34" s="657"/>
      <c r="CG34" s="657"/>
      <c r="CH34" s="657"/>
      <c r="CI34" s="657"/>
      <c r="CJ34" s="657"/>
      <c r="CK34" s="657"/>
      <c r="CL34" s="657"/>
      <c r="CM34" s="657"/>
      <c r="CN34" s="214"/>
      <c r="CO34" s="656">
        <f>IF(CQ34="","",MAX(C34:D43,U34:V43,AM34:AN43,BE34:BF43,BW34:BX43)+1)</f>
        <v>12</v>
      </c>
      <c r="CP34" s="656"/>
      <c r="CQ34" s="657" t="str">
        <f>IF('各会計、関係団体の財政状況及び健全化判断比率'!BS7="","",'各会計、関係団体の財政状況及び健全化判断比率'!BS7)</f>
        <v>留萌市土地開発公社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後期高齢者医療事業特別会計</v>
      </c>
      <c r="X35" s="657"/>
      <c r="Y35" s="657"/>
      <c r="Z35" s="657"/>
      <c r="AA35" s="657"/>
      <c r="AB35" s="657"/>
      <c r="AC35" s="657"/>
      <c r="AD35" s="657"/>
      <c r="AE35" s="657"/>
      <c r="AF35" s="657"/>
      <c r="AG35" s="657"/>
      <c r="AH35" s="657"/>
      <c r="AI35" s="657"/>
      <c r="AJ35" s="657"/>
      <c r="AK35" s="657"/>
      <c r="AL35" s="214"/>
      <c r="AM35" s="656">
        <f t="shared" ref="AM35:AM43" si="0">IF(AO35="","",AM34+1)</f>
        <v>6</v>
      </c>
      <c r="AN35" s="656"/>
      <c r="AO35" s="657" t="str">
        <f>IF('各会計、関係団体の財政状況及び健全化判断比率'!B32="","",'各会計、関係団体の財政状況及び健全化判断比率'!B32)</f>
        <v>病院事業会計</v>
      </c>
      <c r="AP35" s="657"/>
      <c r="AQ35" s="657"/>
      <c r="AR35" s="657"/>
      <c r="AS35" s="657"/>
      <c r="AT35" s="657"/>
      <c r="AU35" s="657"/>
      <c r="AV35" s="657"/>
      <c r="AW35" s="657"/>
      <c r="AX35" s="657"/>
      <c r="AY35" s="657"/>
      <c r="AZ35" s="657"/>
      <c r="BA35" s="657"/>
      <c r="BB35" s="657"/>
      <c r="BC35" s="657"/>
      <c r="BD35" s="214"/>
      <c r="BE35" s="656">
        <f t="shared" ref="BE35:BE43" si="1">IF(BG35="","",BE34+1)</f>
        <v>8</v>
      </c>
      <c r="BF35" s="656"/>
      <c r="BG35" s="657" t="str">
        <f>IF('各会計、関係団体の財政状況及び健全化判断比率'!B34="","",'各会計、関係団体の財政状況及び健全化判断比率'!B34)</f>
        <v>港湾事業特別会計(臨海除く)</v>
      </c>
      <c r="BH35" s="657"/>
      <c r="BI35" s="657"/>
      <c r="BJ35" s="657"/>
      <c r="BK35" s="657"/>
      <c r="BL35" s="657"/>
      <c r="BM35" s="657"/>
      <c r="BN35" s="657"/>
      <c r="BO35" s="657"/>
      <c r="BP35" s="657"/>
      <c r="BQ35" s="657"/>
      <c r="BR35" s="657"/>
      <c r="BS35" s="657"/>
      <c r="BT35" s="657"/>
      <c r="BU35" s="657"/>
      <c r="BV35" s="214"/>
      <c r="BW35" s="656">
        <f t="shared" ref="BW35:BW43" si="2">IF(BY35="","",BW34+1)</f>
        <v>11</v>
      </c>
      <c r="BX35" s="656"/>
      <c r="BY35" s="657" t="str">
        <f>IF('各会計、関係団体の財政状況及び健全化判断比率'!B69="","",'各会計、関係団体の財政状況及び健全化判断比率'!B69)</f>
        <v>留萌消防組合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介護保険事業特別会計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9</v>
      </c>
      <c r="BF36" s="656"/>
      <c r="BG36" s="657" t="str">
        <f>IF('各会計、関係団体の財政状況及び健全化判断比率'!B35="","",'各会計、関係団体の財政状況及び健全化判断比率'!B35)</f>
        <v>港湾事業特別会計(臨海)</v>
      </c>
      <c r="BH36" s="657"/>
      <c r="BI36" s="657"/>
      <c r="BJ36" s="657"/>
      <c r="BK36" s="657"/>
      <c r="BL36" s="657"/>
      <c r="BM36" s="657"/>
      <c r="BN36" s="657"/>
      <c r="BO36" s="657"/>
      <c r="BP36" s="657"/>
      <c r="BQ36" s="657"/>
      <c r="BR36" s="657"/>
      <c r="BS36" s="657"/>
      <c r="BT36" s="657"/>
      <c r="BU36" s="657"/>
      <c r="BV36" s="214"/>
      <c r="BW36" s="656" t="str">
        <f t="shared" si="2"/>
        <v/>
      </c>
      <c r="BX36" s="656"/>
      <c r="BY36" s="657" t="str">
        <f>IF('各会計、関係団体の財政状況及び健全化判断比率'!B70="","",'各会計、関係団体の財政状況及び健全化判断比率'!B70)</f>
        <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t="str">
        <f t="shared" si="2"/>
        <v/>
      </c>
      <c r="BX37" s="656"/>
      <c r="BY37" s="657" t="str">
        <f>IF('各会計、関係団体の財政状況及び健全化判断比率'!B71="","",'各会計、関係団体の財政状況及び健全化判断比率'!B71)</f>
        <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t="str">
        <f t="shared" si="2"/>
        <v/>
      </c>
      <c r="BX38" s="656"/>
      <c r="BY38" s="657" t="str">
        <f>IF('各会計、関係団体の財政状況及び健全化判断比率'!B72="","",'各会計、関係団体の財政状況及び健全化判断比率'!B72)</f>
        <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RzXQGYY6NV//yQAiCvDeFmGQR9BjvhW1d0y2/pI7N09d5LqN2t46mkQ5u9TaCO03DoT4pu1stkenkC/bOKpuiQ==" saltValue="mcsxdyHdxYjEvSBgA5t/x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48" t="s">
        <v>562</v>
      </c>
      <c r="D34" s="1248"/>
      <c r="E34" s="1249"/>
      <c r="F34" s="32">
        <v>2.99</v>
      </c>
      <c r="G34" s="33" t="s">
        <v>563</v>
      </c>
      <c r="H34" s="33" t="s">
        <v>564</v>
      </c>
      <c r="I34" s="33" t="s">
        <v>565</v>
      </c>
      <c r="J34" s="34" t="s">
        <v>566</v>
      </c>
      <c r="K34" s="22"/>
      <c r="L34" s="22"/>
      <c r="M34" s="22"/>
      <c r="N34" s="22"/>
      <c r="O34" s="22"/>
      <c r="P34" s="22"/>
    </row>
    <row r="35" spans="1:16" ht="39" customHeight="1" x14ac:dyDescent="0.15">
      <c r="A35" s="22"/>
      <c r="B35" s="35"/>
      <c r="C35" s="1242" t="s">
        <v>567</v>
      </c>
      <c r="D35" s="1243"/>
      <c r="E35" s="1244"/>
      <c r="F35" s="36">
        <v>4.53</v>
      </c>
      <c r="G35" s="37">
        <v>3.87</v>
      </c>
      <c r="H35" s="37">
        <v>2.89</v>
      </c>
      <c r="I35" s="37">
        <v>2.88</v>
      </c>
      <c r="J35" s="38">
        <v>3.9</v>
      </c>
      <c r="K35" s="22"/>
      <c r="L35" s="22"/>
      <c r="M35" s="22"/>
      <c r="N35" s="22"/>
      <c r="O35" s="22"/>
      <c r="P35" s="22"/>
    </row>
    <row r="36" spans="1:16" ht="39" customHeight="1" x14ac:dyDescent="0.15">
      <c r="A36" s="22"/>
      <c r="B36" s="35"/>
      <c r="C36" s="1242" t="s">
        <v>568</v>
      </c>
      <c r="D36" s="1243"/>
      <c r="E36" s="1244"/>
      <c r="F36" s="36">
        <v>4.22</v>
      </c>
      <c r="G36" s="37">
        <v>4.1399999999999997</v>
      </c>
      <c r="H36" s="37">
        <v>3.87</v>
      </c>
      <c r="I36" s="37">
        <v>3.78</v>
      </c>
      <c r="J36" s="38">
        <v>3.61</v>
      </c>
      <c r="K36" s="22"/>
      <c r="L36" s="22"/>
      <c r="M36" s="22"/>
      <c r="N36" s="22"/>
      <c r="O36" s="22"/>
      <c r="P36" s="22"/>
    </row>
    <row r="37" spans="1:16" ht="39" customHeight="1" x14ac:dyDescent="0.15">
      <c r="A37" s="22"/>
      <c r="B37" s="35"/>
      <c r="C37" s="1242" t="s">
        <v>569</v>
      </c>
      <c r="D37" s="1243"/>
      <c r="E37" s="1244"/>
      <c r="F37" s="36">
        <v>0.28999999999999998</v>
      </c>
      <c r="G37" s="37">
        <v>0.05</v>
      </c>
      <c r="H37" s="37">
        <v>0.18</v>
      </c>
      <c r="I37" s="37">
        <v>0.71</v>
      </c>
      <c r="J37" s="38">
        <v>0.94</v>
      </c>
      <c r="K37" s="22"/>
      <c r="L37" s="22"/>
      <c r="M37" s="22"/>
      <c r="N37" s="22"/>
      <c r="O37" s="22"/>
      <c r="P37" s="22"/>
    </row>
    <row r="38" spans="1:16" ht="39" customHeight="1" x14ac:dyDescent="0.15">
      <c r="A38" s="22"/>
      <c r="B38" s="35"/>
      <c r="C38" s="1242" t="s">
        <v>570</v>
      </c>
      <c r="D38" s="1243"/>
      <c r="E38" s="1244"/>
      <c r="F38" s="36">
        <v>0.54</v>
      </c>
      <c r="G38" s="37">
        <v>0.97</v>
      </c>
      <c r="H38" s="37">
        <v>0.99</v>
      </c>
      <c r="I38" s="37">
        <v>0.42</v>
      </c>
      <c r="J38" s="38">
        <v>0.4</v>
      </c>
      <c r="K38" s="22"/>
      <c r="L38" s="22"/>
      <c r="M38" s="22"/>
      <c r="N38" s="22"/>
      <c r="O38" s="22"/>
      <c r="P38" s="22"/>
    </row>
    <row r="39" spans="1:16" ht="39" customHeight="1" x14ac:dyDescent="0.15">
      <c r="A39" s="22"/>
      <c r="B39" s="35"/>
      <c r="C39" s="1242" t="s">
        <v>571</v>
      </c>
      <c r="D39" s="1243"/>
      <c r="E39" s="1244"/>
      <c r="F39" s="36">
        <v>0</v>
      </c>
      <c r="G39" s="37">
        <v>0</v>
      </c>
      <c r="H39" s="37">
        <v>0.01</v>
      </c>
      <c r="I39" s="37">
        <v>0.01</v>
      </c>
      <c r="J39" s="38">
        <v>0.01</v>
      </c>
      <c r="K39" s="22"/>
      <c r="L39" s="22"/>
      <c r="M39" s="22"/>
      <c r="N39" s="22"/>
      <c r="O39" s="22"/>
      <c r="P39" s="22"/>
    </row>
    <row r="40" spans="1:16" ht="39" customHeight="1" x14ac:dyDescent="0.15">
      <c r="A40" s="22"/>
      <c r="B40" s="35"/>
      <c r="C40" s="1242" t="s">
        <v>572</v>
      </c>
      <c r="D40" s="1243"/>
      <c r="E40" s="1244"/>
      <c r="F40" s="36">
        <v>0</v>
      </c>
      <c r="G40" s="37">
        <v>0</v>
      </c>
      <c r="H40" s="37">
        <v>0</v>
      </c>
      <c r="I40" s="37">
        <v>0</v>
      </c>
      <c r="J40" s="38">
        <v>0</v>
      </c>
      <c r="K40" s="22"/>
      <c r="L40" s="22"/>
      <c r="M40" s="22"/>
      <c r="N40" s="22"/>
      <c r="O40" s="22"/>
      <c r="P40" s="22"/>
    </row>
    <row r="41" spans="1:16" ht="39" customHeight="1" x14ac:dyDescent="0.15">
      <c r="A41" s="22"/>
      <c r="B41" s="35"/>
      <c r="C41" s="1242" t="s">
        <v>573</v>
      </c>
      <c r="D41" s="1243"/>
      <c r="E41" s="1244"/>
      <c r="F41" s="36" t="s">
        <v>514</v>
      </c>
      <c r="G41" s="37">
        <v>0</v>
      </c>
      <c r="H41" s="37">
        <v>0</v>
      </c>
      <c r="I41" s="37">
        <v>0</v>
      </c>
      <c r="J41" s="38">
        <v>0</v>
      </c>
      <c r="K41" s="22"/>
      <c r="L41" s="22"/>
      <c r="M41" s="22"/>
      <c r="N41" s="22"/>
      <c r="O41" s="22"/>
      <c r="P41" s="22"/>
    </row>
    <row r="42" spans="1:16" ht="39" customHeight="1" x14ac:dyDescent="0.15">
      <c r="A42" s="22"/>
      <c r="B42" s="39"/>
      <c r="C42" s="1242" t="s">
        <v>574</v>
      </c>
      <c r="D42" s="1243"/>
      <c r="E42" s="1244"/>
      <c r="F42" s="36" t="s">
        <v>514</v>
      </c>
      <c r="G42" s="37" t="s">
        <v>514</v>
      </c>
      <c r="H42" s="37" t="s">
        <v>514</v>
      </c>
      <c r="I42" s="37" t="s">
        <v>514</v>
      </c>
      <c r="J42" s="38" t="s">
        <v>514</v>
      </c>
      <c r="K42" s="22"/>
      <c r="L42" s="22"/>
      <c r="M42" s="22"/>
      <c r="N42" s="22"/>
      <c r="O42" s="22"/>
      <c r="P42" s="22"/>
    </row>
    <row r="43" spans="1:16" ht="39" customHeight="1" thickBot="1" x14ac:dyDescent="0.2">
      <c r="A43" s="22"/>
      <c r="B43" s="40"/>
      <c r="C43" s="1245" t="s">
        <v>575</v>
      </c>
      <c r="D43" s="1246"/>
      <c r="E43" s="1247"/>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I4eZrYxdgeskuTwa9lG32DeFxDXtVUaQQ1MakUEz2TQxhiIGyOgOrEsfhO4CZtvLkEGdFOSAYXb/2eR6L1F6Q==" saltValue="EB8f9MWua8dXjUtToivdA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50" t="s">
        <v>10</v>
      </c>
      <c r="C45" s="1251"/>
      <c r="D45" s="58"/>
      <c r="E45" s="1256" t="s">
        <v>11</v>
      </c>
      <c r="F45" s="1256"/>
      <c r="G45" s="1256"/>
      <c r="H45" s="1256"/>
      <c r="I45" s="1256"/>
      <c r="J45" s="1257"/>
      <c r="K45" s="59">
        <v>1877</v>
      </c>
      <c r="L45" s="60">
        <v>1851</v>
      </c>
      <c r="M45" s="60">
        <v>1716</v>
      </c>
      <c r="N45" s="60">
        <v>1646</v>
      </c>
      <c r="O45" s="61">
        <v>1599</v>
      </c>
      <c r="P45" s="48"/>
      <c r="Q45" s="48"/>
      <c r="R45" s="48"/>
      <c r="S45" s="48"/>
      <c r="T45" s="48"/>
      <c r="U45" s="48"/>
    </row>
    <row r="46" spans="1:21" ht="30.75" customHeight="1" x14ac:dyDescent="0.15">
      <c r="A46" s="48"/>
      <c r="B46" s="1252"/>
      <c r="C46" s="1253"/>
      <c r="D46" s="62"/>
      <c r="E46" s="1258" t="s">
        <v>12</v>
      </c>
      <c r="F46" s="1258"/>
      <c r="G46" s="1258"/>
      <c r="H46" s="1258"/>
      <c r="I46" s="1258"/>
      <c r="J46" s="1259"/>
      <c r="K46" s="63" t="s">
        <v>514</v>
      </c>
      <c r="L46" s="64" t="s">
        <v>514</v>
      </c>
      <c r="M46" s="64" t="s">
        <v>514</v>
      </c>
      <c r="N46" s="64" t="s">
        <v>514</v>
      </c>
      <c r="O46" s="65" t="s">
        <v>514</v>
      </c>
      <c r="P46" s="48"/>
      <c r="Q46" s="48"/>
      <c r="R46" s="48"/>
      <c r="S46" s="48"/>
      <c r="T46" s="48"/>
      <c r="U46" s="48"/>
    </row>
    <row r="47" spans="1:21" ht="30.75" customHeight="1" x14ac:dyDescent="0.15">
      <c r="A47" s="48"/>
      <c r="B47" s="1252"/>
      <c r="C47" s="1253"/>
      <c r="D47" s="62"/>
      <c r="E47" s="1258" t="s">
        <v>13</v>
      </c>
      <c r="F47" s="1258"/>
      <c r="G47" s="1258"/>
      <c r="H47" s="1258"/>
      <c r="I47" s="1258"/>
      <c r="J47" s="1259"/>
      <c r="K47" s="63" t="s">
        <v>514</v>
      </c>
      <c r="L47" s="64" t="s">
        <v>514</v>
      </c>
      <c r="M47" s="64" t="s">
        <v>514</v>
      </c>
      <c r="N47" s="64" t="s">
        <v>514</v>
      </c>
      <c r="O47" s="65" t="s">
        <v>514</v>
      </c>
      <c r="P47" s="48"/>
      <c r="Q47" s="48"/>
      <c r="R47" s="48"/>
      <c r="S47" s="48"/>
      <c r="T47" s="48"/>
      <c r="U47" s="48"/>
    </row>
    <row r="48" spans="1:21" ht="30.75" customHeight="1" x14ac:dyDescent="0.15">
      <c r="A48" s="48"/>
      <c r="B48" s="1252"/>
      <c r="C48" s="1253"/>
      <c r="D48" s="62"/>
      <c r="E48" s="1258" t="s">
        <v>14</v>
      </c>
      <c r="F48" s="1258"/>
      <c r="G48" s="1258"/>
      <c r="H48" s="1258"/>
      <c r="I48" s="1258"/>
      <c r="J48" s="1259"/>
      <c r="K48" s="63">
        <v>1059</v>
      </c>
      <c r="L48" s="64">
        <v>792</v>
      </c>
      <c r="M48" s="64">
        <v>797</v>
      </c>
      <c r="N48" s="64">
        <v>800</v>
      </c>
      <c r="O48" s="65">
        <v>813</v>
      </c>
      <c r="P48" s="48"/>
      <c r="Q48" s="48"/>
      <c r="R48" s="48"/>
      <c r="S48" s="48"/>
      <c r="T48" s="48"/>
      <c r="U48" s="48"/>
    </row>
    <row r="49" spans="1:21" ht="30.75" customHeight="1" x14ac:dyDescent="0.15">
      <c r="A49" s="48"/>
      <c r="B49" s="1252"/>
      <c r="C49" s="1253"/>
      <c r="D49" s="62"/>
      <c r="E49" s="1258" t="s">
        <v>15</v>
      </c>
      <c r="F49" s="1258"/>
      <c r="G49" s="1258"/>
      <c r="H49" s="1258"/>
      <c r="I49" s="1258"/>
      <c r="J49" s="1259"/>
      <c r="K49" s="63">
        <v>55</v>
      </c>
      <c r="L49" s="64">
        <v>56</v>
      </c>
      <c r="M49" s="64">
        <v>115</v>
      </c>
      <c r="N49" s="64">
        <v>110</v>
      </c>
      <c r="O49" s="65">
        <v>92</v>
      </c>
      <c r="P49" s="48"/>
      <c r="Q49" s="48"/>
      <c r="R49" s="48"/>
      <c r="S49" s="48"/>
      <c r="T49" s="48"/>
      <c r="U49" s="48"/>
    </row>
    <row r="50" spans="1:21" ht="30.75" customHeight="1" x14ac:dyDescent="0.15">
      <c r="A50" s="48"/>
      <c r="B50" s="1252"/>
      <c r="C50" s="1253"/>
      <c r="D50" s="62"/>
      <c r="E50" s="1258" t="s">
        <v>16</v>
      </c>
      <c r="F50" s="1258"/>
      <c r="G50" s="1258"/>
      <c r="H50" s="1258"/>
      <c r="I50" s="1258"/>
      <c r="J50" s="1259"/>
      <c r="K50" s="63">
        <v>0</v>
      </c>
      <c r="L50" s="64">
        <v>0</v>
      </c>
      <c r="M50" s="64">
        <v>0</v>
      </c>
      <c r="N50" s="64">
        <v>0</v>
      </c>
      <c r="O50" s="65">
        <v>0</v>
      </c>
      <c r="P50" s="48"/>
      <c r="Q50" s="48"/>
      <c r="R50" s="48"/>
      <c r="S50" s="48"/>
      <c r="T50" s="48"/>
      <c r="U50" s="48"/>
    </row>
    <row r="51" spans="1:21" ht="30.75" customHeight="1" x14ac:dyDescent="0.15">
      <c r="A51" s="48"/>
      <c r="B51" s="1254"/>
      <c r="C51" s="1255"/>
      <c r="D51" s="66"/>
      <c r="E51" s="1258" t="s">
        <v>17</v>
      </c>
      <c r="F51" s="1258"/>
      <c r="G51" s="1258"/>
      <c r="H51" s="1258"/>
      <c r="I51" s="1258"/>
      <c r="J51" s="1259"/>
      <c r="K51" s="63" t="s">
        <v>514</v>
      </c>
      <c r="L51" s="64" t="s">
        <v>514</v>
      </c>
      <c r="M51" s="64" t="s">
        <v>514</v>
      </c>
      <c r="N51" s="64" t="s">
        <v>514</v>
      </c>
      <c r="O51" s="65" t="s">
        <v>514</v>
      </c>
      <c r="P51" s="48"/>
      <c r="Q51" s="48"/>
      <c r="R51" s="48"/>
      <c r="S51" s="48"/>
      <c r="T51" s="48"/>
      <c r="U51" s="48"/>
    </row>
    <row r="52" spans="1:21" ht="30.75" customHeight="1" x14ac:dyDescent="0.15">
      <c r="A52" s="48"/>
      <c r="B52" s="1260" t="s">
        <v>18</v>
      </c>
      <c r="C52" s="1261"/>
      <c r="D52" s="66"/>
      <c r="E52" s="1258" t="s">
        <v>19</v>
      </c>
      <c r="F52" s="1258"/>
      <c r="G52" s="1258"/>
      <c r="H52" s="1258"/>
      <c r="I52" s="1258"/>
      <c r="J52" s="1259"/>
      <c r="K52" s="63">
        <v>1870</v>
      </c>
      <c r="L52" s="64">
        <v>1870</v>
      </c>
      <c r="M52" s="64">
        <v>1750</v>
      </c>
      <c r="N52" s="64">
        <v>1690</v>
      </c>
      <c r="O52" s="65">
        <v>1633</v>
      </c>
      <c r="P52" s="48"/>
      <c r="Q52" s="48"/>
      <c r="R52" s="48"/>
      <c r="S52" s="48"/>
      <c r="T52" s="48"/>
      <c r="U52" s="48"/>
    </row>
    <row r="53" spans="1:21" ht="30.75" customHeight="1" thickBot="1" x14ac:dyDescent="0.2">
      <c r="A53" s="48"/>
      <c r="B53" s="1262" t="s">
        <v>20</v>
      </c>
      <c r="C53" s="1263"/>
      <c r="D53" s="67"/>
      <c r="E53" s="1264" t="s">
        <v>21</v>
      </c>
      <c r="F53" s="1264"/>
      <c r="G53" s="1264"/>
      <c r="H53" s="1264"/>
      <c r="I53" s="1264"/>
      <c r="J53" s="1265"/>
      <c r="K53" s="68">
        <v>1121</v>
      </c>
      <c r="L53" s="69">
        <v>829</v>
      </c>
      <c r="M53" s="69">
        <v>878</v>
      </c>
      <c r="N53" s="69">
        <v>866</v>
      </c>
      <c r="O53" s="70">
        <v>871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66" t="s">
        <v>24</v>
      </c>
      <c r="C57" s="1267"/>
      <c r="D57" s="1270" t="s">
        <v>25</v>
      </c>
      <c r="E57" s="1271"/>
      <c r="F57" s="1271"/>
      <c r="G57" s="1271"/>
      <c r="H57" s="1271"/>
      <c r="I57" s="1271"/>
      <c r="J57" s="1272"/>
      <c r="K57" s="83" t="s">
        <v>605</v>
      </c>
      <c r="L57" s="84" t="s">
        <v>605</v>
      </c>
      <c r="M57" s="84" t="s">
        <v>605</v>
      </c>
      <c r="N57" s="84" t="s">
        <v>606</v>
      </c>
      <c r="O57" s="85" t="s">
        <v>606</v>
      </c>
    </row>
    <row r="58" spans="1:21" ht="31.5" customHeight="1" thickBot="1" x14ac:dyDescent="0.2">
      <c r="B58" s="1268"/>
      <c r="C58" s="1269"/>
      <c r="D58" s="1273" t="s">
        <v>26</v>
      </c>
      <c r="E58" s="1274"/>
      <c r="F58" s="1274"/>
      <c r="G58" s="1274"/>
      <c r="H58" s="1274"/>
      <c r="I58" s="1274"/>
      <c r="J58" s="1275"/>
      <c r="K58" s="86" t="s">
        <v>606</v>
      </c>
      <c r="L58" s="87" t="s">
        <v>605</v>
      </c>
      <c r="M58" s="87" t="s">
        <v>606</v>
      </c>
      <c r="N58" s="87" t="s">
        <v>605</v>
      </c>
      <c r="O58" s="88" t="s">
        <v>606</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1qlVnR1ugADad3T8xhLO+py7y0prnQdEQ2t3Dg5DTL/jdNoBqFCHIRHvJRwg36mqtytgmEnzLR9wFmo2XzjQ==" saltValue="WaYEoej785yisZEvLeg5P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555</v>
      </c>
      <c r="J40" s="100" t="s">
        <v>556</v>
      </c>
      <c r="K40" s="100" t="s">
        <v>557</v>
      </c>
      <c r="L40" s="100" t="s">
        <v>558</v>
      </c>
      <c r="M40" s="101" t="s">
        <v>559</v>
      </c>
    </row>
    <row r="41" spans="2:13" ht="27.75" customHeight="1" x14ac:dyDescent="0.15">
      <c r="B41" s="1276" t="s">
        <v>29</v>
      </c>
      <c r="C41" s="1277"/>
      <c r="D41" s="102"/>
      <c r="E41" s="1282" t="s">
        <v>30</v>
      </c>
      <c r="F41" s="1282"/>
      <c r="G41" s="1282"/>
      <c r="H41" s="1283"/>
      <c r="I41" s="103">
        <v>14260</v>
      </c>
      <c r="J41" s="104">
        <v>13767</v>
      </c>
      <c r="K41" s="104">
        <v>13357</v>
      </c>
      <c r="L41" s="104">
        <v>12984</v>
      </c>
      <c r="M41" s="105">
        <v>12080</v>
      </c>
    </row>
    <row r="42" spans="2:13" ht="27.75" customHeight="1" x14ac:dyDescent="0.15">
      <c r="B42" s="1278"/>
      <c r="C42" s="1279"/>
      <c r="D42" s="106"/>
      <c r="E42" s="1284" t="s">
        <v>31</v>
      </c>
      <c r="F42" s="1284"/>
      <c r="G42" s="1284"/>
      <c r="H42" s="1285"/>
      <c r="I42" s="107" t="s">
        <v>514</v>
      </c>
      <c r="J42" s="108" t="s">
        <v>514</v>
      </c>
      <c r="K42" s="108" t="s">
        <v>514</v>
      </c>
      <c r="L42" s="108" t="s">
        <v>514</v>
      </c>
      <c r="M42" s="109" t="s">
        <v>514</v>
      </c>
    </row>
    <row r="43" spans="2:13" ht="27.75" customHeight="1" x14ac:dyDescent="0.15">
      <c r="B43" s="1278"/>
      <c r="C43" s="1279"/>
      <c r="D43" s="106"/>
      <c r="E43" s="1284" t="s">
        <v>32</v>
      </c>
      <c r="F43" s="1284"/>
      <c r="G43" s="1284"/>
      <c r="H43" s="1285"/>
      <c r="I43" s="107">
        <v>11026</v>
      </c>
      <c r="J43" s="108">
        <v>10671</v>
      </c>
      <c r="K43" s="108">
        <v>10239</v>
      </c>
      <c r="L43" s="108">
        <v>9682</v>
      </c>
      <c r="M43" s="109">
        <v>9848</v>
      </c>
    </row>
    <row r="44" spans="2:13" ht="27.75" customHeight="1" x14ac:dyDescent="0.15">
      <c r="B44" s="1278"/>
      <c r="C44" s="1279"/>
      <c r="D44" s="106"/>
      <c r="E44" s="1284" t="s">
        <v>33</v>
      </c>
      <c r="F44" s="1284"/>
      <c r="G44" s="1284"/>
      <c r="H44" s="1285"/>
      <c r="I44" s="107">
        <v>1123</v>
      </c>
      <c r="J44" s="108">
        <v>1070</v>
      </c>
      <c r="K44" s="108">
        <v>958</v>
      </c>
      <c r="L44" s="108">
        <v>849</v>
      </c>
      <c r="M44" s="109">
        <v>757</v>
      </c>
    </row>
    <row r="45" spans="2:13" ht="27.75" customHeight="1" x14ac:dyDescent="0.15">
      <c r="B45" s="1278"/>
      <c r="C45" s="1279"/>
      <c r="D45" s="106"/>
      <c r="E45" s="1284" t="s">
        <v>34</v>
      </c>
      <c r="F45" s="1284"/>
      <c r="G45" s="1284"/>
      <c r="H45" s="1285"/>
      <c r="I45" s="107">
        <v>2155</v>
      </c>
      <c r="J45" s="108">
        <v>2049</v>
      </c>
      <c r="K45" s="108">
        <v>1878</v>
      </c>
      <c r="L45" s="108">
        <v>1882</v>
      </c>
      <c r="M45" s="109">
        <v>1784</v>
      </c>
    </row>
    <row r="46" spans="2:13" ht="27.75" customHeight="1" x14ac:dyDescent="0.15">
      <c r="B46" s="1278"/>
      <c r="C46" s="1279"/>
      <c r="D46" s="110"/>
      <c r="E46" s="1284" t="s">
        <v>35</v>
      </c>
      <c r="F46" s="1284"/>
      <c r="G46" s="1284"/>
      <c r="H46" s="1285"/>
      <c r="I46" s="107">
        <v>386</v>
      </c>
      <c r="J46" s="108">
        <v>388</v>
      </c>
      <c r="K46" s="108">
        <v>313</v>
      </c>
      <c r="L46" s="108">
        <v>259</v>
      </c>
      <c r="M46" s="109">
        <v>194</v>
      </c>
    </row>
    <row r="47" spans="2:13" ht="27.75" customHeight="1" x14ac:dyDescent="0.15">
      <c r="B47" s="1278"/>
      <c r="C47" s="1279"/>
      <c r="D47" s="111"/>
      <c r="E47" s="1286" t="s">
        <v>36</v>
      </c>
      <c r="F47" s="1287"/>
      <c r="G47" s="1287"/>
      <c r="H47" s="1288"/>
      <c r="I47" s="107" t="s">
        <v>514</v>
      </c>
      <c r="J47" s="108" t="s">
        <v>514</v>
      </c>
      <c r="K47" s="108" t="s">
        <v>514</v>
      </c>
      <c r="L47" s="108" t="s">
        <v>514</v>
      </c>
      <c r="M47" s="109" t="s">
        <v>514</v>
      </c>
    </row>
    <row r="48" spans="2:13" ht="27.75" customHeight="1" x14ac:dyDescent="0.15">
      <c r="B48" s="1278"/>
      <c r="C48" s="1279"/>
      <c r="D48" s="106"/>
      <c r="E48" s="1284" t="s">
        <v>37</v>
      </c>
      <c r="F48" s="1284"/>
      <c r="G48" s="1284"/>
      <c r="H48" s="1285"/>
      <c r="I48" s="107" t="s">
        <v>514</v>
      </c>
      <c r="J48" s="108" t="s">
        <v>514</v>
      </c>
      <c r="K48" s="108" t="s">
        <v>514</v>
      </c>
      <c r="L48" s="108" t="s">
        <v>514</v>
      </c>
      <c r="M48" s="109" t="s">
        <v>514</v>
      </c>
    </row>
    <row r="49" spans="2:13" ht="27.75" customHeight="1" x14ac:dyDescent="0.15">
      <c r="B49" s="1280"/>
      <c r="C49" s="1281"/>
      <c r="D49" s="106"/>
      <c r="E49" s="1284" t="s">
        <v>38</v>
      </c>
      <c r="F49" s="1284"/>
      <c r="G49" s="1284"/>
      <c r="H49" s="1285"/>
      <c r="I49" s="107" t="s">
        <v>514</v>
      </c>
      <c r="J49" s="108" t="s">
        <v>514</v>
      </c>
      <c r="K49" s="108" t="s">
        <v>514</v>
      </c>
      <c r="L49" s="108" t="s">
        <v>514</v>
      </c>
      <c r="M49" s="109" t="s">
        <v>514</v>
      </c>
    </row>
    <row r="50" spans="2:13" ht="27.75" customHeight="1" x14ac:dyDescent="0.15">
      <c r="B50" s="1289" t="s">
        <v>39</v>
      </c>
      <c r="C50" s="1290"/>
      <c r="D50" s="112"/>
      <c r="E50" s="1284" t="s">
        <v>40</v>
      </c>
      <c r="F50" s="1284"/>
      <c r="G50" s="1284"/>
      <c r="H50" s="1285"/>
      <c r="I50" s="107">
        <v>3637</v>
      </c>
      <c r="J50" s="108">
        <v>3978</v>
      </c>
      <c r="K50" s="108">
        <v>3617</v>
      </c>
      <c r="L50" s="108">
        <v>3142</v>
      </c>
      <c r="M50" s="109">
        <v>2669</v>
      </c>
    </row>
    <row r="51" spans="2:13" ht="27.75" customHeight="1" x14ac:dyDescent="0.15">
      <c r="B51" s="1278"/>
      <c r="C51" s="1279"/>
      <c r="D51" s="106"/>
      <c r="E51" s="1284" t="s">
        <v>41</v>
      </c>
      <c r="F51" s="1284"/>
      <c r="G51" s="1284"/>
      <c r="H51" s="1285"/>
      <c r="I51" s="107">
        <v>2760</v>
      </c>
      <c r="J51" s="108">
        <v>2543</v>
      </c>
      <c r="K51" s="108">
        <v>2461</v>
      </c>
      <c r="L51" s="108">
        <v>2330</v>
      </c>
      <c r="M51" s="109">
        <v>2090</v>
      </c>
    </row>
    <row r="52" spans="2:13" ht="27.75" customHeight="1" x14ac:dyDescent="0.15">
      <c r="B52" s="1280"/>
      <c r="C52" s="1281"/>
      <c r="D52" s="106"/>
      <c r="E52" s="1284" t="s">
        <v>42</v>
      </c>
      <c r="F52" s="1284"/>
      <c r="G52" s="1284"/>
      <c r="H52" s="1285"/>
      <c r="I52" s="107">
        <v>16516</v>
      </c>
      <c r="J52" s="108">
        <v>16108</v>
      </c>
      <c r="K52" s="108">
        <v>15824</v>
      </c>
      <c r="L52" s="108">
        <v>15435</v>
      </c>
      <c r="M52" s="109">
        <v>15363</v>
      </c>
    </row>
    <row r="53" spans="2:13" ht="27.75" customHeight="1" thickBot="1" x14ac:dyDescent="0.2">
      <c r="B53" s="1291" t="s">
        <v>43</v>
      </c>
      <c r="C53" s="1292"/>
      <c r="D53" s="113"/>
      <c r="E53" s="1293" t="s">
        <v>44</v>
      </c>
      <c r="F53" s="1293"/>
      <c r="G53" s="1293"/>
      <c r="H53" s="1294"/>
      <c r="I53" s="114">
        <v>6038</v>
      </c>
      <c r="J53" s="115">
        <v>5317</v>
      </c>
      <c r="K53" s="115">
        <v>4842</v>
      </c>
      <c r="L53" s="115">
        <v>4749</v>
      </c>
      <c r="M53" s="116">
        <v>4542</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FEe9nklsDtfSWLfSwU40GUIToaQbkAaI6opl3zCw4bOgGpcrmy7nhUhE81ApBRAvslVW3e3AO8YXB6VnUMJhg==" saltValue="AgbLTN9G1zjfrIg38YheO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557</v>
      </c>
      <c r="G54" s="125" t="s">
        <v>558</v>
      </c>
      <c r="H54" s="126" t="s">
        <v>559</v>
      </c>
    </row>
    <row r="55" spans="2:8" ht="52.5" customHeight="1" x14ac:dyDescent="0.15">
      <c r="B55" s="127"/>
      <c r="C55" s="1303" t="s">
        <v>47</v>
      </c>
      <c r="D55" s="1303"/>
      <c r="E55" s="1304"/>
      <c r="F55" s="128">
        <v>1760</v>
      </c>
      <c r="G55" s="128">
        <v>1320</v>
      </c>
      <c r="H55" s="129">
        <v>1086</v>
      </c>
    </row>
    <row r="56" spans="2:8" ht="52.5" customHeight="1" x14ac:dyDescent="0.15">
      <c r="B56" s="130"/>
      <c r="C56" s="1305" t="s">
        <v>48</v>
      </c>
      <c r="D56" s="1305"/>
      <c r="E56" s="1306"/>
      <c r="F56" s="131">
        <v>371</v>
      </c>
      <c r="G56" s="131">
        <v>371</v>
      </c>
      <c r="H56" s="132">
        <v>34</v>
      </c>
    </row>
    <row r="57" spans="2:8" ht="53.25" customHeight="1" x14ac:dyDescent="0.15">
      <c r="B57" s="130"/>
      <c r="C57" s="1307" t="s">
        <v>49</v>
      </c>
      <c r="D57" s="1307"/>
      <c r="E57" s="1308"/>
      <c r="F57" s="133">
        <v>1285</v>
      </c>
      <c r="G57" s="133">
        <v>1218</v>
      </c>
      <c r="H57" s="134">
        <v>1287</v>
      </c>
    </row>
    <row r="58" spans="2:8" ht="45.75" customHeight="1" x14ac:dyDescent="0.15">
      <c r="B58" s="135"/>
      <c r="C58" s="1295" t="s">
        <v>596</v>
      </c>
      <c r="D58" s="1296"/>
      <c r="E58" s="1297"/>
      <c r="F58" s="136">
        <v>948</v>
      </c>
      <c r="G58" s="136">
        <v>873</v>
      </c>
      <c r="H58" s="137">
        <v>829</v>
      </c>
    </row>
    <row r="59" spans="2:8" ht="45.75" customHeight="1" x14ac:dyDescent="0.15">
      <c r="B59" s="135"/>
      <c r="C59" s="1295" t="s">
        <v>598</v>
      </c>
      <c r="D59" s="1296"/>
      <c r="E59" s="1297"/>
      <c r="F59" s="136">
        <v>94</v>
      </c>
      <c r="G59" s="136">
        <v>133</v>
      </c>
      <c r="H59" s="137">
        <v>263</v>
      </c>
    </row>
    <row r="60" spans="2:8" ht="45.75" customHeight="1" x14ac:dyDescent="0.15">
      <c r="B60" s="135"/>
      <c r="C60" s="1295" t="s">
        <v>597</v>
      </c>
      <c r="D60" s="1296"/>
      <c r="E60" s="1297"/>
      <c r="F60" s="136">
        <v>182</v>
      </c>
      <c r="G60" s="136">
        <v>167</v>
      </c>
      <c r="H60" s="137">
        <v>151</v>
      </c>
    </row>
    <row r="61" spans="2:8" ht="45.75" customHeight="1" x14ac:dyDescent="0.15">
      <c r="B61" s="135"/>
      <c r="C61" s="1295" t="s">
        <v>599</v>
      </c>
      <c r="D61" s="1296"/>
      <c r="E61" s="1297"/>
      <c r="F61" s="136">
        <v>18</v>
      </c>
      <c r="G61" s="136">
        <v>17</v>
      </c>
      <c r="H61" s="137">
        <v>17</v>
      </c>
    </row>
    <row r="62" spans="2:8" ht="45.75" customHeight="1" thickBot="1" x14ac:dyDescent="0.2">
      <c r="B62" s="138"/>
      <c r="C62" s="1298" t="s">
        <v>600</v>
      </c>
      <c r="D62" s="1299"/>
      <c r="E62" s="1300"/>
      <c r="F62" s="139">
        <v>17</v>
      </c>
      <c r="G62" s="139">
        <v>16</v>
      </c>
      <c r="H62" s="140">
        <v>15</v>
      </c>
    </row>
    <row r="63" spans="2:8" ht="52.5" customHeight="1" thickBot="1" x14ac:dyDescent="0.2">
      <c r="B63" s="141"/>
      <c r="C63" s="1301" t="s">
        <v>50</v>
      </c>
      <c r="D63" s="1301"/>
      <c r="E63" s="1302"/>
      <c r="F63" s="142">
        <v>3416</v>
      </c>
      <c r="G63" s="142">
        <v>2909</v>
      </c>
      <c r="H63" s="143">
        <v>2406</v>
      </c>
    </row>
    <row r="64" spans="2:8" ht="15" customHeight="1" x14ac:dyDescent="0.15"/>
  </sheetData>
  <sheetProtection algorithmName="SHA-512" hashValue="B2CEfO5GkC/vNXCjq+shiTAHff9U3SLR1QI70dP5BHflAqu4vX+Pnne+T+ou7MH6k8vzjRajI/mOtzRp7GXLjA==" saltValue="j3vdoyCaqhM5fvkhjN/vL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607</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607</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608</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609</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617</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610</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555</v>
      </c>
      <c r="BQ50" s="1322"/>
      <c r="BR50" s="1322"/>
      <c r="BS50" s="1322"/>
      <c r="BT50" s="1322"/>
      <c r="BU50" s="1322"/>
      <c r="BV50" s="1322"/>
      <c r="BW50" s="1322"/>
      <c r="BX50" s="1322" t="s">
        <v>556</v>
      </c>
      <c r="BY50" s="1322"/>
      <c r="BZ50" s="1322"/>
      <c r="CA50" s="1322"/>
      <c r="CB50" s="1322"/>
      <c r="CC50" s="1322"/>
      <c r="CD50" s="1322"/>
      <c r="CE50" s="1322"/>
      <c r="CF50" s="1322" t="s">
        <v>557</v>
      </c>
      <c r="CG50" s="1322"/>
      <c r="CH50" s="1322"/>
      <c r="CI50" s="1322"/>
      <c r="CJ50" s="1322"/>
      <c r="CK50" s="1322"/>
      <c r="CL50" s="1322"/>
      <c r="CM50" s="1322"/>
      <c r="CN50" s="1322" t="s">
        <v>558</v>
      </c>
      <c r="CO50" s="1322"/>
      <c r="CP50" s="1322"/>
      <c r="CQ50" s="1322"/>
      <c r="CR50" s="1322"/>
      <c r="CS50" s="1322"/>
      <c r="CT50" s="1322"/>
      <c r="CU50" s="1322"/>
      <c r="CV50" s="1322" t="s">
        <v>559</v>
      </c>
      <c r="CW50" s="1322"/>
      <c r="CX50" s="1322"/>
      <c r="CY50" s="1322"/>
      <c r="CZ50" s="1322"/>
      <c r="DA50" s="1322"/>
      <c r="DB50" s="1322"/>
      <c r="DC50" s="1322"/>
    </row>
    <row r="51" spans="1:109" ht="13.5" customHeight="1" x14ac:dyDescent="0.15">
      <c r="B51" s="395"/>
      <c r="G51" s="1328"/>
      <c r="H51" s="1328"/>
      <c r="I51" s="1326"/>
      <c r="J51" s="1326"/>
      <c r="K51" s="1324"/>
      <c r="L51" s="1324"/>
      <c r="M51" s="1324"/>
      <c r="N51" s="1324"/>
      <c r="AM51" s="404"/>
      <c r="AN51" s="1325" t="s">
        <v>611</v>
      </c>
      <c r="AO51" s="1325"/>
      <c r="AP51" s="1325"/>
      <c r="AQ51" s="1325"/>
      <c r="AR51" s="1325"/>
      <c r="AS51" s="1325"/>
      <c r="AT51" s="1325"/>
      <c r="AU51" s="1325"/>
      <c r="AV51" s="1325"/>
      <c r="AW51" s="1325"/>
      <c r="AX51" s="1325"/>
      <c r="AY51" s="1325"/>
      <c r="AZ51" s="1325"/>
      <c r="BA51" s="1325"/>
      <c r="BB51" s="1325" t="s">
        <v>612</v>
      </c>
      <c r="BC51" s="1325"/>
      <c r="BD51" s="1325"/>
      <c r="BE51" s="1325"/>
      <c r="BF51" s="1325"/>
      <c r="BG51" s="1325"/>
      <c r="BH51" s="1325"/>
      <c r="BI51" s="1325"/>
      <c r="BJ51" s="1325"/>
      <c r="BK51" s="1325"/>
      <c r="BL51" s="1325"/>
      <c r="BM51" s="1325"/>
      <c r="BN51" s="1325"/>
      <c r="BO51" s="1325"/>
      <c r="BP51" s="1323">
        <v>96.2</v>
      </c>
      <c r="BQ51" s="1323"/>
      <c r="BR51" s="1323"/>
      <c r="BS51" s="1323"/>
      <c r="BT51" s="1323"/>
      <c r="BU51" s="1323"/>
      <c r="BV51" s="1323"/>
      <c r="BW51" s="1323"/>
      <c r="BX51" s="1323">
        <v>86.3</v>
      </c>
      <c r="BY51" s="1323"/>
      <c r="BZ51" s="1323"/>
      <c r="CA51" s="1323"/>
      <c r="CB51" s="1323"/>
      <c r="CC51" s="1323"/>
      <c r="CD51" s="1323"/>
      <c r="CE51" s="1323"/>
      <c r="CF51" s="1323">
        <v>79.900000000000006</v>
      </c>
      <c r="CG51" s="1323"/>
      <c r="CH51" s="1323"/>
      <c r="CI51" s="1323"/>
      <c r="CJ51" s="1323"/>
      <c r="CK51" s="1323"/>
      <c r="CL51" s="1323"/>
      <c r="CM51" s="1323"/>
      <c r="CN51" s="1323">
        <v>78.400000000000006</v>
      </c>
      <c r="CO51" s="1323"/>
      <c r="CP51" s="1323"/>
      <c r="CQ51" s="1323"/>
      <c r="CR51" s="1323"/>
      <c r="CS51" s="1323"/>
      <c r="CT51" s="1323"/>
      <c r="CU51" s="1323"/>
      <c r="CV51" s="1323">
        <v>74.7</v>
      </c>
      <c r="CW51" s="1323"/>
      <c r="CX51" s="1323"/>
      <c r="CY51" s="1323"/>
      <c r="CZ51" s="1323"/>
      <c r="DA51" s="1323"/>
      <c r="DB51" s="1323"/>
      <c r="DC51" s="1323"/>
    </row>
    <row r="52" spans="1:109" x14ac:dyDescent="0.15">
      <c r="B52" s="395"/>
      <c r="G52" s="1328"/>
      <c r="H52" s="1328"/>
      <c r="I52" s="1326"/>
      <c r="J52" s="1326"/>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3"/>
      <c r="B53" s="395"/>
      <c r="G53" s="1328"/>
      <c r="H53" s="1328"/>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613</v>
      </c>
      <c r="BC53" s="1325"/>
      <c r="BD53" s="1325"/>
      <c r="BE53" s="1325"/>
      <c r="BF53" s="1325"/>
      <c r="BG53" s="1325"/>
      <c r="BH53" s="1325"/>
      <c r="BI53" s="1325"/>
      <c r="BJ53" s="1325"/>
      <c r="BK53" s="1325"/>
      <c r="BL53" s="1325"/>
      <c r="BM53" s="1325"/>
      <c r="BN53" s="1325"/>
      <c r="BO53" s="1325"/>
      <c r="BP53" s="1323">
        <v>66.2</v>
      </c>
      <c r="BQ53" s="1323"/>
      <c r="BR53" s="1323"/>
      <c r="BS53" s="1323"/>
      <c r="BT53" s="1323"/>
      <c r="BU53" s="1323"/>
      <c r="BV53" s="1323"/>
      <c r="BW53" s="1323"/>
      <c r="BX53" s="1323">
        <v>60.1</v>
      </c>
      <c r="BY53" s="1323"/>
      <c r="BZ53" s="1323"/>
      <c r="CA53" s="1323"/>
      <c r="CB53" s="1323"/>
      <c r="CC53" s="1323"/>
      <c r="CD53" s="1323"/>
      <c r="CE53" s="1323"/>
      <c r="CF53" s="1323">
        <v>60.9</v>
      </c>
      <c r="CG53" s="1323"/>
      <c r="CH53" s="1323"/>
      <c r="CI53" s="1323"/>
      <c r="CJ53" s="1323"/>
      <c r="CK53" s="1323"/>
      <c r="CL53" s="1323"/>
      <c r="CM53" s="1323"/>
      <c r="CN53" s="1323">
        <v>62</v>
      </c>
      <c r="CO53" s="1323"/>
      <c r="CP53" s="1323"/>
      <c r="CQ53" s="1323"/>
      <c r="CR53" s="1323"/>
      <c r="CS53" s="1323"/>
      <c r="CT53" s="1323"/>
      <c r="CU53" s="1323"/>
      <c r="CV53" s="1323">
        <v>63.5</v>
      </c>
      <c r="CW53" s="1323"/>
      <c r="CX53" s="1323"/>
      <c r="CY53" s="1323"/>
      <c r="CZ53" s="1323"/>
      <c r="DA53" s="1323"/>
      <c r="DB53" s="1323"/>
      <c r="DC53" s="1323"/>
    </row>
    <row r="54" spans="1:109" x14ac:dyDescent="0.15">
      <c r="A54" s="403"/>
      <c r="B54" s="395"/>
      <c r="G54" s="1328"/>
      <c r="H54" s="1328"/>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3"/>
      <c r="B55" s="395"/>
      <c r="G55" s="1318"/>
      <c r="H55" s="1318"/>
      <c r="I55" s="1318"/>
      <c r="J55" s="1318"/>
      <c r="K55" s="1324"/>
      <c r="L55" s="1324"/>
      <c r="M55" s="1324"/>
      <c r="N55" s="1324"/>
      <c r="AN55" s="1322" t="s">
        <v>614</v>
      </c>
      <c r="AO55" s="1322"/>
      <c r="AP55" s="1322"/>
      <c r="AQ55" s="1322"/>
      <c r="AR55" s="1322"/>
      <c r="AS55" s="1322"/>
      <c r="AT55" s="1322"/>
      <c r="AU55" s="1322"/>
      <c r="AV55" s="1322"/>
      <c r="AW55" s="1322"/>
      <c r="AX55" s="1322"/>
      <c r="AY55" s="1322"/>
      <c r="AZ55" s="1322"/>
      <c r="BA55" s="1322"/>
      <c r="BB55" s="1325" t="s">
        <v>612</v>
      </c>
      <c r="BC55" s="1325"/>
      <c r="BD55" s="1325"/>
      <c r="BE55" s="1325"/>
      <c r="BF55" s="1325"/>
      <c r="BG55" s="1325"/>
      <c r="BH55" s="1325"/>
      <c r="BI55" s="1325"/>
      <c r="BJ55" s="1325"/>
      <c r="BK55" s="1325"/>
      <c r="BL55" s="1325"/>
      <c r="BM55" s="1325"/>
      <c r="BN55" s="1325"/>
      <c r="BO55" s="1325"/>
      <c r="BP55" s="1323">
        <v>41.5</v>
      </c>
      <c r="BQ55" s="1323"/>
      <c r="BR55" s="1323"/>
      <c r="BS55" s="1323"/>
      <c r="BT55" s="1323"/>
      <c r="BU55" s="1323"/>
      <c r="BV55" s="1323"/>
      <c r="BW55" s="1323"/>
      <c r="BX55" s="1323">
        <v>36.6</v>
      </c>
      <c r="BY55" s="1323"/>
      <c r="BZ55" s="1323"/>
      <c r="CA55" s="1323"/>
      <c r="CB55" s="1323"/>
      <c r="CC55" s="1323"/>
      <c r="CD55" s="1323"/>
      <c r="CE55" s="1323"/>
      <c r="CF55" s="1323">
        <v>37.700000000000003</v>
      </c>
      <c r="CG55" s="1323"/>
      <c r="CH55" s="1323"/>
      <c r="CI55" s="1323"/>
      <c r="CJ55" s="1323"/>
      <c r="CK55" s="1323"/>
      <c r="CL55" s="1323"/>
      <c r="CM55" s="1323"/>
      <c r="CN55" s="1323">
        <v>37.9</v>
      </c>
      <c r="CO55" s="1323"/>
      <c r="CP55" s="1323"/>
      <c r="CQ55" s="1323"/>
      <c r="CR55" s="1323"/>
      <c r="CS55" s="1323"/>
      <c r="CT55" s="1323"/>
      <c r="CU55" s="1323"/>
      <c r="CV55" s="1323">
        <v>38.700000000000003</v>
      </c>
      <c r="CW55" s="1323"/>
      <c r="CX55" s="1323"/>
      <c r="CY55" s="1323"/>
      <c r="CZ55" s="1323"/>
      <c r="DA55" s="1323"/>
      <c r="DB55" s="1323"/>
      <c r="DC55" s="1323"/>
    </row>
    <row r="56" spans="1:109"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x14ac:dyDescent="0.15">
      <c r="B57" s="407"/>
      <c r="G57" s="1318"/>
      <c r="H57" s="1318"/>
      <c r="I57" s="1327"/>
      <c r="J57" s="1327"/>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613</v>
      </c>
      <c r="BC57" s="1325"/>
      <c r="BD57" s="1325"/>
      <c r="BE57" s="1325"/>
      <c r="BF57" s="1325"/>
      <c r="BG57" s="1325"/>
      <c r="BH57" s="1325"/>
      <c r="BI57" s="1325"/>
      <c r="BJ57" s="1325"/>
      <c r="BK57" s="1325"/>
      <c r="BL57" s="1325"/>
      <c r="BM57" s="1325"/>
      <c r="BN57" s="1325"/>
      <c r="BO57" s="1325"/>
      <c r="BP57" s="1323">
        <v>56.4</v>
      </c>
      <c r="BQ57" s="1323"/>
      <c r="BR57" s="1323"/>
      <c r="BS57" s="1323"/>
      <c r="BT57" s="1323"/>
      <c r="BU57" s="1323"/>
      <c r="BV57" s="1323"/>
      <c r="BW57" s="1323"/>
      <c r="BX57" s="1323">
        <v>58.8</v>
      </c>
      <c r="BY57" s="1323"/>
      <c r="BZ57" s="1323"/>
      <c r="CA57" s="1323"/>
      <c r="CB57" s="1323"/>
      <c r="CC57" s="1323"/>
      <c r="CD57" s="1323"/>
      <c r="CE57" s="1323"/>
      <c r="CF57" s="1323">
        <v>59.4</v>
      </c>
      <c r="CG57" s="1323"/>
      <c r="CH57" s="1323"/>
      <c r="CI57" s="1323"/>
      <c r="CJ57" s="1323"/>
      <c r="CK57" s="1323"/>
      <c r="CL57" s="1323"/>
      <c r="CM57" s="1323"/>
      <c r="CN57" s="1323">
        <v>60.7</v>
      </c>
      <c r="CO57" s="1323"/>
      <c r="CP57" s="1323"/>
      <c r="CQ57" s="1323"/>
      <c r="CR57" s="1323"/>
      <c r="CS57" s="1323"/>
      <c r="CT57" s="1323"/>
      <c r="CU57" s="1323"/>
      <c r="CV57" s="1323">
        <v>66.599999999999994</v>
      </c>
      <c r="CW57" s="1323"/>
      <c r="CX57" s="1323"/>
      <c r="CY57" s="1323"/>
      <c r="CZ57" s="1323"/>
      <c r="DA57" s="1323"/>
      <c r="DB57" s="1323"/>
      <c r="DC57" s="1323"/>
      <c r="DD57" s="408"/>
      <c r="DE57" s="407"/>
    </row>
    <row r="58" spans="1:109" s="403" customFormat="1" x14ac:dyDescent="0.15">
      <c r="A58" s="388"/>
      <c r="B58" s="407"/>
      <c r="G58" s="1318"/>
      <c r="H58" s="1318"/>
      <c r="I58" s="1327"/>
      <c r="J58" s="1327"/>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615</v>
      </c>
    </row>
    <row r="64" spans="1:109" x14ac:dyDescent="0.15">
      <c r="B64" s="395"/>
      <c r="G64" s="402"/>
      <c r="I64" s="415"/>
      <c r="J64" s="415"/>
      <c r="K64" s="415"/>
      <c r="L64" s="415"/>
      <c r="M64" s="415"/>
      <c r="N64" s="416"/>
      <c r="AM64" s="402"/>
      <c r="AN64" s="402" t="s">
        <v>609</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09" t="s">
        <v>618</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610</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555</v>
      </c>
      <c r="BQ72" s="1322"/>
      <c r="BR72" s="1322"/>
      <c r="BS72" s="1322"/>
      <c r="BT72" s="1322"/>
      <c r="BU72" s="1322"/>
      <c r="BV72" s="1322"/>
      <c r="BW72" s="1322"/>
      <c r="BX72" s="1322" t="s">
        <v>556</v>
      </c>
      <c r="BY72" s="1322"/>
      <c r="BZ72" s="1322"/>
      <c r="CA72" s="1322"/>
      <c r="CB72" s="1322"/>
      <c r="CC72" s="1322"/>
      <c r="CD72" s="1322"/>
      <c r="CE72" s="1322"/>
      <c r="CF72" s="1322" t="s">
        <v>557</v>
      </c>
      <c r="CG72" s="1322"/>
      <c r="CH72" s="1322"/>
      <c r="CI72" s="1322"/>
      <c r="CJ72" s="1322"/>
      <c r="CK72" s="1322"/>
      <c r="CL72" s="1322"/>
      <c r="CM72" s="1322"/>
      <c r="CN72" s="1322" t="s">
        <v>558</v>
      </c>
      <c r="CO72" s="1322"/>
      <c r="CP72" s="1322"/>
      <c r="CQ72" s="1322"/>
      <c r="CR72" s="1322"/>
      <c r="CS72" s="1322"/>
      <c r="CT72" s="1322"/>
      <c r="CU72" s="1322"/>
      <c r="CV72" s="1322" t="s">
        <v>559</v>
      </c>
      <c r="CW72" s="1322"/>
      <c r="CX72" s="1322"/>
      <c r="CY72" s="1322"/>
      <c r="CZ72" s="1322"/>
      <c r="DA72" s="1322"/>
      <c r="DB72" s="1322"/>
      <c r="DC72" s="1322"/>
    </row>
    <row r="73" spans="2:107" x14ac:dyDescent="0.15">
      <c r="B73" s="395"/>
      <c r="G73" s="1328"/>
      <c r="H73" s="1328"/>
      <c r="I73" s="1328"/>
      <c r="J73" s="1328"/>
      <c r="K73" s="1329"/>
      <c r="L73" s="1329"/>
      <c r="M73" s="1329"/>
      <c r="N73" s="1329"/>
      <c r="AM73" s="404"/>
      <c r="AN73" s="1325" t="s">
        <v>611</v>
      </c>
      <c r="AO73" s="1325"/>
      <c r="AP73" s="1325"/>
      <c r="AQ73" s="1325"/>
      <c r="AR73" s="1325"/>
      <c r="AS73" s="1325"/>
      <c r="AT73" s="1325"/>
      <c r="AU73" s="1325"/>
      <c r="AV73" s="1325"/>
      <c r="AW73" s="1325"/>
      <c r="AX73" s="1325"/>
      <c r="AY73" s="1325"/>
      <c r="AZ73" s="1325"/>
      <c r="BA73" s="1325"/>
      <c r="BB73" s="1325" t="s">
        <v>612</v>
      </c>
      <c r="BC73" s="1325"/>
      <c r="BD73" s="1325"/>
      <c r="BE73" s="1325"/>
      <c r="BF73" s="1325"/>
      <c r="BG73" s="1325"/>
      <c r="BH73" s="1325"/>
      <c r="BI73" s="1325"/>
      <c r="BJ73" s="1325"/>
      <c r="BK73" s="1325"/>
      <c r="BL73" s="1325"/>
      <c r="BM73" s="1325"/>
      <c r="BN73" s="1325"/>
      <c r="BO73" s="1325"/>
      <c r="BP73" s="1323">
        <v>96.2</v>
      </c>
      <c r="BQ73" s="1323"/>
      <c r="BR73" s="1323"/>
      <c r="BS73" s="1323"/>
      <c r="BT73" s="1323"/>
      <c r="BU73" s="1323"/>
      <c r="BV73" s="1323"/>
      <c r="BW73" s="1323"/>
      <c r="BX73" s="1323">
        <v>86.3</v>
      </c>
      <c r="BY73" s="1323"/>
      <c r="BZ73" s="1323"/>
      <c r="CA73" s="1323"/>
      <c r="CB73" s="1323"/>
      <c r="CC73" s="1323"/>
      <c r="CD73" s="1323"/>
      <c r="CE73" s="1323"/>
      <c r="CF73" s="1323">
        <v>79.900000000000006</v>
      </c>
      <c r="CG73" s="1323"/>
      <c r="CH73" s="1323"/>
      <c r="CI73" s="1323"/>
      <c r="CJ73" s="1323"/>
      <c r="CK73" s="1323"/>
      <c r="CL73" s="1323"/>
      <c r="CM73" s="1323"/>
      <c r="CN73" s="1323">
        <v>78.400000000000006</v>
      </c>
      <c r="CO73" s="1323"/>
      <c r="CP73" s="1323"/>
      <c r="CQ73" s="1323"/>
      <c r="CR73" s="1323"/>
      <c r="CS73" s="1323"/>
      <c r="CT73" s="1323"/>
      <c r="CU73" s="1323"/>
      <c r="CV73" s="1323">
        <v>74.7</v>
      </c>
      <c r="CW73" s="1323"/>
      <c r="CX73" s="1323"/>
      <c r="CY73" s="1323"/>
      <c r="CZ73" s="1323"/>
      <c r="DA73" s="1323"/>
      <c r="DB73" s="1323"/>
      <c r="DC73" s="1323"/>
    </row>
    <row r="74" spans="2:107" x14ac:dyDescent="0.15">
      <c r="B74" s="395"/>
      <c r="G74" s="1328"/>
      <c r="H74" s="1328"/>
      <c r="I74" s="1328"/>
      <c r="J74" s="1328"/>
      <c r="K74" s="1329"/>
      <c r="L74" s="1329"/>
      <c r="M74" s="1329"/>
      <c r="N74" s="1329"/>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95"/>
      <c r="G75" s="1328"/>
      <c r="H75" s="1328"/>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616</v>
      </c>
      <c r="BC75" s="1325"/>
      <c r="BD75" s="1325"/>
      <c r="BE75" s="1325"/>
      <c r="BF75" s="1325"/>
      <c r="BG75" s="1325"/>
      <c r="BH75" s="1325"/>
      <c r="BI75" s="1325"/>
      <c r="BJ75" s="1325"/>
      <c r="BK75" s="1325"/>
      <c r="BL75" s="1325"/>
      <c r="BM75" s="1325"/>
      <c r="BN75" s="1325"/>
      <c r="BO75" s="1325"/>
      <c r="BP75" s="1323">
        <v>17.600000000000001</v>
      </c>
      <c r="BQ75" s="1323"/>
      <c r="BR75" s="1323"/>
      <c r="BS75" s="1323"/>
      <c r="BT75" s="1323"/>
      <c r="BU75" s="1323"/>
      <c r="BV75" s="1323"/>
      <c r="BW75" s="1323"/>
      <c r="BX75" s="1323">
        <v>16.5</v>
      </c>
      <c r="BY75" s="1323"/>
      <c r="BZ75" s="1323"/>
      <c r="CA75" s="1323"/>
      <c r="CB75" s="1323"/>
      <c r="CC75" s="1323"/>
      <c r="CD75" s="1323"/>
      <c r="CE75" s="1323"/>
      <c r="CF75" s="1323">
        <v>15.2</v>
      </c>
      <c r="CG75" s="1323"/>
      <c r="CH75" s="1323"/>
      <c r="CI75" s="1323"/>
      <c r="CJ75" s="1323"/>
      <c r="CK75" s="1323"/>
      <c r="CL75" s="1323"/>
      <c r="CM75" s="1323"/>
      <c r="CN75" s="1323">
        <v>14</v>
      </c>
      <c r="CO75" s="1323"/>
      <c r="CP75" s="1323"/>
      <c r="CQ75" s="1323"/>
      <c r="CR75" s="1323"/>
      <c r="CS75" s="1323"/>
      <c r="CT75" s="1323"/>
      <c r="CU75" s="1323"/>
      <c r="CV75" s="1323">
        <v>14.3</v>
      </c>
      <c r="CW75" s="1323"/>
      <c r="CX75" s="1323"/>
      <c r="CY75" s="1323"/>
      <c r="CZ75" s="1323"/>
      <c r="DA75" s="1323"/>
      <c r="DB75" s="1323"/>
      <c r="DC75" s="1323"/>
    </row>
    <row r="76" spans="2:107" x14ac:dyDescent="0.15">
      <c r="B76" s="395"/>
      <c r="G76" s="1328"/>
      <c r="H76" s="1328"/>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95"/>
      <c r="G77" s="1318"/>
      <c r="H77" s="1318"/>
      <c r="I77" s="1318"/>
      <c r="J77" s="1318"/>
      <c r="K77" s="1329"/>
      <c r="L77" s="1329"/>
      <c r="M77" s="1329"/>
      <c r="N77" s="1329"/>
      <c r="AN77" s="1322" t="s">
        <v>614</v>
      </c>
      <c r="AO77" s="1322"/>
      <c r="AP77" s="1322"/>
      <c r="AQ77" s="1322"/>
      <c r="AR77" s="1322"/>
      <c r="AS77" s="1322"/>
      <c r="AT77" s="1322"/>
      <c r="AU77" s="1322"/>
      <c r="AV77" s="1322"/>
      <c r="AW77" s="1322"/>
      <c r="AX77" s="1322"/>
      <c r="AY77" s="1322"/>
      <c r="AZ77" s="1322"/>
      <c r="BA77" s="1322"/>
      <c r="BB77" s="1325" t="s">
        <v>612</v>
      </c>
      <c r="BC77" s="1325"/>
      <c r="BD77" s="1325"/>
      <c r="BE77" s="1325"/>
      <c r="BF77" s="1325"/>
      <c r="BG77" s="1325"/>
      <c r="BH77" s="1325"/>
      <c r="BI77" s="1325"/>
      <c r="BJ77" s="1325"/>
      <c r="BK77" s="1325"/>
      <c r="BL77" s="1325"/>
      <c r="BM77" s="1325"/>
      <c r="BN77" s="1325"/>
      <c r="BO77" s="1325"/>
      <c r="BP77" s="1323">
        <v>41.5</v>
      </c>
      <c r="BQ77" s="1323"/>
      <c r="BR77" s="1323"/>
      <c r="BS77" s="1323"/>
      <c r="BT77" s="1323"/>
      <c r="BU77" s="1323"/>
      <c r="BV77" s="1323"/>
      <c r="BW77" s="1323"/>
      <c r="BX77" s="1323">
        <v>36.6</v>
      </c>
      <c r="BY77" s="1323"/>
      <c r="BZ77" s="1323"/>
      <c r="CA77" s="1323"/>
      <c r="CB77" s="1323"/>
      <c r="CC77" s="1323"/>
      <c r="CD77" s="1323"/>
      <c r="CE77" s="1323"/>
      <c r="CF77" s="1323">
        <v>37.700000000000003</v>
      </c>
      <c r="CG77" s="1323"/>
      <c r="CH77" s="1323"/>
      <c r="CI77" s="1323"/>
      <c r="CJ77" s="1323"/>
      <c r="CK77" s="1323"/>
      <c r="CL77" s="1323"/>
      <c r="CM77" s="1323"/>
      <c r="CN77" s="1323">
        <v>37.9</v>
      </c>
      <c r="CO77" s="1323"/>
      <c r="CP77" s="1323"/>
      <c r="CQ77" s="1323"/>
      <c r="CR77" s="1323"/>
      <c r="CS77" s="1323"/>
      <c r="CT77" s="1323"/>
      <c r="CU77" s="1323"/>
      <c r="CV77" s="1323">
        <v>38.700000000000003</v>
      </c>
      <c r="CW77" s="1323"/>
      <c r="CX77" s="1323"/>
      <c r="CY77" s="1323"/>
      <c r="CZ77" s="1323"/>
      <c r="DA77" s="1323"/>
      <c r="DB77" s="1323"/>
      <c r="DC77" s="1323"/>
    </row>
    <row r="78" spans="2:107" x14ac:dyDescent="0.15">
      <c r="B78" s="395"/>
      <c r="G78" s="1318"/>
      <c r="H78" s="1318"/>
      <c r="I78" s="1318"/>
      <c r="J78" s="1318"/>
      <c r="K78" s="1329"/>
      <c r="L78" s="1329"/>
      <c r="M78" s="1329"/>
      <c r="N78" s="1329"/>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95"/>
      <c r="G79" s="1318"/>
      <c r="H79" s="1318"/>
      <c r="I79" s="1327"/>
      <c r="J79" s="1327"/>
      <c r="K79" s="1330"/>
      <c r="L79" s="1330"/>
      <c r="M79" s="1330"/>
      <c r="N79" s="1330"/>
      <c r="AN79" s="1322"/>
      <c r="AO79" s="1322"/>
      <c r="AP79" s="1322"/>
      <c r="AQ79" s="1322"/>
      <c r="AR79" s="1322"/>
      <c r="AS79" s="1322"/>
      <c r="AT79" s="1322"/>
      <c r="AU79" s="1322"/>
      <c r="AV79" s="1322"/>
      <c r="AW79" s="1322"/>
      <c r="AX79" s="1322"/>
      <c r="AY79" s="1322"/>
      <c r="AZ79" s="1322"/>
      <c r="BA79" s="1322"/>
      <c r="BB79" s="1325" t="s">
        <v>616</v>
      </c>
      <c r="BC79" s="1325"/>
      <c r="BD79" s="1325"/>
      <c r="BE79" s="1325"/>
      <c r="BF79" s="1325"/>
      <c r="BG79" s="1325"/>
      <c r="BH79" s="1325"/>
      <c r="BI79" s="1325"/>
      <c r="BJ79" s="1325"/>
      <c r="BK79" s="1325"/>
      <c r="BL79" s="1325"/>
      <c r="BM79" s="1325"/>
      <c r="BN79" s="1325"/>
      <c r="BO79" s="1325"/>
      <c r="BP79" s="1323">
        <v>9.6</v>
      </c>
      <c r="BQ79" s="1323"/>
      <c r="BR79" s="1323"/>
      <c r="BS79" s="1323"/>
      <c r="BT79" s="1323"/>
      <c r="BU79" s="1323"/>
      <c r="BV79" s="1323"/>
      <c r="BW79" s="1323"/>
      <c r="BX79" s="1323">
        <v>9.1999999999999993</v>
      </c>
      <c r="BY79" s="1323"/>
      <c r="BZ79" s="1323"/>
      <c r="CA79" s="1323"/>
      <c r="CB79" s="1323"/>
      <c r="CC79" s="1323"/>
      <c r="CD79" s="1323"/>
      <c r="CE79" s="1323"/>
      <c r="CF79" s="1323">
        <v>8.9</v>
      </c>
      <c r="CG79" s="1323"/>
      <c r="CH79" s="1323"/>
      <c r="CI79" s="1323"/>
      <c r="CJ79" s="1323"/>
      <c r="CK79" s="1323"/>
      <c r="CL79" s="1323"/>
      <c r="CM79" s="1323"/>
      <c r="CN79" s="1323">
        <v>8.6999999999999993</v>
      </c>
      <c r="CO79" s="1323"/>
      <c r="CP79" s="1323"/>
      <c r="CQ79" s="1323"/>
      <c r="CR79" s="1323"/>
      <c r="CS79" s="1323"/>
      <c r="CT79" s="1323"/>
      <c r="CU79" s="1323"/>
      <c r="CV79" s="1323">
        <v>8.8000000000000007</v>
      </c>
      <c r="CW79" s="1323"/>
      <c r="CX79" s="1323"/>
      <c r="CY79" s="1323"/>
      <c r="CZ79" s="1323"/>
      <c r="DA79" s="1323"/>
      <c r="DB79" s="1323"/>
      <c r="DC79" s="1323"/>
    </row>
    <row r="80" spans="2:107" x14ac:dyDescent="0.15">
      <c r="B80" s="395"/>
      <c r="G80" s="1318"/>
      <c r="H80" s="1318"/>
      <c r="I80" s="1327"/>
      <c r="J80" s="1327"/>
      <c r="K80" s="1330"/>
      <c r="L80" s="1330"/>
      <c r="M80" s="1330"/>
      <c r="N80" s="1330"/>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FAc/N7yHfoKO6ZvZUEZaT7HZVIuIB4nNyA0PoX08tc6unfKCBVTiB4wPyCaZJI6yRVE+zBoLzLbx/B7UAbnYA==" saltValue="EpFd+hgs7yHdclHXdEFqy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501</v>
      </c>
    </row>
  </sheetData>
  <sheetProtection algorithmName="SHA-512" hashValue="bGo7LB5/7Caqdvz9W+70+Em08FUz/aczDlU1D+sIG4PWSYOYphna/PISaTightVIGQ3PiAlFLB7bap4Y1bY9JA==" saltValue="qNmgE2DHjNIUDAPsPafgB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501</v>
      </c>
    </row>
  </sheetData>
  <sheetProtection algorithmName="SHA-512" hashValue="8DXys4e9LwvvffvpikhRzUyhNl95/+Nqfao2H5DluapzdpZdbRIOa7DIXNg45yQnuKm83NNnpjL/apBHLNErnA==" saltValue="BPCA8vTuRgVzmOxO5x3Ev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552</v>
      </c>
      <c r="G2" s="157"/>
      <c r="H2" s="158"/>
    </row>
    <row r="3" spans="1:8" x14ac:dyDescent="0.15">
      <c r="A3" s="154" t="s">
        <v>545</v>
      </c>
      <c r="B3" s="159"/>
      <c r="C3" s="160"/>
      <c r="D3" s="161">
        <v>43843</v>
      </c>
      <c r="E3" s="162"/>
      <c r="F3" s="163">
        <v>63727</v>
      </c>
      <c r="G3" s="164"/>
      <c r="H3" s="165"/>
    </row>
    <row r="4" spans="1:8" x14ac:dyDescent="0.15">
      <c r="A4" s="166"/>
      <c r="B4" s="167"/>
      <c r="C4" s="168"/>
      <c r="D4" s="169">
        <v>16709</v>
      </c>
      <c r="E4" s="170"/>
      <c r="F4" s="171">
        <v>34577</v>
      </c>
      <c r="G4" s="172"/>
      <c r="H4" s="173"/>
    </row>
    <row r="5" spans="1:8" x14ac:dyDescent="0.15">
      <c r="A5" s="154" t="s">
        <v>547</v>
      </c>
      <c r="B5" s="159"/>
      <c r="C5" s="160"/>
      <c r="D5" s="161">
        <v>52386</v>
      </c>
      <c r="E5" s="162"/>
      <c r="F5" s="163">
        <v>66954</v>
      </c>
      <c r="G5" s="164"/>
      <c r="H5" s="165"/>
    </row>
    <row r="6" spans="1:8" x14ac:dyDescent="0.15">
      <c r="A6" s="166"/>
      <c r="B6" s="167"/>
      <c r="C6" s="168"/>
      <c r="D6" s="169">
        <v>32761</v>
      </c>
      <c r="E6" s="170"/>
      <c r="F6" s="171">
        <v>37305</v>
      </c>
      <c r="G6" s="172"/>
      <c r="H6" s="173"/>
    </row>
    <row r="7" spans="1:8" x14ac:dyDescent="0.15">
      <c r="A7" s="154" t="s">
        <v>548</v>
      </c>
      <c r="B7" s="159"/>
      <c r="C7" s="160"/>
      <c r="D7" s="161">
        <v>50520</v>
      </c>
      <c r="E7" s="162"/>
      <c r="F7" s="163">
        <v>72656</v>
      </c>
      <c r="G7" s="164"/>
      <c r="H7" s="165"/>
    </row>
    <row r="8" spans="1:8" x14ac:dyDescent="0.15">
      <c r="A8" s="166"/>
      <c r="B8" s="167"/>
      <c r="C8" s="168"/>
      <c r="D8" s="169">
        <v>35765</v>
      </c>
      <c r="E8" s="170"/>
      <c r="F8" s="171">
        <v>36448</v>
      </c>
      <c r="G8" s="172"/>
      <c r="H8" s="173"/>
    </row>
    <row r="9" spans="1:8" x14ac:dyDescent="0.15">
      <c r="A9" s="154" t="s">
        <v>549</v>
      </c>
      <c r="B9" s="159"/>
      <c r="C9" s="160"/>
      <c r="D9" s="161">
        <v>50146</v>
      </c>
      <c r="E9" s="162"/>
      <c r="F9" s="163">
        <v>65080</v>
      </c>
      <c r="G9" s="164"/>
      <c r="H9" s="165"/>
    </row>
    <row r="10" spans="1:8" x14ac:dyDescent="0.15">
      <c r="A10" s="166"/>
      <c r="B10" s="167"/>
      <c r="C10" s="168"/>
      <c r="D10" s="169">
        <v>35903</v>
      </c>
      <c r="E10" s="170"/>
      <c r="F10" s="171">
        <v>38201</v>
      </c>
      <c r="G10" s="172"/>
      <c r="H10" s="173"/>
    </row>
    <row r="11" spans="1:8" x14ac:dyDescent="0.15">
      <c r="A11" s="154" t="s">
        <v>550</v>
      </c>
      <c r="B11" s="159"/>
      <c r="C11" s="160"/>
      <c r="D11" s="161">
        <v>50406</v>
      </c>
      <c r="E11" s="162"/>
      <c r="F11" s="163">
        <v>79288</v>
      </c>
      <c r="G11" s="164"/>
      <c r="H11" s="165"/>
    </row>
    <row r="12" spans="1:8" x14ac:dyDescent="0.15">
      <c r="A12" s="166"/>
      <c r="B12" s="167"/>
      <c r="C12" s="174"/>
      <c r="D12" s="169">
        <v>26008</v>
      </c>
      <c r="E12" s="170"/>
      <c r="F12" s="171">
        <v>41870</v>
      </c>
      <c r="G12" s="172"/>
      <c r="H12" s="173"/>
    </row>
    <row r="13" spans="1:8" x14ac:dyDescent="0.15">
      <c r="A13" s="154"/>
      <c r="B13" s="159"/>
      <c r="C13" s="175"/>
      <c r="D13" s="176">
        <v>49460</v>
      </c>
      <c r="E13" s="177"/>
      <c r="F13" s="178">
        <v>69541</v>
      </c>
      <c r="G13" s="179"/>
      <c r="H13" s="165"/>
    </row>
    <row r="14" spans="1:8" x14ac:dyDescent="0.15">
      <c r="A14" s="166"/>
      <c r="B14" s="167"/>
      <c r="C14" s="168"/>
      <c r="D14" s="169">
        <v>29429</v>
      </c>
      <c r="E14" s="170"/>
      <c r="F14" s="171">
        <v>37680</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4.54</v>
      </c>
      <c r="C19" s="180">
        <f>ROUND(VALUE(SUBSTITUTE(実質収支比率等に係る経年分析!G$48,"▲","-")),2)</f>
        <v>3.87</v>
      </c>
      <c r="D19" s="180">
        <f>ROUND(VALUE(SUBSTITUTE(実質収支比率等に係る経年分析!H$48,"▲","-")),2)</f>
        <v>2.9</v>
      </c>
      <c r="E19" s="180">
        <f>ROUND(VALUE(SUBSTITUTE(実質収支比率等に係る経年分析!I$48,"▲","-")),2)</f>
        <v>2.88</v>
      </c>
      <c r="F19" s="180">
        <f>ROUND(VALUE(SUBSTITUTE(実質収支比率等に係る経年分析!J$48,"▲","-")),2)</f>
        <v>3.9</v>
      </c>
    </row>
    <row r="20" spans="1:11" x14ac:dyDescent="0.15">
      <c r="A20" s="180" t="s">
        <v>54</v>
      </c>
      <c r="B20" s="180">
        <f>ROUND(VALUE(SUBSTITUTE(実質収支比率等に係る経年分析!F$47,"▲","-")),2)</f>
        <v>23.18</v>
      </c>
      <c r="C20" s="180">
        <f>ROUND(VALUE(SUBSTITUTE(実質収支比率等に係る経年分析!G$47,"▲","-")),2)</f>
        <v>25.8</v>
      </c>
      <c r="D20" s="180">
        <f>ROUND(VALUE(SUBSTITUTE(実質収支比率等に係る経年分析!H$47,"▲","-")),2)</f>
        <v>23.31</v>
      </c>
      <c r="E20" s="180">
        <f>ROUND(VALUE(SUBSTITUTE(実質収支比率等に係る経年分析!I$47,"▲","-")),2)</f>
        <v>17.62</v>
      </c>
      <c r="F20" s="180">
        <f>ROUND(VALUE(SUBSTITUTE(実質収支比率等に係る経年分析!J$47,"▲","-")),2)</f>
        <v>14.55</v>
      </c>
    </row>
    <row r="21" spans="1:11" x14ac:dyDescent="0.15">
      <c r="A21" s="180" t="s">
        <v>55</v>
      </c>
      <c r="B21" s="180">
        <f>IF(ISNUMBER(VALUE(SUBSTITUTE(実質収支比率等に係る経年分析!F$49,"▲","-"))),ROUND(VALUE(SUBSTITUTE(実質収支比率等に係る経年分析!F$49,"▲","-")),2),NA())</f>
        <v>3.8</v>
      </c>
      <c r="C21" s="180">
        <f>IF(ISNUMBER(VALUE(SUBSTITUTE(実質収支比率等に係る経年分析!G$49,"▲","-"))),ROUND(VALUE(SUBSTITUTE(実質収支比率等に係る経年分析!G$49,"▲","-")),2),NA())</f>
        <v>1.57</v>
      </c>
      <c r="D21" s="180">
        <f>IF(ISNUMBER(VALUE(SUBSTITUTE(実質収支比率等に係る経年分析!H$49,"▲","-"))),ROUND(VALUE(SUBSTITUTE(実質収支比率等に係る経年分析!H$49,"▲","-")),2),NA())</f>
        <v>-4.3600000000000003</v>
      </c>
      <c r="E21" s="180">
        <f>IF(ISNUMBER(VALUE(SUBSTITUTE(実質収支比率等に係る経年分析!I$49,"▲","-"))),ROUND(VALUE(SUBSTITUTE(実質収支比率等に係る経年分析!I$49,"▲","-")),2),NA())</f>
        <v>-5.9</v>
      </c>
      <c r="F21" s="180">
        <f>IF(ISNUMBER(VALUE(SUBSTITUTE(実質収支比率等に係る経年分析!J$49,"▲","-"))),ROUND(VALUE(SUBSTITUTE(実質収支比率等に係る経年分析!J$49,"▲","-")),2),NA())</f>
        <v>2.38</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港湾事業特別会計(臨海除く)</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0.97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0.99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v>
      </c>
    </row>
    <row r="33" spans="1:16" x14ac:dyDescent="0.15">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0.28999999999999998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0.94</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4.22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4.1399999999999997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3.87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3.78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3.61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4.53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3.87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2.89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2.88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3.9</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2.99</v>
      </c>
      <c r="D36" s="181">
        <f>IF(ROUND(VALUE(SUBSTITUTE(連結実質赤字比率に係る赤字・黒字の構成分析!G$34,"▲", "-")), 2) &lt; 0, ABS(ROUND(VALUE(SUBSTITUTE(連結実質赤字比率に係る赤字・黒字の構成分析!G$34,"▲", "-")), 2)), NA())</f>
        <v>1.9</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5.55</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4.7</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5.91</v>
      </c>
      <c r="K36" s="181" t="e">
        <f>IF(ROUND(VALUE(SUBSTITUTE(連結実質赤字比率に係る赤字・黒字の構成分析!J$34,"▲", "-")), 2) &gt;= 0, ABS(ROUND(VALUE(SUBSTITUTE(連結実質赤字比率に係る赤字・黒字の構成分析!J$34,"▲", "-")), 2)), NA())</f>
        <v>#N/A</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1870</v>
      </c>
      <c r="E42" s="182"/>
      <c r="F42" s="182"/>
      <c r="G42" s="182">
        <f>'実質公債費比率（分子）の構造'!L$52</f>
        <v>1870</v>
      </c>
      <c r="H42" s="182"/>
      <c r="I42" s="182"/>
      <c r="J42" s="182">
        <f>'実質公債費比率（分子）の構造'!M$52</f>
        <v>1750</v>
      </c>
      <c r="K42" s="182"/>
      <c r="L42" s="182"/>
      <c r="M42" s="182">
        <f>'実質公債費比率（分子）の構造'!N$52</f>
        <v>1690</v>
      </c>
      <c r="N42" s="182"/>
      <c r="O42" s="182"/>
      <c r="P42" s="182">
        <f>'実質公債費比率（分子）の構造'!O$52</f>
        <v>1633</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65</v>
      </c>
      <c r="B45" s="182">
        <f>'実質公債費比率（分子）の構造'!K$49</f>
        <v>55</v>
      </c>
      <c r="C45" s="182"/>
      <c r="D45" s="182"/>
      <c r="E45" s="182">
        <f>'実質公債費比率（分子）の構造'!L$49</f>
        <v>56</v>
      </c>
      <c r="F45" s="182"/>
      <c r="G45" s="182"/>
      <c r="H45" s="182">
        <f>'実質公債費比率（分子）の構造'!M$49</f>
        <v>115</v>
      </c>
      <c r="I45" s="182"/>
      <c r="J45" s="182"/>
      <c r="K45" s="182">
        <f>'実質公債費比率（分子）の構造'!N$49</f>
        <v>110</v>
      </c>
      <c r="L45" s="182"/>
      <c r="M45" s="182"/>
      <c r="N45" s="182">
        <f>'実質公債費比率（分子）の構造'!O$49</f>
        <v>92</v>
      </c>
      <c r="O45" s="182"/>
      <c r="P45" s="182"/>
    </row>
    <row r="46" spans="1:16" x14ac:dyDescent="0.15">
      <c r="A46" s="182" t="s">
        <v>66</v>
      </c>
      <c r="B46" s="182">
        <f>'実質公債費比率（分子）の構造'!K$48</f>
        <v>1059</v>
      </c>
      <c r="C46" s="182"/>
      <c r="D46" s="182"/>
      <c r="E46" s="182">
        <f>'実質公債費比率（分子）の構造'!L$48</f>
        <v>792</v>
      </c>
      <c r="F46" s="182"/>
      <c r="G46" s="182"/>
      <c r="H46" s="182">
        <f>'実質公債費比率（分子）の構造'!M$48</f>
        <v>797</v>
      </c>
      <c r="I46" s="182"/>
      <c r="J46" s="182"/>
      <c r="K46" s="182">
        <f>'実質公債費比率（分子）の構造'!N$48</f>
        <v>800</v>
      </c>
      <c r="L46" s="182"/>
      <c r="M46" s="182"/>
      <c r="N46" s="182">
        <f>'実質公債費比率（分子）の構造'!O$48</f>
        <v>813</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1877</v>
      </c>
      <c r="C49" s="182"/>
      <c r="D49" s="182"/>
      <c r="E49" s="182">
        <f>'実質公債費比率（分子）の構造'!L$45</f>
        <v>1851</v>
      </c>
      <c r="F49" s="182"/>
      <c r="G49" s="182"/>
      <c r="H49" s="182">
        <f>'実質公債費比率（分子）の構造'!M$45</f>
        <v>1716</v>
      </c>
      <c r="I49" s="182"/>
      <c r="J49" s="182"/>
      <c r="K49" s="182">
        <f>'実質公債費比率（分子）の構造'!N$45</f>
        <v>1646</v>
      </c>
      <c r="L49" s="182"/>
      <c r="M49" s="182"/>
      <c r="N49" s="182">
        <f>'実質公債費比率（分子）の構造'!O$45</f>
        <v>1599</v>
      </c>
      <c r="O49" s="182"/>
      <c r="P49" s="182"/>
    </row>
    <row r="50" spans="1:16" x14ac:dyDescent="0.15">
      <c r="A50" s="182" t="s">
        <v>70</v>
      </c>
      <c r="B50" s="182" t="e">
        <f>NA()</f>
        <v>#N/A</v>
      </c>
      <c r="C50" s="182">
        <f>IF(ISNUMBER('実質公債費比率（分子）の構造'!K$53),'実質公債費比率（分子）の構造'!K$53,NA())</f>
        <v>1121</v>
      </c>
      <c r="D50" s="182" t="e">
        <f>NA()</f>
        <v>#N/A</v>
      </c>
      <c r="E50" s="182" t="e">
        <f>NA()</f>
        <v>#N/A</v>
      </c>
      <c r="F50" s="182">
        <f>IF(ISNUMBER('実質公債費比率（分子）の構造'!L$53),'実質公債費比率（分子）の構造'!L$53,NA())</f>
        <v>829</v>
      </c>
      <c r="G50" s="182" t="e">
        <f>NA()</f>
        <v>#N/A</v>
      </c>
      <c r="H50" s="182" t="e">
        <f>NA()</f>
        <v>#N/A</v>
      </c>
      <c r="I50" s="182">
        <f>IF(ISNUMBER('実質公債費比率（分子）の構造'!M$53),'実質公債費比率（分子）の構造'!M$53,NA())</f>
        <v>878</v>
      </c>
      <c r="J50" s="182" t="e">
        <f>NA()</f>
        <v>#N/A</v>
      </c>
      <c r="K50" s="182" t="e">
        <f>NA()</f>
        <v>#N/A</v>
      </c>
      <c r="L50" s="182">
        <f>IF(ISNUMBER('実質公債費比率（分子）の構造'!N$53),'実質公債費比率（分子）の構造'!N$53,NA())</f>
        <v>866</v>
      </c>
      <c r="M50" s="182" t="e">
        <f>NA()</f>
        <v>#N/A</v>
      </c>
      <c r="N50" s="182" t="e">
        <f>NA()</f>
        <v>#N/A</v>
      </c>
      <c r="O50" s="182">
        <f>IF(ISNUMBER('実質公債費比率（分子）の構造'!O$53),'実質公債費比率（分子）の構造'!O$53,NA())</f>
        <v>871</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16516</v>
      </c>
      <c r="E56" s="181"/>
      <c r="F56" s="181"/>
      <c r="G56" s="181">
        <f>'将来負担比率（分子）の構造'!J$52</f>
        <v>16108</v>
      </c>
      <c r="H56" s="181"/>
      <c r="I56" s="181"/>
      <c r="J56" s="181">
        <f>'将来負担比率（分子）の構造'!K$52</f>
        <v>15824</v>
      </c>
      <c r="K56" s="181"/>
      <c r="L56" s="181"/>
      <c r="M56" s="181">
        <f>'将来負担比率（分子）の構造'!L$52</f>
        <v>15435</v>
      </c>
      <c r="N56" s="181"/>
      <c r="O56" s="181"/>
      <c r="P56" s="181">
        <f>'将来負担比率（分子）の構造'!M$52</f>
        <v>15363</v>
      </c>
    </row>
    <row r="57" spans="1:16" x14ac:dyDescent="0.15">
      <c r="A57" s="181" t="s">
        <v>41</v>
      </c>
      <c r="B57" s="181"/>
      <c r="C57" s="181"/>
      <c r="D57" s="181">
        <f>'将来負担比率（分子）の構造'!I$51</f>
        <v>2760</v>
      </c>
      <c r="E57" s="181"/>
      <c r="F57" s="181"/>
      <c r="G57" s="181">
        <f>'将来負担比率（分子）の構造'!J$51</f>
        <v>2543</v>
      </c>
      <c r="H57" s="181"/>
      <c r="I57" s="181"/>
      <c r="J57" s="181">
        <f>'将来負担比率（分子）の構造'!K$51</f>
        <v>2461</v>
      </c>
      <c r="K57" s="181"/>
      <c r="L57" s="181"/>
      <c r="M57" s="181">
        <f>'将来負担比率（分子）の構造'!L$51</f>
        <v>2330</v>
      </c>
      <c r="N57" s="181"/>
      <c r="O57" s="181"/>
      <c r="P57" s="181">
        <f>'将来負担比率（分子）の構造'!M$51</f>
        <v>2090</v>
      </c>
    </row>
    <row r="58" spans="1:16" x14ac:dyDescent="0.15">
      <c r="A58" s="181" t="s">
        <v>40</v>
      </c>
      <c r="B58" s="181"/>
      <c r="C58" s="181"/>
      <c r="D58" s="181">
        <f>'将来負担比率（分子）の構造'!I$50</f>
        <v>3637</v>
      </c>
      <c r="E58" s="181"/>
      <c r="F58" s="181"/>
      <c r="G58" s="181">
        <f>'将来負担比率（分子）の構造'!J$50</f>
        <v>3978</v>
      </c>
      <c r="H58" s="181"/>
      <c r="I58" s="181"/>
      <c r="J58" s="181">
        <f>'将来負担比率（分子）の構造'!K$50</f>
        <v>3617</v>
      </c>
      <c r="K58" s="181"/>
      <c r="L58" s="181"/>
      <c r="M58" s="181">
        <f>'将来負担比率（分子）の構造'!L$50</f>
        <v>3142</v>
      </c>
      <c r="N58" s="181"/>
      <c r="O58" s="181"/>
      <c r="P58" s="181">
        <f>'将来負担比率（分子）の構造'!M$50</f>
        <v>2669</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386</v>
      </c>
      <c r="C61" s="181"/>
      <c r="D61" s="181"/>
      <c r="E61" s="181">
        <f>'将来負担比率（分子）の構造'!J$46</f>
        <v>388</v>
      </c>
      <c r="F61" s="181"/>
      <c r="G61" s="181"/>
      <c r="H61" s="181">
        <f>'将来負担比率（分子）の構造'!K$46</f>
        <v>313</v>
      </c>
      <c r="I61" s="181"/>
      <c r="J61" s="181"/>
      <c r="K61" s="181">
        <f>'将来負担比率（分子）の構造'!L$46</f>
        <v>259</v>
      </c>
      <c r="L61" s="181"/>
      <c r="M61" s="181"/>
      <c r="N61" s="181">
        <f>'将来負担比率（分子）の構造'!M$46</f>
        <v>194</v>
      </c>
      <c r="O61" s="181"/>
      <c r="P61" s="181"/>
    </row>
    <row r="62" spans="1:16" x14ac:dyDescent="0.15">
      <c r="A62" s="181" t="s">
        <v>34</v>
      </c>
      <c r="B62" s="181">
        <f>'将来負担比率（分子）の構造'!I$45</f>
        <v>2155</v>
      </c>
      <c r="C62" s="181"/>
      <c r="D62" s="181"/>
      <c r="E62" s="181">
        <f>'将来負担比率（分子）の構造'!J$45</f>
        <v>2049</v>
      </c>
      <c r="F62" s="181"/>
      <c r="G62" s="181"/>
      <c r="H62" s="181">
        <f>'将来負担比率（分子）の構造'!K$45</f>
        <v>1878</v>
      </c>
      <c r="I62" s="181"/>
      <c r="J62" s="181"/>
      <c r="K62" s="181">
        <f>'将来負担比率（分子）の構造'!L$45</f>
        <v>1882</v>
      </c>
      <c r="L62" s="181"/>
      <c r="M62" s="181"/>
      <c r="N62" s="181">
        <f>'将来負担比率（分子）の構造'!M$45</f>
        <v>1784</v>
      </c>
      <c r="O62" s="181"/>
      <c r="P62" s="181"/>
    </row>
    <row r="63" spans="1:16" x14ac:dyDescent="0.15">
      <c r="A63" s="181" t="s">
        <v>33</v>
      </c>
      <c r="B63" s="181">
        <f>'将来負担比率（分子）の構造'!I$44</f>
        <v>1123</v>
      </c>
      <c r="C63" s="181"/>
      <c r="D63" s="181"/>
      <c r="E63" s="181">
        <f>'将来負担比率（分子）の構造'!J$44</f>
        <v>1070</v>
      </c>
      <c r="F63" s="181"/>
      <c r="G63" s="181"/>
      <c r="H63" s="181">
        <f>'将来負担比率（分子）の構造'!K$44</f>
        <v>958</v>
      </c>
      <c r="I63" s="181"/>
      <c r="J63" s="181"/>
      <c r="K63" s="181">
        <f>'将来負担比率（分子）の構造'!L$44</f>
        <v>849</v>
      </c>
      <c r="L63" s="181"/>
      <c r="M63" s="181"/>
      <c r="N63" s="181">
        <f>'将来負担比率（分子）の構造'!M$44</f>
        <v>757</v>
      </c>
      <c r="O63" s="181"/>
      <c r="P63" s="181"/>
    </row>
    <row r="64" spans="1:16" x14ac:dyDescent="0.15">
      <c r="A64" s="181" t="s">
        <v>32</v>
      </c>
      <c r="B64" s="181">
        <f>'将来負担比率（分子）の構造'!I$43</f>
        <v>11026</v>
      </c>
      <c r="C64" s="181"/>
      <c r="D64" s="181"/>
      <c r="E64" s="181">
        <f>'将来負担比率（分子）の構造'!J$43</f>
        <v>10671</v>
      </c>
      <c r="F64" s="181"/>
      <c r="G64" s="181"/>
      <c r="H64" s="181">
        <f>'将来負担比率（分子）の構造'!K$43</f>
        <v>10239</v>
      </c>
      <c r="I64" s="181"/>
      <c r="J64" s="181"/>
      <c r="K64" s="181">
        <f>'将来負担比率（分子）の構造'!L$43</f>
        <v>9682</v>
      </c>
      <c r="L64" s="181"/>
      <c r="M64" s="181"/>
      <c r="N64" s="181">
        <f>'将来負担比率（分子）の構造'!M$43</f>
        <v>9848</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14260</v>
      </c>
      <c r="C66" s="181"/>
      <c r="D66" s="181"/>
      <c r="E66" s="181">
        <f>'将来負担比率（分子）の構造'!J$41</f>
        <v>13767</v>
      </c>
      <c r="F66" s="181"/>
      <c r="G66" s="181"/>
      <c r="H66" s="181">
        <f>'将来負担比率（分子）の構造'!K$41</f>
        <v>13357</v>
      </c>
      <c r="I66" s="181"/>
      <c r="J66" s="181"/>
      <c r="K66" s="181">
        <f>'将来負担比率（分子）の構造'!L$41</f>
        <v>12984</v>
      </c>
      <c r="L66" s="181"/>
      <c r="M66" s="181"/>
      <c r="N66" s="181">
        <f>'将来負担比率（分子）の構造'!M$41</f>
        <v>12080</v>
      </c>
      <c r="O66" s="181"/>
      <c r="P66" s="181"/>
    </row>
    <row r="67" spans="1:16" x14ac:dyDescent="0.15">
      <c r="A67" s="181" t="s">
        <v>74</v>
      </c>
      <c r="B67" s="181" t="e">
        <f>NA()</f>
        <v>#N/A</v>
      </c>
      <c r="C67" s="181">
        <f>IF(ISNUMBER('将来負担比率（分子）の構造'!I$53), IF('将来負担比率（分子）の構造'!I$53 &lt; 0, 0, '将来負担比率（分子）の構造'!I$53), NA())</f>
        <v>6038</v>
      </c>
      <c r="D67" s="181" t="e">
        <f>NA()</f>
        <v>#N/A</v>
      </c>
      <c r="E67" s="181" t="e">
        <f>NA()</f>
        <v>#N/A</v>
      </c>
      <c r="F67" s="181">
        <f>IF(ISNUMBER('将来負担比率（分子）の構造'!J$53), IF('将来負担比率（分子）の構造'!J$53 &lt; 0, 0, '将来負担比率（分子）の構造'!J$53), NA())</f>
        <v>5317</v>
      </c>
      <c r="G67" s="181" t="e">
        <f>NA()</f>
        <v>#N/A</v>
      </c>
      <c r="H67" s="181" t="e">
        <f>NA()</f>
        <v>#N/A</v>
      </c>
      <c r="I67" s="181">
        <f>IF(ISNUMBER('将来負担比率（分子）の構造'!K$53), IF('将来負担比率（分子）の構造'!K$53 &lt; 0, 0, '将来負担比率（分子）の構造'!K$53), NA())</f>
        <v>4842</v>
      </c>
      <c r="J67" s="181" t="e">
        <f>NA()</f>
        <v>#N/A</v>
      </c>
      <c r="K67" s="181" t="e">
        <f>NA()</f>
        <v>#N/A</v>
      </c>
      <c r="L67" s="181">
        <f>IF(ISNUMBER('将来負担比率（分子）の構造'!L$53), IF('将来負担比率（分子）の構造'!L$53 &lt; 0, 0, '将来負担比率（分子）の構造'!L$53), NA())</f>
        <v>4749</v>
      </c>
      <c r="M67" s="181" t="e">
        <f>NA()</f>
        <v>#N/A</v>
      </c>
      <c r="N67" s="181" t="e">
        <f>NA()</f>
        <v>#N/A</v>
      </c>
      <c r="O67" s="181">
        <f>IF(ISNUMBER('将来負担比率（分子）の構造'!M$53), IF('将来負担比率（分子）の構造'!M$53 &lt; 0, 0, '将来負担比率（分子）の構造'!M$53), NA())</f>
        <v>4542</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1760</v>
      </c>
      <c r="C72" s="185">
        <f>基金残高に係る経年分析!G55</f>
        <v>1320</v>
      </c>
      <c r="D72" s="185">
        <f>基金残高に係る経年分析!H55</f>
        <v>1086</v>
      </c>
    </row>
    <row r="73" spans="1:16" x14ac:dyDescent="0.15">
      <c r="A73" s="184" t="s">
        <v>77</v>
      </c>
      <c r="B73" s="185">
        <f>基金残高に係る経年分析!F56</f>
        <v>371</v>
      </c>
      <c r="C73" s="185">
        <f>基金残高に係る経年分析!G56</f>
        <v>371</v>
      </c>
      <c r="D73" s="185">
        <f>基金残高に係る経年分析!H56</f>
        <v>34</v>
      </c>
    </row>
    <row r="74" spans="1:16" x14ac:dyDescent="0.15">
      <c r="A74" s="184" t="s">
        <v>78</v>
      </c>
      <c r="B74" s="185">
        <f>基金残高に係る経年分析!F57</f>
        <v>1285</v>
      </c>
      <c r="C74" s="185">
        <f>基金残高に係る経年分析!G57</f>
        <v>1218</v>
      </c>
      <c r="D74" s="185">
        <f>基金残高に係る経年分析!H57</f>
        <v>1287</v>
      </c>
    </row>
  </sheetData>
  <sheetProtection algorithmName="SHA-512" hashValue="PFuU5UwyuEvSFBWsHYyNNTmGuVxT/heIS4qp8JTX1c8b6CDvVfaO6LjRrrxSg3nRKKS39P8WQvT0XJ9HRJlu5A==" saltValue="+N7wcISerO2ByDXnb+n5+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209</v>
      </c>
      <c r="DI1" s="660"/>
      <c r="DJ1" s="660"/>
      <c r="DK1" s="660"/>
      <c r="DL1" s="660"/>
      <c r="DM1" s="660"/>
      <c r="DN1" s="661"/>
      <c r="DO1" s="226"/>
      <c r="DP1" s="659" t="s">
        <v>210</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212</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213</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214</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215</v>
      </c>
      <c r="S4" s="663"/>
      <c r="T4" s="663"/>
      <c r="U4" s="663"/>
      <c r="V4" s="663"/>
      <c r="W4" s="663"/>
      <c r="X4" s="663"/>
      <c r="Y4" s="664"/>
      <c r="Z4" s="662" t="s">
        <v>216</v>
      </c>
      <c r="AA4" s="663"/>
      <c r="AB4" s="663"/>
      <c r="AC4" s="664"/>
      <c r="AD4" s="662" t="s">
        <v>217</v>
      </c>
      <c r="AE4" s="663"/>
      <c r="AF4" s="663"/>
      <c r="AG4" s="663"/>
      <c r="AH4" s="663"/>
      <c r="AI4" s="663"/>
      <c r="AJ4" s="663"/>
      <c r="AK4" s="664"/>
      <c r="AL4" s="662" t="s">
        <v>216</v>
      </c>
      <c r="AM4" s="663"/>
      <c r="AN4" s="663"/>
      <c r="AO4" s="664"/>
      <c r="AP4" s="668" t="s">
        <v>218</v>
      </c>
      <c r="AQ4" s="668"/>
      <c r="AR4" s="668"/>
      <c r="AS4" s="668"/>
      <c r="AT4" s="668"/>
      <c r="AU4" s="668"/>
      <c r="AV4" s="668"/>
      <c r="AW4" s="668"/>
      <c r="AX4" s="668"/>
      <c r="AY4" s="668"/>
      <c r="AZ4" s="668"/>
      <c r="BA4" s="668"/>
      <c r="BB4" s="668"/>
      <c r="BC4" s="668"/>
      <c r="BD4" s="668"/>
      <c r="BE4" s="668"/>
      <c r="BF4" s="668"/>
      <c r="BG4" s="668" t="s">
        <v>219</v>
      </c>
      <c r="BH4" s="668"/>
      <c r="BI4" s="668"/>
      <c r="BJ4" s="668"/>
      <c r="BK4" s="668"/>
      <c r="BL4" s="668"/>
      <c r="BM4" s="668"/>
      <c r="BN4" s="668"/>
      <c r="BO4" s="668" t="s">
        <v>216</v>
      </c>
      <c r="BP4" s="668"/>
      <c r="BQ4" s="668"/>
      <c r="BR4" s="668"/>
      <c r="BS4" s="668" t="s">
        <v>220</v>
      </c>
      <c r="BT4" s="668"/>
      <c r="BU4" s="668"/>
      <c r="BV4" s="668"/>
      <c r="BW4" s="668"/>
      <c r="BX4" s="668"/>
      <c r="BY4" s="668"/>
      <c r="BZ4" s="668"/>
      <c r="CA4" s="668"/>
      <c r="CB4" s="668"/>
      <c r="CD4" s="665" t="s">
        <v>221</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222</v>
      </c>
      <c r="C5" s="670"/>
      <c r="D5" s="670"/>
      <c r="E5" s="670"/>
      <c r="F5" s="670"/>
      <c r="G5" s="670"/>
      <c r="H5" s="670"/>
      <c r="I5" s="670"/>
      <c r="J5" s="670"/>
      <c r="K5" s="670"/>
      <c r="L5" s="670"/>
      <c r="M5" s="670"/>
      <c r="N5" s="670"/>
      <c r="O5" s="670"/>
      <c r="P5" s="670"/>
      <c r="Q5" s="671"/>
      <c r="R5" s="672">
        <v>2279419</v>
      </c>
      <c r="S5" s="673"/>
      <c r="T5" s="673"/>
      <c r="U5" s="673"/>
      <c r="V5" s="673"/>
      <c r="W5" s="673"/>
      <c r="X5" s="673"/>
      <c r="Y5" s="674"/>
      <c r="Z5" s="675">
        <v>16.600000000000001</v>
      </c>
      <c r="AA5" s="675"/>
      <c r="AB5" s="675"/>
      <c r="AC5" s="675"/>
      <c r="AD5" s="676">
        <v>2149939</v>
      </c>
      <c r="AE5" s="676"/>
      <c r="AF5" s="676"/>
      <c r="AG5" s="676"/>
      <c r="AH5" s="676"/>
      <c r="AI5" s="676"/>
      <c r="AJ5" s="676"/>
      <c r="AK5" s="676"/>
      <c r="AL5" s="677">
        <v>29.4</v>
      </c>
      <c r="AM5" s="678"/>
      <c r="AN5" s="678"/>
      <c r="AO5" s="679"/>
      <c r="AP5" s="669" t="s">
        <v>223</v>
      </c>
      <c r="AQ5" s="670"/>
      <c r="AR5" s="670"/>
      <c r="AS5" s="670"/>
      <c r="AT5" s="670"/>
      <c r="AU5" s="670"/>
      <c r="AV5" s="670"/>
      <c r="AW5" s="670"/>
      <c r="AX5" s="670"/>
      <c r="AY5" s="670"/>
      <c r="AZ5" s="670"/>
      <c r="BA5" s="670"/>
      <c r="BB5" s="670"/>
      <c r="BC5" s="670"/>
      <c r="BD5" s="670"/>
      <c r="BE5" s="670"/>
      <c r="BF5" s="671"/>
      <c r="BG5" s="683">
        <v>2149939</v>
      </c>
      <c r="BH5" s="684"/>
      <c r="BI5" s="684"/>
      <c r="BJ5" s="684"/>
      <c r="BK5" s="684"/>
      <c r="BL5" s="684"/>
      <c r="BM5" s="684"/>
      <c r="BN5" s="685"/>
      <c r="BO5" s="686">
        <v>94.3</v>
      </c>
      <c r="BP5" s="686"/>
      <c r="BQ5" s="686"/>
      <c r="BR5" s="686"/>
      <c r="BS5" s="687">
        <v>27824</v>
      </c>
      <c r="BT5" s="687"/>
      <c r="BU5" s="687"/>
      <c r="BV5" s="687"/>
      <c r="BW5" s="687"/>
      <c r="BX5" s="687"/>
      <c r="BY5" s="687"/>
      <c r="BZ5" s="687"/>
      <c r="CA5" s="687"/>
      <c r="CB5" s="691"/>
      <c r="CD5" s="665" t="s">
        <v>218</v>
      </c>
      <c r="CE5" s="666"/>
      <c r="CF5" s="666"/>
      <c r="CG5" s="666"/>
      <c r="CH5" s="666"/>
      <c r="CI5" s="666"/>
      <c r="CJ5" s="666"/>
      <c r="CK5" s="666"/>
      <c r="CL5" s="666"/>
      <c r="CM5" s="666"/>
      <c r="CN5" s="666"/>
      <c r="CO5" s="666"/>
      <c r="CP5" s="666"/>
      <c r="CQ5" s="667"/>
      <c r="CR5" s="665" t="s">
        <v>224</v>
      </c>
      <c r="CS5" s="666"/>
      <c r="CT5" s="666"/>
      <c r="CU5" s="666"/>
      <c r="CV5" s="666"/>
      <c r="CW5" s="666"/>
      <c r="CX5" s="666"/>
      <c r="CY5" s="667"/>
      <c r="CZ5" s="665" t="s">
        <v>216</v>
      </c>
      <c r="DA5" s="666"/>
      <c r="DB5" s="666"/>
      <c r="DC5" s="667"/>
      <c r="DD5" s="665" t="s">
        <v>225</v>
      </c>
      <c r="DE5" s="666"/>
      <c r="DF5" s="666"/>
      <c r="DG5" s="666"/>
      <c r="DH5" s="666"/>
      <c r="DI5" s="666"/>
      <c r="DJ5" s="666"/>
      <c r="DK5" s="666"/>
      <c r="DL5" s="666"/>
      <c r="DM5" s="666"/>
      <c r="DN5" s="666"/>
      <c r="DO5" s="666"/>
      <c r="DP5" s="667"/>
      <c r="DQ5" s="665" t="s">
        <v>226</v>
      </c>
      <c r="DR5" s="666"/>
      <c r="DS5" s="666"/>
      <c r="DT5" s="666"/>
      <c r="DU5" s="666"/>
      <c r="DV5" s="666"/>
      <c r="DW5" s="666"/>
      <c r="DX5" s="666"/>
      <c r="DY5" s="666"/>
      <c r="DZ5" s="666"/>
      <c r="EA5" s="666"/>
      <c r="EB5" s="666"/>
      <c r="EC5" s="667"/>
    </row>
    <row r="6" spans="2:143" ht="11.25" customHeight="1" x14ac:dyDescent="0.15">
      <c r="B6" s="680" t="s">
        <v>227</v>
      </c>
      <c r="C6" s="681"/>
      <c r="D6" s="681"/>
      <c r="E6" s="681"/>
      <c r="F6" s="681"/>
      <c r="G6" s="681"/>
      <c r="H6" s="681"/>
      <c r="I6" s="681"/>
      <c r="J6" s="681"/>
      <c r="K6" s="681"/>
      <c r="L6" s="681"/>
      <c r="M6" s="681"/>
      <c r="N6" s="681"/>
      <c r="O6" s="681"/>
      <c r="P6" s="681"/>
      <c r="Q6" s="682"/>
      <c r="R6" s="683">
        <v>103194</v>
      </c>
      <c r="S6" s="684"/>
      <c r="T6" s="684"/>
      <c r="U6" s="684"/>
      <c r="V6" s="684"/>
      <c r="W6" s="684"/>
      <c r="X6" s="684"/>
      <c r="Y6" s="685"/>
      <c r="Z6" s="686">
        <v>0.8</v>
      </c>
      <c r="AA6" s="686"/>
      <c r="AB6" s="686"/>
      <c r="AC6" s="686"/>
      <c r="AD6" s="687">
        <v>103194</v>
      </c>
      <c r="AE6" s="687"/>
      <c r="AF6" s="687"/>
      <c r="AG6" s="687"/>
      <c r="AH6" s="687"/>
      <c r="AI6" s="687"/>
      <c r="AJ6" s="687"/>
      <c r="AK6" s="687"/>
      <c r="AL6" s="688">
        <v>1.4</v>
      </c>
      <c r="AM6" s="689"/>
      <c r="AN6" s="689"/>
      <c r="AO6" s="690"/>
      <c r="AP6" s="680" t="s">
        <v>228</v>
      </c>
      <c r="AQ6" s="681"/>
      <c r="AR6" s="681"/>
      <c r="AS6" s="681"/>
      <c r="AT6" s="681"/>
      <c r="AU6" s="681"/>
      <c r="AV6" s="681"/>
      <c r="AW6" s="681"/>
      <c r="AX6" s="681"/>
      <c r="AY6" s="681"/>
      <c r="AZ6" s="681"/>
      <c r="BA6" s="681"/>
      <c r="BB6" s="681"/>
      <c r="BC6" s="681"/>
      <c r="BD6" s="681"/>
      <c r="BE6" s="681"/>
      <c r="BF6" s="682"/>
      <c r="BG6" s="683">
        <v>2149939</v>
      </c>
      <c r="BH6" s="684"/>
      <c r="BI6" s="684"/>
      <c r="BJ6" s="684"/>
      <c r="BK6" s="684"/>
      <c r="BL6" s="684"/>
      <c r="BM6" s="684"/>
      <c r="BN6" s="685"/>
      <c r="BO6" s="686">
        <v>94.3</v>
      </c>
      <c r="BP6" s="686"/>
      <c r="BQ6" s="686"/>
      <c r="BR6" s="686"/>
      <c r="BS6" s="687">
        <v>27824</v>
      </c>
      <c r="BT6" s="687"/>
      <c r="BU6" s="687"/>
      <c r="BV6" s="687"/>
      <c r="BW6" s="687"/>
      <c r="BX6" s="687"/>
      <c r="BY6" s="687"/>
      <c r="BZ6" s="687"/>
      <c r="CA6" s="687"/>
      <c r="CB6" s="691"/>
      <c r="CD6" s="694" t="s">
        <v>229</v>
      </c>
      <c r="CE6" s="695"/>
      <c r="CF6" s="695"/>
      <c r="CG6" s="695"/>
      <c r="CH6" s="695"/>
      <c r="CI6" s="695"/>
      <c r="CJ6" s="695"/>
      <c r="CK6" s="695"/>
      <c r="CL6" s="695"/>
      <c r="CM6" s="695"/>
      <c r="CN6" s="695"/>
      <c r="CO6" s="695"/>
      <c r="CP6" s="695"/>
      <c r="CQ6" s="696"/>
      <c r="CR6" s="683">
        <v>137991</v>
      </c>
      <c r="CS6" s="684"/>
      <c r="CT6" s="684"/>
      <c r="CU6" s="684"/>
      <c r="CV6" s="684"/>
      <c r="CW6" s="684"/>
      <c r="CX6" s="684"/>
      <c r="CY6" s="685"/>
      <c r="CZ6" s="677">
        <v>1</v>
      </c>
      <c r="DA6" s="678"/>
      <c r="DB6" s="678"/>
      <c r="DC6" s="697"/>
      <c r="DD6" s="692" t="s">
        <v>125</v>
      </c>
      <c r="DE6" s="684"/>
      <c r="DF6" s="684"/>
      <c r="DG6" s="684"/>
      <c r="DH6" s="684"/>
      <c r="DI6" s="684"/>
      <c r="DJ6" s="684"/>
      <c r="DK6" s="684"/>
      <c r="DL6" s="684"/>
      <c r="DM6" s="684"/>
      <c r="DN6" s="684"/>
      <c r="DO6" s="684"/>
      <c r="DP6" s="685"/>
      <c r="DQ6" s="692">
        <v>137991</v>
      </c>
      <c r="DR6" s="684"/>
      <c r="DS6" s="684"/>
      <c r="DT6" s="684"/>
      <c r="DU6" s="684"/>
      <c r="DV6" s="684"/>
      <c r="DW6" s="684"/>
      <c r="DX6" s="684"/>
      <c r="DY6" s="684"/>
      <c r="DZ6" s="684"/>
      <c r="EA6" s="684"/>
      <c r="EB6" s="684"/>
      <c r="EC6" s="693"/>
    </row>
    <row r="7" spans="2:143" ht="11.25" customHeight="1" x14ac:dyDescent="0.15">
      <c r="B7" s="680" t="s">
        <v>230</v>
      </c>
      <c r="C7" s="681"/>
      <c r="D7" s="681"/>
      <c r="E7" s="681"/>
      <c r="F7" s="681"/>
      <c r="G7" s="681"/>
      <c r="H7" s="681"/>
      <c r="I7" s="681"/>
      <c r="J7" s="681"/>
      <c r="K7" s="681"/>
      <c r="L7" s="681"/>
      <c r="M7" s="681"/>
      <c r="N7" s="681"/>
      <c r="O7" s="681"/>
      <c r="P7" s="681"/>
      <c r="Q7" s="682"/>
      <c r="R7" s="683">
        <v>1804</v>
      </c>
      <c r="S7" s="684"/>
      <c r="T7" s="684"/>
      <c r="U7" s="684"/>
      <c r="V7" s="684"/>
      <c r="W7" s="684"/>
      <c r="X7" s="684"/>
      <c r="Y7" s="685"/>
      <c r="Z7" s="686">
        <v>0</v>
      </c>
      <c r="AA7" s="686"/>
      <c r="AB7" s="686"/>
      <c r="AC7" s="686"/>
      <c r="AD7" s="687">
        <v>1804</v>
      </c>
      <c r="AE7" s="687"/>
      <c r="AF7" s="687"/>
      <c r="AG7" s="687"/>
      <c r="AH7" s="687"/>
      <c r="AI7" s="687"/>
      <c r="AJ7" s="687"/>
      <c r="AK7" s="687"/>
      <c r="AL7" s="688">
        <v>0</v>
      </c>
      <c r="AM7" s="689"/>
      <c r="AN7" s="689"/>
      <c r="AO7" s="690"/>
      <c r="AP7" s="680" t="s">
        <v>231</v>
      </c>
      <c r="AQ7" s="681"/>
      <c r="AR7" s="681"/>
      <c r="AS7" s="681"/>
      <c r="AT7" s="681"/>
      <c r="AU7" s="681"/>
      <c r="AV7" s="681"/>
      <c r="AW7" s="681"/>
      <c r="AX7" s="681"/>
      <c r="AY7" s="681"/>
      <c r="AZ7" s="681"/>
      <c r="BA7" s="681"/>
      <c r="BB7" s="681"/>
      <c r="BC7" s="681"/>
      <c r="BD7" s="681"/>
      <c r="BE7" s="681"/>
      <c r="BF7" s="682"/>
      <c r="BG7" s="683">
        <v>1150322</v>
      </c>
      <c r="BH7" s="684"/>
      <c r="BI7" s="684"/>
      <c r="BJ7" s="684"/>
      <c r="BK7" s="684"/>
      <c r="BL7" s="684"/>
      <c r="BM7" s="684"/>
      <c r="BN7" s="685"/>
      <c r="BO7" s="686">
        <v>50.5</v>
      </c>
      <c r="BP7" s="686"/>
      <c r="BQ7" s="686"/>
      <c r="BR7" s="686"/>
      <c r="BS7" s="687">
        <v>27617</v>
      </c>
      <c r="BT7" s="687"/>
      <c r="BU7" s="687"/>
      <c r="BV7" s="687"/>
      <c r="BW7" s="687"/>
      <c r="BX7" s="687"/>
      <c r="BY7" s="687"/>
      <c r="BZ7" s="687"/>
      <c r="CA7" s="687"/>
      <c r="CB7" s="691"/>
      <c r="CD7" s="698" t="s">
        <v>232</v>
      </c>
      <c r="CE7" s="699"/>
      <c r="CF7" s="699"/>
      <c r="CG7" s="699"/>
      <c r="CH7" s="699"/>
      <c r="CI7" s="699"/>
      <c r="CJ7" s="699"/>
      <c r="CK7" s="699"/>
      <c r="CL7" s="699"/>
      <c r="CM7" s="699"/>
      <c r="CN7" s="699"/>
      <c r="CO7" s="699"/>
      <c r="CP7" s="699"/>
      <c r="CQ7" s="700"/>
      <c r="CR7" s="683">
        <v>1471547</v>
      </c>
      <c r="CS7" s="684"/>
      <c r="CT7" s="684"/>
      <c r="CU7" s="684"/>
      <c r="CV7" s="684"/>
      <c r="CW7" s="684"/>
      <c r="CX7" s="684"/>
      <c r="CY7" s="685"/>
      <c r="CZ7" s="686">
        <v>11</v>
      </c>
      <c r="DA7" s="686"/>
      <c r="DB7" s="686"/>
      <c r="DC7" s="686"/>
      <c r="DD7" s="692">
        <v>18983</v>
      </c>
      <c r="DE7" s="684"/>
      <c r="DF7" s="684"/>
      <c r="DG7" s="684"/>
      <c r="DH7" s="684"/>
      <c r="DI7" s="684"/>
      <c r="DJ7" s="684"/>
      <c r="DK7" s="684"/>
      <c r="DL7" s="684"/>
      <c r="DM7" s="684"/>
      <c r="DN7" s="684"/>
      <c r="DO7" s="684"/>
      <c r="DP7" s="685"/>
      <c r="DQ7" s="692">
        <v>1045262</v>
      </c>
      <c r="DR7" s="684"/>
      <c r="DS7" s="684"/>
      <c r="DT7" s="684"/>
      <c r="DU7" s="684"/>
      <c r="DV7" s="684"/>
      <c r="DW7" s="684"/>
      <c r="DX7" s="684"/>
      <c r="DY7" s="684"/>
      <c r="DZ7" s="684"/>
      <c r="EA7" s="684"/>
      <c r="EB7" s="684"/>
      <c r="EC7" s="693"/>
    </row>
    <row r="8" spans="2:143" ht="11.25" customHeight="1" x14ac:dyDescent="0.15">
      <c r="B8" s="680" t="s">
        <v>233</v>
      </c>
      <c r="C8" s="681"/>
      <c r="D8" s="681"/>
      <c r="E8" s="681"/>
      <c r="F8" s="681"/>
      <c r="G8" s="681"/>
      <c r="H8" s="681"/>
      <c r="I8" s="681"/>
      <c r="J8" s="681"/>
      <c r="K8" s="681"/>
      <c r="L8" s="681"/>
      <c r="M8" s="681"/>
      <c r="N8" s="681"/>
      <c r="O8" s="681"/>
      <c r="P8" s="681"/>
      <c r="Q8" s="682"/>
      <c r="R8" s="683">
        <v>5855</v>
      </c>
      <c r="S8" s="684"/>
      <c r="T8" s="684"/>
      <c r="U8" s="684"/>
      <c r="V8" s="684"/>
      <c r="W8" s="684"/>
      <c r="X8" s="684"/>
      <c r="Y8" s="685"/>
      <c r="Z8" s="686">
        <v>0</v>
      </c>
      <c r="AA8" s="686"/>
      <c r="AB8" s="686"/>
      <c r="AC8" s="686"/>
      <c r="AD8" s="687">
        <v>5855</v>
      </c>
      <c r="AE8" s="687"/>
      <c r="AF8" s="687"/>
      <c r="AG8" s="687"/>
      <c r="AH8" s="687"/>
      <c r="AI8" s="687"/>
      <c r="AJ8" s="687"/>
      <c r="AK8" s="687"/>
      <c r="AL8" s="688">
        <v>0.1</v>
      </c>
      <c r="AM8" s="689"/>
      <c r="AN8" s="689"/>
      <c r="AO8" s="690"/>
      <c r="AP8" s="680" t="s">
        <v>234</v>
      </c>
      <c r="AQ8" s="681"/>
      <c r="AR8" s="681"/>
      <c r="AS8" s="681"/>
      <c r="AT8" s="681"/>
      <c r="AU8" s="681"/>
      <c r="AV8" s="681"/>
      <c r="AW8" s="681"/>
      <c r="AX8" s="681"/>
      <c r="AY8" s="681"/>
      <c r="AZ8" s="681"/>
      <c r="BA8" s="681"/>
      <c r="BB8" s="681"/>
      <c r="BC8" s="681"/>
      <c r="BD8" s="681"/>
      <c r="BE8" s="681"/>
      <c r="BF8" s="682"/>
      <c r="BG8" s="683">
        <v>37330</v>
      </c>
      <c r="BH8" s="684"/>
      <c r="BI8" s="684"/>
      <c r="BJ8" s="684"/>
      <c r="BK8" s="684"/>
      <c r="BL8" s="684"/>
      <c r="BM8" s="684"/>
      <c r="BN8" s="685"/>
      <c r="BO8" s="686">
        <v>1.6</v>
      </c>
      <c r="BP8" s="686"/>
      <c r="BQ8" s="686"/>
      <c r="BR8" s="686"/>
      <c r="BS8" s="692" t="s">
        <v>125</v>
      </c>
      <c r="BT8" s="684"/>
      <c r="BU8" s="684"/>
      <c r="BV8" s="684"/>
      <c r="BW8" s="684"/>
      <c r="BX8" s="684"/>
      <c r="BY8" s="684"/>
      <c r="BZ8" s="684"/>
      <c r="CA8" s="684"/>
      <c r="CB8" s="693"/>
      <c r="CD8" s="698" t="s">
        <v>235</v>
      </c>
      <c r="CE8" s="699"/>
      <c r="CF8" s="699"/>
      <c r="CG8" s="699"/>
      <c r="CH8" s="699"/>
      <c r="CI8" s="699"/>
      <c r="CJ8" s="699"/>
      <c r="CK8" s="699"/>
      <c r="CL8" s="699"/>
      <c r="CM8" s="699"/>
      <c r="CN8" s="699"/>
      <c r="CO8" s="699"/>
      <c r="CP8" s="699"/>
      <c r="CQ8" s="700"/>
      <c r="CR8" s="683">
        <v>3750468</v>
      </c>
      <c r="CS8" s="684"/>
      <c r="CT8" s="684"/>
      <c r="CU8" s="684"/>
      <c r="CV8" s="684"/>
      <c r="CW8" s="684"/>
      <c r="CX8" s="684"/>
      <c r="CY8" s="685"/>
      <c r="CZ8" s="686">
        <v>28</v>
      </c>
      <c r="DA8" s="686"/>
      <c r="DB8" s="686"/>
      <c r="DC8" s="686"/>
      <c r="DD8" s="692">
        <v>19519</v>
      </c>
      <c r="DE8" s="684"/>
      <c r="DF8" s="684"/>
      <c r="DG8" s="684"/>
      <c r="DH8" s="684"/>
      <c r="DI8" s="684"/>
      <c r="DJ8" s="684"/>
      <c r="DK8" s="684"/>
      <c r="DL8" s="684"/>
      <c r="DM8" s="684"/>
      <c r="DN8" s="684"/>
      <c r="DO8" s="684"/>
      <c r="DP8" s="685"/>
      <c r="DQ8" s="692">
        <v>1701513</v>
      </c>
      <c r="DR8" s="684"/>
      <c r="DS8" s="684"/>
      <c r="DT8" s="684"/>
      <c r="DU8" s="684"/>
      <c r="DV8" s="684"/>
      <c r="DW8" s="684"/>
      <c r="DX8" s="684"/>
      <c r="DY8" s="684"/>
      <c r="DZ8" s="684"/>
      <c r="EA8" s="684"/>
      <c r="EB8" s="684"/>
      <c r="EC8" s="693"/>
    </row>
    <row r="9" spans="2:143" ht="11.25" customHeight="1" x14ac:dyDescent="0.15">
      <c r="B9" s="680" t="s">
        <v>236</v>
      </c>
      <c r="C9" s="681"/>
      <c r="D9" s="681"/>
      <c r="E9" s="681"/>
      <c r="F9" s="681"/>
      <c r="G9" s="681"/>
      <c r="H9" s="681"/>
      <c r="I9" s="681"/>
      <c r="J9" s="681"/>
      <c r="K9" s="681"/>
      <c r="L9" s="681"/>
      <c r="M9" s="681"/>
      <c r="N9" s="681"/>
      <c r="O9" s="681"/>
      <c r="P9" s="681"/>
      <c r="Q9" s="682"/>
      <c r="R9" s="683">
        <v>3797</v>
      </c>
      <c r="S9" s="684"/>
      <c r="T9" s="684"/>
      <c r="U9" s="684"/>
      <c r="V9" s="684"/>
      <c r="W9" s="684"/>
      <c r="X9" s="684"/>
      <c r="Y9" s="685"/>
      <c r="Z9" s="686">
        <v>0</v>
      </c>
      <c r="AA9" s="686"/>
      <c r="AB9" s="686"/>
      <c r="AC9" s="686"/>
      <c r="AD9" s="687">
        <v>3797</v>
      </c>
      <c r="AE9" s="687"/>
      <c r="AF9" s="687"/>
      <c r="AG9" s="687"/>
      <c r="AH9" s="687"/>
      <c r="AI9" s="687"/>
      <c r="AJ9" s="687"/>
      <c r="AK9" s="687"/>
      <c r="AL9" s="688">
        <v>0.1</v>
      </c>
      <c r="AM9" s="689"/>
      <c r="AN9" s="689"/>
      <c r="AO9" s="690"/>
      <c r="AP9" s="680" t="s">
        <v>237</v>
      </c>
      <c r="AQ9" s="681"/>
      <c r="AR9" s="681"/>
      <c r="AS9" s="681"/>
      <c r="AT9" s="681"/>
      <c r="AU9" s="681"/>
      <c r="AV9" s="681"/>
      <c r="AW9" s="681"/>
      <c r="AX9" s="681"/>
      <c r="AY9" s="681"/>
      <c r="AZ9" s="681"/>
      <c r="BA9" s="681"/>
      <c r="BB9" s="681"/>
      <c r="BC9" s="681"/>
      <c r="BD9" s="681"/>
      <c r="BE9" s="681"/>
      <c r="BF9" s="682"/>
      <c r="BG9" s="683">
        <v>945001</v>
      </c>
      <c r="BH9" s="684"/>
      <c r="BI9" s="684"/>
      <c r="BJ9" s="684"/>
      <c r="BK9" s="684"/>
      <c r="BL9" s="684"/>
      <c r="BM9" s="684"/>
      <c r="BN9" s="685"/>
      <c r="BO9" s="686">
        <v>41.5</v>
      </c>
      <c r="BP9" s="686"/>
      <c r="BQ9" s="686"/>
      <c r="BR9" s="686"/>
      <c r="BS9" s="692" t="s">
        <v>125</v>
      </c>
      <c r="BT9" s="684"/>
      <c r="BU9" s="684"/>
      <c r="BV9" s="684"/>
      <c r="BW9" s="684"/>
      <c r="BX9" s="684"/>
      <c r="BY9" s="684"/>
      <c r="BZ9" s="684"/>
      <c r="CA9" s="684"/>
      <c r="CB9" s="693"/>
      <c r="CD9" s="698" t="s">
        <v>238</v>
      </c>
      <c r="CE9" s="699"/>
      <c r="CF9" s="699"/>
      <c r="CG9" s="699"/>
      <c r="CH9" s="699"/>
      <c r="CI9" s="699"/>
      <c r="CJ9" s="699"/>
      <c r="CK9" s="699"/>
      <c r="CL9" s="699"/>
      <c r="CM9" s="699"/>
      <c r="CN9" s="699"/>
      <c r="CO9" s="699"/>
      <c r="CP9" s="699"/>
      <c r="CQ9" s="700"/>
      <c r="CR9" s="683">
        <v>2002774</v>
      </c>
      <c r="CS9" s="684"/>
      <c r="CT9" s="684"/>
      <c r="CU9" s="684"/>
      <c r="CV9" s="684"/>
      <c r="CW9" s="684"/>
      <c r="CX9" s="684"/>
      <c r="CY9" s="685"/>
      <c r="CZ9" s="686">
        <v>14.9</v>
      </c>
      <c r="DA9" s="686"/>
      <c r="DB9" s="686"/>
      <c r="DC9" s="686"/>
      <c r="DD9" s="692">
        <v>23767</v>
      </c>
      <c r="DE9" s="684"/>
      <c r="DF9" s="684"/>
      <c r="DG9" s="684"/>
      <c r="DH9" s="684"/>
      <c r="DI9" s="684"/>
      <c r="DJ9" s="684"/>
      <c r="DK9" s="684"/>
      <c r="DL9" s="684"/>
      <c r="DM9" s="684"/>
      <c r="DN9" s="684"/>
      <c r="DO9" s="684"/>
      <c r="DP9" s="685"/>
      <c r="DQ9" s="692">
        <v>1834428</v>
      </c>
      <c r="DR9" s="684"/>
      <c r="DS9" s="684"/>
      <c r="DT9" s="684"/>
      <c r="DU9" s="684"/>
      <c r="DV9" s="684"/>
      <c r="DW9" s="684"/>
      <c r="DX9" s="684"/>
      <c r="DY9" s="684"/>
      <c r="DZ9" s="684"/>
      <c r="EA9" s="684"/>
      <c r="EB9" s="684"/>
      <c r="EC9" s="693"/>
    </row>
    <row r="10" spans="2:143" ht="11.25" customHeight="1" x14ac:dyDescent="0.15">
      <c r="B10" s="680" t="s">
        <v>239</v>
      </c>
      <c r="C10" s="681"/>
      <c r="D10" s="681"/>
      <c r="E10" s="681"/>
      <c r="F10" s="681"/>
      <c r="G10" s="681"/>
      <c r="H10" s="681"/>
      <c r="I10" s="681"/>
      <c r="J10" s="681"/>
      <c r="K10" s="681"/>
      <c r="L10" s="681"/>
      <c r="M10" s="681"/>
      <c r="N10" s="681"/>
      <c r="O10" s="681"/>
      <c r="P10" s="681"/>
      <c r="Q10" s="682"/>
      <c r="R10" s="683" t="s">
        <v>125</v>
      </c>
      <c r="S10" s="684"/>
      <c r="T10" s="684"/>
      <c r="U10" s="684"/>
      <c r="V10" s="684"/>
      <c r="W10" s="684"/>
      <c r="X10" s="684"/>
      <c r="Y10" s="685"/>
      <c r="Z10" s="686" t="s">
        <v>133</v>
      </c>
      <c r="AA10" s="686"/>
      <c r="AB10" s="686"/>
      <c r="AC10" s="686"/>
      <c r="AD10" s="687" t="s">
        <v>133</v>
      </c>
      <c r="AE10" s="687"/>
      <c r="AF10" s="687"/>
      <c r="AG10" s="687"/>
      <c r="AH10" s="687"/>
      <c r="AI10" s="687"/>
      <c r="AJ10" s="687"/>
      <c r="AK10" s="687"/>
      <c r="AL10" s="688" t="s">
        <v>133</v>
      </c>
      <c r="AM10" s="689"/>
      <c r="AN10" s="689"/>
      <c r="AO10" s="690"/>
      <c r="AP10" s="680" t="s">
        <v>240</v>
      </c>
      <c r="AQ10" s="681"/>
      <c r="AR10" s="681"/>
      <c r="AS10" s="681"/>
      <c r="AT10" s="681"/>
      <c r="AU10" s="681"/>
      <c r="AV10" s="681"/>
      <c r="AW10" s="681"/>
      <c r="AX10" s="681"/>
      <c r="AY10" s="681"/>
      <c r="AZ10" s="681"/>
      <c r="BA10" s="681"/>
      <c r="BB10" s="681"/>
      <c r="BC10" s="681"/>
      <c r="BD10" s="681"/>
      <c r="BE10" s="681"/>
      <c r="BF10" s="682"/>
      <c r="BG10" s="683">
        <v>85837</v>
      </c>
      <c r="BH10" s="684"/>
      <c r="BI10" s="684"/>
      <c r="BJ10" s="684"/>
      <c r="BK10" s="684"/>
      <c r="BL10" s="684"/>
      <c r="BM10" s="684"/>
      <c r="BN10" s="685"/>
      <c r="BO10" s="686">
        <v>3.8</v>
      </c>
      <c r="BP10" s="686"/>
      <c r="BQ10" s="686"/>
      <c r="BR10" s="686"/>
      <c r="BS10" s="692">
        <v>14250</v>
      </c>
      <c r="BT10" s="684"/>
      <c r="BU10" s="684"/>
      <c r="BV10" s="684"/>
      <c r="BW10" s="684"/>
      <c r="BX10" s="684"/>
      <c r="BY10" s="684"/>
      <c r="BZ10" s="684"/>
      <c r="CA10" s="684"/>
      <c r="CB10" s="693"/>
      <c r="CD10" s="698" t="s">
        <v>241</v>
      </c>
      <c r="CE10" s="699"/>
      <c r="CF10" s="699"/>
      <c r="CG10" s="699"/>
      <c r="CH10" s="699"/>
      <c r="CI10" s="699"/>
      <c r="CJ10" s="699"/>
      <c r="CK10" s="699"/>
      <c r="CL10" s="699"/>
      <c r="CM10" s="699"/>
      <c r="CN10" s="699"/>
      <c r="CO10" s="699"/>
      <c r="CP10" s="699"/>
      <c r="CQ10" s="700"/>
      <c r="CR10" s="683">
        <v>20855</v>
      </c>
      <c r="CS10" s="684"/>
      <c r="CT10" s="684"/>
      <c r="CU10" s="684"/>
      <c r="CV10" s="684"/>
      <c r="CW10" s="684"/>
      <c r="CX10" s="684"/>
      <c r="CY10" s="685"/>
      <c r="CZ10" s="686">
        <v>0.2</v>
      </c>
      <c r="DA10" s="686"/>
      <c r="DB10" s="686"/>
      <c r="DC10" s="686"/>
      <c r="DD10" s="692" t="s">
        <v>125</v>
      </c>
      <c r="DE10" s="684"/>
      <c r="DF10" s="684"/>
      <c r="DG10" s="684"/>
      <c r="DH10" s="684"/>
      <c r="DI10" s="684"/>
      <c r="DJ10" s="684"/>
      <c r="DK10" s="684"/>
      <c r="DL10" s="684"/>
      <c r="DM10" s="684"/>
      <c r="DN10" s="684"/>
      <c r="DO10" s="684"/>
      <c r="DP10" s="685"/>
      <c r="DQ10" s="692">
        <v>19907</v>
      </c>
      <c r="DR10" s="684"/>
      <c r="DS10" s="684"/>
      <c r="DT10" s="684"/>
      <c r="DU10" s="684"/>
      <c r="DV10" s="684"/>
      <c r="DW10" s="684"/>
      <c r="DX10" s="684"/>
      <c r="DY10" s="684"/>
      <c r="DZ10" s="684"/>
      <c r="EA10" s="684"/>
      <c r="EB10" s="684"/>
      <c r="EC10" s="693"/>
    </row>
    <row r="11" spans="2:143" ht="11.25" customHeight="1" x14ac:dyDescent="0.15">
      <c r="B11" s="680" t="s">
        <v>242</v>
      </c>
      <c r="C11" s="681"/>
      <c r="D11" s="681"/>
      <c r="E11" s="681"/>
      <c r="F11" s="681"/>
      <c r="G11" s="681"/>
      <c r="H11" s="681"/>
      <c r="I11" s="681"/>
      <c r="J11" s="681"/>
      <c r="K11" s="681"/>
      <c r="L11" s="681"/>
      <c r="M11" s="681"/>
      <c r="N11" s="681"/>
      <c r="O11" s="681"/>
      <c r="P11" s="681"/>
      <c r="Q11" s="682"/>
      <c r="R11" s="683">
        <v>435519</v>
      </c>
      <c r="S11" s="684"/>
      <c r="T11" s="684"/>
      <c r="U11" s="684"/>
      <c r="V11" s="684"/>
      <c r="W11" s="684"/>
      <c r="X11" s="684"/>
      <c r="Y11" s="685"/>
      <c r="Z11" s="688">
        <v>3.2</v>
      </c>
      <c r="AA11" s="689"/>
      <c r="AB11" s="689"/>
      <c r="AC11" s="701"/>
      <c r="AD11" s="692">
        <v>435519</v>
      </c>
      <c r="AE11" s="684"/>
      <c r="AF11" s="684"/>
      <c r="AG11" s="684"/>
      <c r="AH11" s="684"/>
      <c r="AI11" s="684"/>
      <c r="AJ11" s="684"/>
      <c r="AK11" s="685"/>
      <c r="AL11" s="688">
        <v>6</v>
      </c>
      <c r="AM11" s="689"/>
      <c r="AN11" s="689"/>
      <c r="AO11" s="690"/>
      <c r="AP11" s="680" t="s">
        <v>243</v>
      </c>
      <c r="AQ11" s="681"/>
      <c r="AR11" s="681"/>
      <c r="AS11" s="681"/>
      <c r="AT11" s="681"/>
      <c r="AU11" s="681"/>
      <c r="AV11" s="681"/>
      <c r="AW11" s="681"/>
      <c r="AX11" s="681"/>
      <c r="AY11" s="681"/>
      <c r="AZ11" s="681"/>
      <c r="BA11" s="681"/>
      <c r="BB11" s="681"/>
      <c r="BC11" s="681"/>
      <c r="BD11" s="681"/>
      <c r="BE11" s="681"/>
      <c r="BF11" s="682"/>
      <c r="BG11" s="683">
        <v>82154</v>
      </c>
      <c r="BH11" s="684"/>
      <c r="BI11" s="684"/>
      <c r="BJ11" s="684"/>
      <c r="BK11" s="684"/>
      <c r="BL11" s="684"/>
      <c r="BM11" s="684"/>
      <c r="BN11" s="685"/>
      <c r="BO11" s="686">
        <v>3.6</v>
      </c>
      <c r="BP11" s="686"/>
      <c r="BQ11" s="686"/>
      <c r="BR11" s="686"/>
      <c r="BS11" s="692">
        <v>13367</v>
      </c>
      <c r="BT11" s="684"/>
      <c r="BU11" s="684"/>
      <c r="BV11" s="684"/>
      <c r="BW11" s="684"/>
      <c r="BX11" s="684"/>
      <c r="BY11" s="684"/>
      <c r="BZ11" s="684"/>
      <c r="CA11" s="684"/>
      <c r="CB11" s="693"/>
      <c r="CD11" s="698" t="s">
        <v>244</v>
      </c>
      <c r="CE11" s="699"/>
      <c r="CF11" s="699"/>
      <c r="CG11" s="699"/>
      <c r="CH11" s="699"/>
      <c r="CI11" s="699"/>
      <c r="CJ11" s="699"/>
      <c r="CK11" s="699"/>
      <c r="CL11" s="699"/>
      <c r="CM11" s="699"/>
      <c r="CN11" s="699"/>
      <c r="CO11" s="699"/>
      <c r="CP11" s="699"/>
      <c r="CQ11" s="700"/>
      <c r="CR11" s="683">
        <v>170880</v>
      </c>
      <c r="CS11" s="684"/>
      <c r="CT11" s="684"/>
      <c r="CU11" s="684"/>
      <c r="CV11" s="684"/>
      <c r="CW11" s="684"/>
      <c r="CX11" s="684"/>
      <c r="CY11" s="685"/>
      <c r="CZ11" s="686">
        <v>1.3</v>
      </c>
      <c r="DA11" s="686"/>
      <c r="DB11" s="686"/>
      <c r="DC11" s="686"/>
      <c r="DD11" s="692">
        <v>32004</v>
      </c>
      <c r="DE11" s="684"/>
      <c r="DF11" s="684"/>
      <c r="DG11" s="684"/>
      <c r="DH11" s="684"/>
      <c r="DI11" s="684"/>
      <c r="DJ11" s="684"/>
      <c r="DK11" s="684"/>
      <c r="DL11" s="684"/>
      <c r="DM11" s="684"/>
      <c r="DN11" s="684"/>
      <c r="DO11" s="684"/>
      <c r="DP11" s="685"/>
      <c r="DQ11" s="692">
        <v>99858</v>
      </c>
      <c r="DR11" s="684"/>
      <c r="DS11" s="684"/>
      <c r="DT11" s="684"/>
      <c r="DU11" s="684"/>
      <c r="DV11" s="684"/>
      <c r="DW11" s="684"/>
      <c r="DX11" s="684"/>
      <c r="DY11" s="684"/>
      <c r="DZ11" s="684"/>
      <c r="EA11" s="684"/>
      <c r="EB11" s="684"/>
      <c r="EC11" s="693"/>
    </row>
    <row r="12" spans="2:143" ht="11.25" customHeight="1" x14ac:dyDescent="0.15">
      <c r="B12" s="680" t="s">
        <v>245</v>
      </c>
      <c r="C12" s="681"/>
      <c r="D12" s="681"/>
      <c r="E12" s="681"/>
      <c r="F12" s="681"/>
      <c r="G12" s="681"/>
      <c r="H12" s="681"/>
      <c r="I12" s="681"/>
      <c r="J12" s="681"/>
      <c r="K12" s="681"/>
      <c r="L12" s="681"/>
      <c r="M12" s="681"/>
      <c r="N12" s="681"/>
      <c r="O12" s="681"/>
      <c r="P12" s="681"/>
      <c r="Q12" s="682"/>
      <c r="R12" s="683" t="s">
        <v>133</v>
      </c>
      <c r="S12" s="684"/>
      <c r="T12" s="684"/>
      <c r="U12" s="684"/>
      <c r="V12" s="684"/>
      <c r="W12" s="684"/>
      <c r="X12" s="684"/>
      <c r="Y12" s="685"/>
      <c r="Z12" s="686" t="s">
        <v>133</v>
      </c>
      <c r="AA12" s="686"/>
      <c r="AB12" s="686"/>
      <c r="AC12" s="686"/>
      <c r="AD12" s="687" t="s">
        <v>125</v>
      </c>
      <c r="AE12" s="687"/>
      <c r="AF12" s="687"/>
      <c r="AG12" s="687"/>
      <c r="AH12" s="687"/>
      <c r="AI12" s="687"/>
      <c r="AJ12" s="687"/>
      <c r="AK12" s="687"/>
      <c r="AL12" s="688" t="s">
        <v>125</v>
      </c>
      <c r="AM12" s="689"/>
      <c r="AN12" s="689"/>
      <c r="AO12" s="690"/>
      <c r="AP12" s="680" t="s">
        <v>246</v>
      </c>
      <c r="AQ12" s="681"/>
      <c r="AR12" s="681"/>
      <c r="AS12" s="681"/>
      <c r="AT12" s="681"/>
      <c r="AU12" s="681"/>
      <c r="AV12" s="681"/>
      <c r="AW12" s="681"/>
      <c r="AX12" s="681"/>
      <c r="AY12" s="681"/>
      <c r="AZ12" s="681"/>
      <c r="BA12" s="681"/>
      <c r="BB12" s="681"/>
      <c r="BC12" s="681"/>
      <c r="BD12" s="681"/>
      <c r="BE12" s="681"/>
      <c r="BF12" s="682"/>
      <c r="BG12" s="683">
        <v>771515</v>
      </c>
      <c r="BH12" s="684"/>
      <c r="BI12" s="684"/>
      <c r="BJ12" s="684"/>
      <c r="BK12" s="684"/>
      <c r="BL12" s="684"/>
      <c r="BM12" s="684"/>
      <c r="BN12" s="685"/>
      <c r="BO12" s="686">
        <v>33.799999999999997</v>
      </c>
      <c r="BP12" s="686"/>
      <c r="BQ12" s="686"/>
      <c r="BR12" s="686"/>
      <c r="BS12" s="692">
        <v>199</v>
      </c>
      <c r="BT12" s="684"/>
      <c r="BU12" s="684"/>
      <c r="BV12" s="684"/>
      <c r="BW12" s="684"/>
      <c r="BX12" s="684"/>
      <c r="BY12" s="684"/>
      <c r="BZ12" s="684"/>
      <c r="CA12" s="684"/>
      <c r="CB12" s="693"/>
      <c r="CD12" s="698" t="s">
        <v>247</v>
      </c>
      <c r="CE12" s="699"/>
      <c r="CF12" s="699"/>
      <c r="CG12" s="699"/>
      <c r="CH12" s="699"/>
      <c r="CI12" s="699"/>
      <c r="CJ12" s="699"/>
      <c r="CK12" s="699"/>
      <c r="CL12" s="699"/>
      <c r="CM12" s="699"/>
      <c r="CN12" s="699"/>
      <c r="CO12" s="699"/>
      <c r="CP12" s="699"/>
      <c r="CQ12" s="700"/>
      <c r="CR12" s="683">
        <v>210556</v>
      </c>
      <c r="CS12" s="684"/>
      <c r="CT12" s="684"/>
      <c r="CU12" s="684"/>
      <c r="CV12" s="684"/>
      <c r="CW12" s="684"/>
      <c r="CX12" s="684"/>
      <c r="CY12" s="685"/>
      <c r="CZ12" s="686">
        <v>1.6</v>
      </c>
      <c r="DA12" s="686"/>
      <c r="DB12" s="686"/>
      <c r="DC12" s="686"/>
      <c r="DD12" s="692">
        <v>26690</v>
      </c>
      <c r="DE12" s="684"/>
      <c r="DF12" s="684"/>
      <c r="DG12" s="684"/>
      <c r="DH12" s="684"/>
      <c r="DI12" s="684"/>
      <c r="DJ12" s="684"/>
      <c r="DK12" s="684"/>
      <c r="DL12" s="684"/>
      <c r="DM12" s="684"/>
      <c r="DN12" s="684"/>
      <c r="DO12" s="684"/>
      <c r="DP12" s="685"/>
      <c r="DQ12" s="692">
        <v>92007</v>
      </c>
      <c r="DR12" s="684"/>
      <c r="DS12" s="684"/>
      <c r="DT12" s="684"/>
      <c r="DU12" s="684"/>
      <c r="DV12" s="684"/>
      <c r="DW12" s="684"/>
      <c r="DX12" s="684"/>
      <c r="DY12" s="684"/>
      <c r="DZ12" s="684"/>
      <c r="EA12" s="684"/>
      <c r="EB12" s="684"/>
      <c r="EC12" s="693"/>
    </row>
    <row r="13" spans="2:143" ht="11.25" customHeight="1" x14ac:dyDescent="0.15">
      <c r="B13" s="680" t="s">
        <v>248</v>
      </c>
      <c r="C13" s="681"/>
      <c r="D13" s="681"/>
      <c r="E13" s="681"/>
      <c r="F13" s="681"/>
      <c r="G13" s="681"/>
      <c r="H13" s="681"/>
      <c r="I13" s="681"/>
      <c r="J13" s="681"/>
      <c r="K13" s="681"/>
      <c r="L13" s="681"/>
      <c r="M13" s="681"/>
      <c r="N13" s="681"/>
      <c r="O13" s="681"/>
      <c r="P13" s="681"/>
      <c r="Q13" s="682"/>
      <c r="R13" s="683" t="s">
        <v>125</v>
      </c>
      <c r="S13" s="684"/>
      <c r="T13" s="684"/>
      <c r="U13" s="684"/>
      <c r="V13" s="684"/>
      <c r="W13" s="684"/>
      <c r="X13" s="684"/>
      <c r="Y13" s="685"/>
      <c r="Z13" s="686" t="s">
        <v>125</v>
      </c>
      <c r="AA13" s="686"/>
      <c r="AB13" s="686"/>
      <c r="AC13" s="686"/>
      <c r="AD13" s="687" t="s">
        <v>133</v>
      </c>
      <c r="AE13" s="687"/>
      <c r="AF13" s="687"/>
      <c r="AG13" s="687"/>
      <c r="AH13" s="687"/>
      <c r="AI13" s="687"/>
      <c r="AJ13" s="687"/>
      <c r="AK13" s="687"/>
      <c r="AL13" s="688" t="s">
        <v>125</v>
      </c>
      <c r="AM13" s="689"/>
      <c r="AN13" s="689"/>
      <c r="AO13" s="690"/>
      <c r="AP13" s="680" t="s">
        <v>249</v>
      </c>
      <c r="AQ13" s="681"/>
      <c r="AR13" s="681"/>
      <c r="AS13" s="681"/>
      <c r="AT13" s="681"/>
      <c r="AU13" s="681"/>
      <c r="AV13" s="681"/>
      <c r="AW13" s="681"/>
      <c r="AX13" s="681"/>
      <c r="AY13" s="681"/>
      <c r="AZ13" s="681"/>
      <c r="BA13" s="681"/>
      <c r="BB13" s="681"/>
      <c r="BC13" s="681"/>
      <c r="BD13" s="681"/>
      <c r="BE13" s="681"/>
      <c r="BF13" s="682"/>
      <c r="BG13" s="683">
        <v>735569</v>
      </c>
      <c r="BH13" s="684"/>
      <c r="BI13" s="684"/>
      <c r="BJ13" s="684"/>
      <c r="BK13" s="684"/>
      <c r="BL13" s="684"/>
      <c r="BM13" s="684"/>
      <c r="BN13" s="685"/>
      <c r="BO13" s="686">
        <v>32.299999999999997</v>
      </c>
      <c r="BP13" s="686"/>
      <c r="BQ13" s="686"/>
      <c r="BR13" s="686"/>
      <c r="BS13" s="692">
        <v>199</v>
      </c>
      <c r="BT13" s="684"/>
      <c r="BU13" s="684"/>
      <c r="BV13" s="684"/>
      <c r="BW13" s="684"/>
      <c r="BX13" s="684"/>
      <c r="BY13" s="684"/>
      <c r="BZ13" s="684"/>
      <c r="CA13" s="684"/>
      <c r="CB13" s="693"/>
      <c r="CD13" s="698" t="s">
        <v>250</v>
      </c>
      <c r="CE13" s="699"/>
      <c r="CF13" s="699"/>
      <c r="CG13" s="699"/>
      <c r="CH13" s="699"/>
      <c r="CI13" s="699"/>
      <c r="CJ13" s="699"/>
      <c r="CK13" s="699"/>
      <c r="CL13" s="699"/>
      <c r="CM13" s="699"/>
      <c r="CN13" s="699"/>
      <c r="CO13" s="699"/>
      <c r="CP13" s="699"/>
      <c r="CQ13" s="700"/>
      <c r="CR13" s="683">
        <v>2242070</v>
      </c>
      <c r="CS13" s="684"/>
      <c r="CT13" s="684"/>
      <c r="CU13" s="684"/>
      <c r="CV13" s="684"/>
      <c r="CW13" s="684"/>
      <c r="CX13" s="684"/>
      <c r="CY13" s="685"/>
      <c r="CZ13" s="686">
        <v>16.7</v>
      </c>
      <c r="DA13" s="686"/>
      <c r="DB13" s="686"/>
      <c r="DC13" s="686"/>
      <c r="DD13" s="692">
        <v>642819</v>
      </c>
      <c r="DE13" s="684"/>
      <c r="DF13" s="684"/>
      <c r="DG13" s="684"/>
      <c r="DH13" s="684"/>
      <c r="DI13" s="684"/>
      <c r="DJ13" s="684"/>
      <c r="DK13" s="684"/>
      <c r="DL13" s="684"/>
      <c r="DM13" s="684"/>
      <c r="DN13" s="684"/>
      <c r="DO13" s="684"/>
      <c r="DP13" s="685"/>
      <c r="DQ13" s="692">
        <v>1157393</v>
      </c>
      <c r="DR13" s="684"/>
      <c r="DS13" s="684"/>
      <c r="DT13" s="684"/>
      <c r="DU13" s="684"/>
      <c r="DV13" s="684"/>
      <c r="DW13" s="684"/>
      <c r="DX13" s="684"/>
      <c r="DY13" s="684"/>
      <c r="DZ13" s="684"/>
      <c r="EA13" s="684"/>
      <c r="EB13" s="684"/>
      <c r="EC13" s="693"/>
    </row>
    <row r="14" spans="2:143" ht="11.25" customHeight="1" x14ac:dyDescent="0.15">
      <c r="B14" s="680" t="s">
        <v>251</v>
      </c>
      <c r="C14" s="681"/>
      <c r="D14" s="681"/>
      <c r="E14" s="681"/>
      <c r="F14" s="681"/>
      <c r="G14" s="681"/>
      <c r="H14" s="681"/>
      <c r="I14" s="681"/>
      <c r="J14" s="681"/>
      <c r="K14" s="681"/>
      <c r="L14" s="681"/>
      <c r="M14" s="681"/>
      <c r="N14" s="681"/>
      <c r="O14" s="681"/>
      <c r="P14" s="681"/>
      <c r="Q14" s="682"/>
      <c r="R14" s="683">
        <v>10506</v>
      </c>
      <c r="S14" s="684"/>
      <c r="T14" s="684"/>
      <c r="U14" s="684"/>
      <c r="V14" s="684"/>
      <c r="W14" s="684"/>
      <c r="X14" s="684"/>
      <c r="Y14" s="685"/>
      <c r="Z14" s="686">
        <v>0.1</v>
      </c>
      <c r="AA14" s="686"/>
      <c r="AB14" s="686"/>
      <c r="AC14" s="686"/>
      <c r="AD14" s="687">
        <v>10506</v>
      </c>
      <c r="AE14" s="687"/>
      <c r="AF14" s="687"/>
      <c r="AG14" s="687"/>
      <c r="AH14" s="687"/>
      <c r="AI14" s="687"/>
      <c r="AJ14" s="687"/>
      <c r="AK14" s="687"/>
      <c r="AL14" s="688">
        <v>0.1</v>
      </c>
      <c r="AM14" s="689"/>
      <c r="AN14" s="689"/>
      <c r="AO14" s="690"/>
      <c r="AP14" s="680" t="s">
        <v>252</v>
      </c>
      <c r="AQ14" s="681"/>
      <c r="AR14" s="681"/>
      <c r="AS14" s="681"/>
      <c r="AT14" s="681"/>
      <c r="AU14" s="681"/>
      <c r="AV14" s="681"/>
      <c r="AW14" s="681"/>
      <c r="AX14" s="681"/>
      <c r="AY14" s="681"/>
      <c r="AZ14" s="681"/>
      <c r="BA14" s="681"/>
      <c r="BB14" s="681"/>
      <c r="BC14" s="681"/>
      <c r="BD14" s="681"/>
      <c r="BE14" s="681"/>
      <c r="BF14" s="682"/>
      <c r="BG14" s="683">
        <v>38544</v>
      </c>
      <c r="BH14" s="684"/>
      <c r="BI14" s="684"/>
      <c r="BJ14" s="684"/>
      <c r="BK14" s="684"/>
      <c r="BL14" s="684"/>
      <c r="BM14" s="684"/>
      <c r="BN14" s="685"/>
      <c r="BO14" s="686">
        <v>1.7</v>
      </c>
      <c r="BP14" s="686"/>
      <c r="BQ14" s="686"/>
      <c r="BR14" s="686"/>
      <c r="BS14" s="692">
        <v>8</v>
      </c>
      <c r="BT14" s="684"/>
      <c r="BU14" s="684"/>
      <c r="BV14" s="684"/>
      <c r="BW14" s="684"/>
      <c r="BX14" s="684"/>
      <c r="BY14" s="684"/>
      <c r="BZ14" s="684"/>
      <c r="CA14" s="684"/>
      <c r="CB14" s="693"/>
      <c r="CD14" s="698" t="s">
        <v>253</v>
      </c>
      <c r="CE14" s="699"/>
      <c r="CF14" s="699"/>
      <c r="CG14" s="699"/>
      <c r="CH14" s="699"/>
      <c r="CI14" s="699"/>
      <c r="CJ14" s="699"/>
      <c r="CK14" s="699"/>
      <c r="CL14" s="699"/>
      <c r="CM14" s="699"/>
      <c r="CN14" s="699"/>
      <c r="CO14" s="699"/>
      <c r="CP14" s="699"/>
      <c r="CQ14" s="700"/>
      <c r="CR14" s="683">
        <v>359468</v>
      </c>
      <c r="CS14" s="684"/>
      <c r="CT14" s="684"/>
      <c r="CU14" s="684"/>
      <c r="CV14" s="684"/>
      <c r="CW14" s="684"/>
      <c r="CX14" s="684"/>
      <c r="CY14" s="685"/>
      <c r="CZ14" s="686">
        <v>2.7</v>
      </c>
      <c r="DA14" s="686"/>
      <c r="DB14" s="686"/>
      <c r="DC14" s="686"/>
      <c r="DD14" s="692" t="s">
        <v>125</v>
      </c>
      <c r="DE14" s="684"/>
      <c r="DF14" s="684"/>
      <c r="DG14" s="684"/>
      <c r="DH14" s="684"/>
      <c r="DI14" s="684"/>
      <c r="DJ14" s="684"/>
      <c r="DK14" s="684"/>
      <c r="DL14" s="684"/>
      <c r="DM14" s="684"/>
      <c r="DN14" s="684"/>
      <c r="DO14" s="684"/>
      <c r="DP14" s="685"/>
      <c r="DQ14" s="692">
        <v>357368</v>
      </c>
      <c r="DR14" s="684"/>
      <c r="DS14" s="684"/>
      <c r="DT14" s="684"/>
      <c r="DU14" s="684"/>
      <c r="DV14" s="684"/>
      <c r="DW14" s="684"/>
      <c r="DX14" s="684"/>
      <c r="DY14" s="684"/>
      <c r="DZ14" s="684"/>
      <c r="EA14" s="684"/>
      <c r="EB14" s="684"/>
      <c r="EC14" s="693"/>
    </row>
    <row r="15" spans="2:143" ht="11.25" customHeight="1" x14ac:dyDescent="0.15">
      <c r="B15" s="680" t="s">
        <v>254</v>
      </c>
      <c r="C15" s="681"/>
      <c r="D15" s="681"/>
      <c r="E15" s="681"/>
      <c r="F15" s="681"/>
      <c r="G15" s="681"/>
      <c r="H15" s="681"/>
      <c r="I15" s="681"/>
      <c r="J15" s="681"/>
      <c r="K15" s="681"/>
      <c r="L15" s="681"/>
      <c r="M15" s="681"/>
      <c r="N15" s="681"/>
      <c r="O15" s="681"/>
      <c r="P15" s="681"/>
      <c r="Q15" s="682"/>
      <c r="R15" s="683" t="s">
        <v>125</v>
      </c>
      <c r="S15" s="684"/>
      <c r="T15" s="684"/>
      <c r="U15" s="684"/>
      <c r="V15" s="684"/>
      <c r="W15" s="684"/>
      <c r="X15" s="684"/>
      <c r="Y15" s="685"/>
      <c r="Z15" s="686" t="s">
        <v>125</v>
      </c>
      <c r="AA15" s="686"/>
      <c r="AB15" s="686"/>
      <c r="AC15" s="686"/>
      <c r="AD15" s="687" t="s">
        <v>125</v>
      </c>
      <c r="AE15" s="687"/>
      <c r="AF15" s="687"/>
      <c r="AG15" s="687"/>
      <c r="AH15" s="687"/>
      <c r="AI15" s="687"/>
      <c r="AJ15" s="687"/>
      <c r="AK15" s="687"/>
      <c r="AL15" s="688" t="s">
        <v>133</v>
      </c>
      <c r="AM15" s="689"/>
      <c r="AN15" s="689"/>
      <c r="AO15" s="690"/>
      <c r="AP15" s="680" t="s">
        <v>255</v>
      </c>
      <c r="AQ15" s="681"/>
      <c r="AR15" s="681"/>
      <c r="AS15" s="681"/>
      <c r="AT15" s="681"/>
      <c r="AU15" s="681"/>
      <c r="AV15" s="681"/>
      <c r="AW15" s="681"/>
      <c r="AX15" s="681"/>
      <c r="AY15" s="681"/>
      <c r="AZ15" s="681"/>
      <c r="BA15" s="681"/>
      <c r="BB15" s="681"/>
      <c r="BC15" s="681"/>
      <c r="BD15" s="681"/>
      <c r="BE15" s="681"/>
      <c r="BF15" s="682"/>
      <c r="BG15" s="683">
        <v>189558</v>
      </c>
      <c r="BH15" s="684"/>
      <c r="BI15" s="684"/>
      <c r="BJ15" s="684"/>
      <c r="BK15" s="684"/>
      <c r="BL15" s="684"/>
      <c r="BM15" s="684"/>
      <c r="BN15" s="685"/>
      <c r="BO15" s="686">
        <v>8.3000000000000007</v>
      </c>
      <c r="BP15" s="686"/>
      <c r="BQ15" s="686"/>
      <c r="BR15" s="686"/>
      <c r="BS15" s="692" t="s">
        <v>125</v>
      </c>
      <c r="BT15" s="684"/>
      <c r="BU15" s="684"/>
      <c r="BV15" s="684"/>
      <c r="BW15" s="684"/>
      <c r="BX15" s="684"/>
      <c r="BY15" s="684"/>
      <c r="BZ15" s="684"/>
      <c r="CA15" s="684"/>
      <c r="CB15" s="693"/>
      <c r="CD15" s="698" t="s">
        <v>256</v>
      </c>
      <c r="CE15" s="699"/>
      <c r="CF15" s="699"/>
      <c r="CG15" s="699"/>
      <c r="CH15" s="699"/>
      <c r="CI15" s="699"/>
      <c r="CJ15" s="699"/>
      <c r="CK15" s="699"/>
      <c r="CL15" s="699"/>
      <c r="CM15" s="699"/>
      <c r="CN15" s="699"/>
      <c r="CO15" s="699"/>
      <c r="CP15" s="699"/>
      <c r="CQ15" s="700"/>
      <c r="CR15" s="683">
        <v>1036382</v>
      </c>
      <c r="CS15" s="684"/>
      <c r="CT15" s="684"/>
      <c r="CU15" s="684"/>
      <c r="CV15" s="684"/>
      <c r="CW15" s="684"/>
      <c r="CX15" s="684"/>
      <c r="CY15" s="685"/>
      <c r="CZ15" s="686">
        <v>7.7</v>
      </c>
      <c r="DA15" s="686"/>
      <c r="DB15" s="686"/>
      <c r="DC15" s="686"/>
      <c r="DD15" s="692">
        <v>214436</v>
      </c>
      <c r="DE15" s="684"/>
      <c r="DF15" s="684"/>
      <c r="DG15" s="684"/>
      <c r="DH15" s="684"/>
      <c r="DI15" s="684"/>
      <c r="DJ15" s="684"/>
      <c r="DK15" s="684"/>
      <c r="DL15" s="684"/>
      <c r="DM15" s="684"/>
      <c r="DN15" s="684"/>
      <c r="DO15" s="684"/>
      <c r="DP15" s="685"/>
      <c r="DQ15" s="692">
        <v>699240</v>
      </c>
      <c r="DR15" s="684"/>
      <c r="DS15" s="684"/>
      <c r="DT15" s="684"/>
      <c r="DU15" s="684"/>
      <c r="DV15" s="684"/>
      <c r="DW15" s="684"/>
      <c r="DX15" s="684"/>
      <c r="DY15" s="684"/>
      <c r="DZ15" s="684"/>
      <c r="EA15" s="684"/>
      <c r="EB15" s="684"/>
      <c r="EC15" s="693"/>
    </row>
    <row r="16" spans="2:143" ht="11.25" customHeight="1" x14ac:dyDescent="0.15">
      <c r="B16" s="680" t="s">
        <v>257</v>
      </c>
      <c r="C16" s="681"/>
      <c r="D16" s="681"/>
      <c r="E16" s="681"/>
      <c r="F16" s="681"/>
      <c r="G16" s="681"/>
      <c r="H16" s="681"/>
      <c r="I16" s="681"/>
      <c r="J16" s="681"/>
      <c r="K16" s="681"/>
      <c r="L16" s="681"/>
      <c r="M16" s="681"/>
      <c r="N16" s="681"/>
      <c r="O16" s="681"/>
      <c r="P16" s="681"/>
      <c r="Q16" s="682"/>
      <c r="R16" s="683">
        <v>3032</v>
      </c>
      <c r="S16" s="684"/>
      <c r="T16" s="684"/>
      <c r="U16" s="684"/>
      <c r="V16" s="684"/>
      <c r="W16" s="684"/>
      <c r="X16" s="684"/>
      <c r="Y16" s="685"/>
      <c r="Z16" s="686">
        <v>0</v>
      </c>
      <c r="AA16" s="686"/>
      <c r="AB16" s="686"/>
      <c r="AC16" s="686"/>
      <c r="AD16" s="687">
        <v>3032</v>
      </c>
      <c r="AE16" s="687"/>
      <c r="AF16" s="687"/>
      <c r="AG16" s="687"/>
      <c r="AH16" s="687"/>
      <c r="AI16" s="687"/>
      <c r="AJ16" s="687"/>
      <c r="AK16" s="687"/>
      <c r="AL16" s="688">
        <v>0</v>
      </c>
      <c r="AM16" s="689"/>
      <c r="AN16" s="689"/>
      <c r="AO16" s="690"/>
      <c r="AP16" s="680" t="s">
        <v>258</v>
      </c>
      <c r="AQ16" s="681"/>
      <c r="AR16" s="681"/>
      <c r="AS16" s="681"/>
      <c r="AT16" s="681"/>
      <c r="AU16" s="681"/>
      <c r="AV16" s="681"/>
      <c r="AW16" s="681"/>
      <c r="AX16" s="681"/>
      <c r="AY16" s="681"/>
      <c r="AZ16" s="681"/>
      <c r="BA16" s="681"/>
      <c r="BB16" s="681"/>
      <c r="BC16" s="681"/>
      <c r="BD16" s="681"/>
      <c r="BE16" s="681"/>
      <c r="BF16" s="682"/>
      <c r="BG16" s="683" t="s">
        <v>125</v>
      </c>
      <c r="BH16" s="684"/>
      <c r="BI16" s="684"/>
      <c r="BJ16" s="684"/>
      <c r="BK16" s="684"/>
      <c r="BL16" s="684"/>
      <c r="BM16" s="684"/>
      <c r="BN16" s="685"/>
      <c r="BO16" s="686" t="s">
        <v>125</v>
      </c>
      <c r="BP16" s="686"/>
      <c r="BQ16" s="686"/>
      <c r="BR16" s="686"/>
      <c r="BS16" s="692" t="s">
        <v>125</v>
      </c>
      <c r="BT16" s="684"/>
      <c r="BU16" s="684"/>
      <c r="BV16" s="684"/>
      <c r="BW16" s="684"/>
      <c r="BX16" s="684"/>
      <c r="BY16" s="684"/>
      <c r="BZ16" s="684"/>
      <c r="CA16" s="684"/>
      <c r="CB16" s="693"/>
      <c r="CD16" s="698" t="s">
        <v>259</v>
      </c>
      <c r="CE16" s="699"/>
      <c r="CF16" s="699"/>
      <c r="CG16" s="699"/>
      <c r="CH16" s="699"/>
      <c r="CI16" s="699"/>
      <c r="CJ16" s="699"/>
      <c r="CK16" s="699"/>
      <c r="CL16" s="699"/>
      <c r="CM16" s="699"/>
      <c r="CN16" s="699"/>
      <c r="CO16" s="699"/>
      <c r="CP16" s="699"/>
      <c r="CQ16" s="700"/>
      <c r="CR16" s="683">
        <v>7155</v>
      </c>
      <c r="CS16" s="684"/>
      <c r="CT16" s="684"/>
      <c r="CU16" s="684"/>
      <c r="CV16" s="684"/>
      <c r="CW16" s="684"/>
      <c r="CX16" s="684"/>
      <c r="CY16" s="685"/>
      <c r="CZ16" s="686">
        <v>0.1</v>
      </c>
      <c r="DA16" s="686"/>
      <c r="DB16" s="686"/>
      <c r="DC16" s="686"/>
      <c r="DD16" s="692" t="s">
        <v>125</v>
      </c>
      <c r="DE16" s="684"/>
      <c r="DF16" s="684"/>
      <c r="DG16" s="684"/>
      <c r="DH16" s="684"/>
      <c r="DI16" s="684"/>
      <c r="DJ16" s="684"/>
      <c r="DK16" s="684"/>
      <c r="DL16" s="684"/>
      <c r="DM16" s="684"/>
      <c r="DN16" s="684"/>
      <c r="DO16" s="684"/>
      <c r="DP16" s="685"/>
      <c r="DQ16" s="692">
        <v>2295</v>
      </c>
      <c r="DR16" s="684"/>
      <c r="DS16" s="684"/>
      <c r="DT16" s="684"/>
      <c r="DU16" s="684"/>
      <c r="DV16" s="684"/>
      <c r="DW16" s="684"/>
      <c r="DX16" s="684"/>
      <c r="DY16" s="684"/>
      <c r="DZ16" s="684"/>
      <c r="EA16" s="684"/>
      <c r="EB16" s="684"/>
      <c r="EC16" s="693"/>
    </row>
    <row r="17" spans="2:133" ht="11.25" customHeight="1" x14ac:dyDescent="0.15">
      <c r="B17" s="680" t="s">
        <v>260</v>
      </c>
      <c r="C17" s="681"/>
      <c r="D17" s="681"/>
      <c r="E17" s="681"/>
      <c r="F17" s="681"/>
      <c r="G17" s="681"/>
      <c r="H17" s="681"/>
      <c r="I17" s="681"/>
      <c r="J17" s="681"/>
      <c r="K17" s="681"/>
      <c r="L17" s="681"/>
      <c r="M17" s="681"/>
      <c r="N17" s="681"/>
      <c r="O17" s="681"/>
      <c r="P17" s="681"/>
      <c r="Q17" s="682"/>
      <c r="R17" s="683">
        <v>19776</v>
      </c>
      <c r="S17" s="684"/>
      <c r="T17" s="684"/>
      <c r="U17" s="684"/>
      <c r="V17" s="684"/>
      <c r="W17" s="684"/>
      <c r="X17" s="684"/>
      <c r="Y17" s="685"/>
      <c r="Z17" s="686">
        <v>0.1</v>
      </c>
      <c r="AA17" s="686"/>
      <c r="AB17" s="686"/>
      <c r="AC17" s="686"/>
      <c r="AD17" s="687">
        <v>19776</v>
      </c>
      <c r="AE17" s="687"/>
      <c r="AF17" s="687"/>
      <c r="AG17" s="687"/>
      <c r="AH17" s="687"/>
      <c r="AI17" s="687"/>
      <c r="AJ17" s="687"/>
      <c r="AK17" s="687"/>
      <c r="AL17" s="688">
        <v>0.3</v>
      </c>
      <c r="AM17" s="689"/>
      <c r="AN17" s="689"/>
      <c r="AO17" s="690"/>
      <c r="AP17" s="680" t="s">
        <v>261</v>
      </c>
      <c r="AQ17" s="681"/>
      <c r="AR17" s="681"/>
      <c r="AS17" s="681"/>
      <c r="AT17" s="681"/>
      <c r="AU17" s="681"/>
      <c r="AV17" s="681"/>
      <c r="AW17" s="681"/>
      <c r="AX17" s="681"/>
      <c r="AY17" s="681"/>
      <c r="AZ17" s="681"/>
      <c r="BA17" s="681"/>
      <c r="BB17" s="681"/>
      <c r="BC17" s="681"/>
      <c r="BD17" s="681"/>
      <c r="BE17" s="681"/>
      <c r="BF17" s="682"/>
      <c r="BG17" s="683" t="s">
        <v>133</v>
      </c>
      <c r="BH17" s="684"/>
      <c r="BI17" s="684"/>
      <c r="BJ17" s="684"/>
      <c r="BK17" s="684"/>
      <c r="BL17" s="684"/>
      <c r="BM17" s="684"/>
      <c r="BN17" s="685"/>
      <c r="BO17" s="686" t="s">
        <v>125</v>
      </c>
      <c r="BP17" s="686"/>
      <c r="BQ17" s="686"/>
      <c r="BR17" s="686"/>
      <c r="BS17" s="692" t="s">
        <v>133</v>
      </c>
      <c r="BT17" s="684"/>
      <c r="BU17" s="684"/>
      <c r="BV17" s="684"/>
      <c r="BW17" s="684"/>
      <c r="BX17" s="684"/>
      <c r="BY17" s="684"/>
      <c r="BZ17" s="684"/>
      <c r="CA17" s="684"/>
      <c r="CB17" s="693"/>
      <c r="CD17" s="698" t="s">
        <v>262</v>
      </c>
      <c r="CE17" s="699"/>
      <c r="CF17" s="699"/>
      <c r="CG17" s="699"/>
      <c r="CH17" s="699"/>
      <c r="CI17" s="699"/>
      <c r="CJ17" s="699"/>
      <c r="CK17" s="699"/>
      <c r="CL17" s="699"/>
      <c r="CM17" s="699"/>
      <c r="CN17" s="699"/>
      <c r="CO17" s="699"/>
      <c r="CP17" s="699"/>
      <c r="CQ17" s="700"/>
      <c r="CR17" s="683">
        <v>1936350</v>
      </c>
      <c r="CS17" s="684"/>
      <c r="CT17" s="684"/>
      <c r="CU17" s="684"/>
      <c r="CV17" s="684"/>
      <c r="CW17" s="684"/>
      <c r="CX17" s="684"/>
      <c r="CY17" s="685"/>
      <c r="CZ17" s="686">
        <v>14.4</v>
      </c>
      <c r="DA17" s="686"/>
      <c r="DB17" s="686"/>
      <c r="DC17" s="686"/>
      <c r="DD17" s="692" t="s">
        <v>125</v>
      </c>
      <c r="DE17" s="684"/>
      <c r="DF17" s="684"/>
      <c r="DG17" s="684"/>
      <c r="DH17" s="684"/>
      <c r="DI17" s="684"/>
      <c r="DJ17" s="684"/>
      <c r="DK17" s="684"/>
      <c r="DL17" s="684"/>
      <c r="DM17" s="684"/>
      <c r="DN17" s="684"/>
      <c r="DO17" s="684"/>
      <c r="DP17" s="685"/>
      <c r="DQ17" s="692">
        <v>1816043</v>
      </c>
      <c r="DR17" s="684"/>
      <c r="DS17" s="684"/>
      <c r="DT17" s="684"/>
      <c r="DU17" s="684"/>
      <c r="DV17" s="684"/>
      <c r="DW17" s="684"/>
      <c r="DX17" s="684"/>
      <c r="DY17" s="684"/>
      <c r="DZ17" s="684"/>
      <c r="EA17" s="684"/>
      <c r="EB17" s="684"/>
      <c r="EC17" s="693"/>
    </row>
    <row r="18" spans="2:133" ht="11.25" customHeight="1" x14ac:dyDescent="0.15">
      <c r="B18" s="680" t="s">
        <v>263</v>
      </c>
      <c r="C18" s="681"/>
      <c r="D18" s="681"/>
      <c r="E18" s="681"/>
      <c r="F18" s="681"/>
      <c r="G18" s="681"/>
      <c r="H18" s="681"/>
      <c r="I18" s="681"/>
      <c r="J18" s="681"/>
      <c r="K18" s="681"/>
      <c r="L18" s="681"/>
      <c r="M18" s="681"/>
      <c r="N18" s="681"/>
      <c r="O18" s="681"/>
      <c r="P18" s="681"/>
      <c r="Q18" s="682"/>
      <c r="R18" s="683">
        <v>4472</v>
      </c>
      <c r="S18" s="684"/>
      <c r="T18" s="684"/>
      <c r="U18" s="684"/>
      <c r="V18" s="684"/>
      <c r="W18" s="684"/>
      <c r="X18" s="684"/>
      <c r="Y18" s="685"/>
      <c r="Z18" s="686">
        <v>0</v>
      </c>
      <c r="AA18" s="686"/>
      <c r="AB18" s="686"/>
      <c r="AC18" s="686"/>
      <c r="AD18" s="687">
        <v>4472</v>
      </c>
      <c r="AE18" s="687"/>
      <c r="AF18" s="687"/>
      <c r="AG18" s="687"/>
      <c r="AH18" s="687"/>
      <c r="AI18" s="687"/>
      <c r="AJ18" s="687"/>
      <c r="AK18" s="687"/>
      <c r="AL18" s="688">
        <v>0.1</v>
      </c>
      <c r="AM18" s="689"/>
      <c r="AN18" s="689"/>
      <c r="AO18" s="690"/>
      <c r="AP18" s="680" t="s">
        <v>264</v>
      </c>
      <c r="AQ18" s="681"/>
      <c r="AR18" s="681"/>
      <c r="AS18" s="681"/>
      <c r="AT18" s="681"/>
      <c r="AU18" s="681"/>
      <c r="AV18" s="681"/>
      <c r="AW18" s="681"/>
      <c r="AX18" s="681"/>
      <c r="AY18" s="681"/>
      <c r="AZ18" s="681"/>
      <c r="BA18" s="681"/>
      <c r="BB18" s="681"/>
      <c r="BC18" s="681"/>
      <c r="BD18" s="681"/>
      <c r="BE18" s="681"/>
      <c r="BF18" s="682"/>
      <c r="BG18" s="683" t="s">
        <v>125</v>
      </c>
      <c r="BH18" s="684"/>
      <c r="BI18" s="684"/>
      <c r="BJ18" s="684"/>
      <c r="BK18" s="684"/>
      <c r="BL18" s="684"/>
      <c r="BM18" s="684"/>
      <c r="BN18" s="685"/>
      <c r="BO18" s="686" t="s">
        <v>125</v>
      </c>
      <c r="BP18" s="686"/>
      <c r="BQ18" s="686"/>
      <c r="BR18" s="686"/>
      <c r="BS18" s="692" t="s">
        <v>133</v>
      </c>
      <c r="BT18" s="684"/>
      <c r="BU18" s="684"/>
      <c r="BV18" s="684"/>
      <c r="BW18" s="684"/>
      <c r="BX18" s="684"/>
      <c r="BY18" s="684"/>
      <c r="BZ18" s="684"/>
      <c r="CA18" s="684"/>
      <c r="CB18" s="693"/>
      <c r="CD18" s="698" t="s">
        <v>265</v>
      </c>
      <c r="CE18" s="699"/>
      <c r="CF18" s="699"/>
      <c r="CG18" s="699"/>
      <c r="CH18" s="699"/>
      <c r="CI18" s="699"/>
      <c r="CJ18" s="699"/>
      <c r="CK18" s="699"/>
      <c r="CL18" s="699"/>
      <c r="CM18" s="699"/>
      <c r="CN18" s="699"/>
      <c r="CO18" s="699"/>
      <c r="CP18" s="699"/>
      <c r="CQ18" s="700"/>
      <c r="CR18" s="683">
        <v>65932</v>
      </c>
      <c r="CS18" s="684"/>
      <c r="CT18" s="684"/>
      <c r="CU18" s="684"/>
      <c r="CV18" s="684"/>
      <c r="CW18" s="684"/>
      <c r="CX18" s="684"/>
      <c r="CY18" s="685"/>
      <c r="CZ18" s="686">
        <v>0.5</v>
      </c>
      <c r="DA18" s="686"/>
      <c r="DB18" s="686"/>
      <c r="DC18" s="686"/>
      <c r="DD18" s="692">
        <v>65932</v>
      </c>
      <c r="DE18" s="684"/>
      <c r="DF18" s="684"/>
      <c r="DG18" s="684"/>
      <c r="DH18" s="684"/>
      <c r="DI18" s="684"/>
      <c r="DJ18" s="684"/>
      <c r="DK18" s="684"/>
      <c r="DL18" s="684"/>
      <c r="DM18" s="684"/>
      <c r="DN18" s="684"/>
      <c r="DO18" s="684"/>
      <c r="DP18" s="685"/>
      <c r="DQ18" s="692">
        <v>65932</v>
      </c>
      <c r="DR18" s="684"/>
      <c r="DS18" s="684"/>
      <c r="DT18" s="684"/>
      <c r="DU18" s="684"/>
      <c r="DV18" s="684"/>
      <c r="DW18" s="684"/>
      <c r="DX18" s="684"/>
      <c r="DY18" s="684"/>
      <c r="DZ18" s="684"/>
      <c r="EA18" s="684"/>
      <c r="EB18" s="684"/>
      <c r="EC18" s="693"/>
    </row>
    <row r="19" spans="2:133" ht="11.25" customHeight="1" x14ac:dyDescent="0.15">
      <c r="B19" s="680" t="s">
        <v>266</v>
      </c>
      <c r="C19" s="681"/>
      <c r="D19" s="681"/>
      <c r="E19" s="681"/>
      <c r="F19" s="681"/>
      <c r="G19" s="681"/>
      <c r="H19" s="681"/>
      <c r="I19" s="681"/>
      <c r="J19" s="681"/>
      <c r="K19" s="681"/>
      <c r="L19" s="681"/>
      <c r="M19" s="681"/>
      <c r="N19" s="681"/>
      <c r="O19" s="681"/>
      <c r="P19" s="681"/>
      <c r="Q19" s="682"/>
      <c r="R19" s="683">
        <v>1556</v>
      </c>
      <c r="S19" s="684"/>
      <c r="T19" s="684"/>
      <c r="U19" s="684"/>
      <c r="V19" s="684"/>
      <c r="W19" s="684"/>
      <c r="X19" s="684"/>
      <c r="Y19" s="685"/>
      <c r="Z19" s="686">
        <v>0</v>
      </c>
      <c r="AA19" s="686"/>
      <c r="AB19" s="686"/>
      <c r="AC19" s="686"/>
      <c r="AD19" s="687">
        <v>1556</v>
      </c>
      <c r="AE19" s="687"/>
      <c r="AF19" s="687"/>
      <c r="AG19" s="687"/>
      <c r="AH19" s="687"/>
      <c r="AI19" s="687"/>
      <c r="AJ19" s="687"/>
      <c r="AK19" s="687"/>
      <c r="AL19" s="688">
        <v>0</v>
      </c>
      <c r="AM19" s="689"/>
      <c r="AN19" s="689"/>
      <c r="AO19" s="690"/>
      <c r="AP19" s="680" t="s">
        <v>267</v>
      </c>
      <c r="AQ19" s="681"/>
      <c r="AR19" s="681"/>
      <c r="AS19" s="681"/>
      <c r="AT19" s="681"/>
      <c r="AU19" s="681"/>
      <c r="AV19" s="681"/>
      <c r="AW19" s="681"/>
      <c r="AX19" s="681"/>
      <c r="AY19" s="681"/>
      <c r="AZ19" s="681"/>
      <c r="BA19" s="681"/>
      <c r="BB19" s="681"/>
      <c r="BC19" s="681"/>
      <c r="BD19" s="681"/>
      <c r="BE19" s="681"/>
      <c r="BF19" s="682"/>
      <c r="BG19" s="683">
        <v>129480</v>
      </c>
      <c r="BH19" s="684"/>
      <c r="BI19" s="684"/>
      <c r="BJ19" s="684"/>
      <c r="BK19" s="684"/>
      <c r="BL19" s="684"/>
      <c r="BM19" s="684"/>
      <c r="BN19" s="685"/>
      <c r="BO19" s="686">
        <v>5.7</v>
      </c>
      <c r="BP19" s="686"/>
      <c r="BQ19" s="686"/>
      <c r="BR19" s="686"/>
      <c r="BS19" s="692" t="s">
        <v>125</v>
      </c>
      <c r="BT19" s="684"/>
      <c r="BU19" s="684"/>
      <c r="BV19" s="684"/>
      <c r="BW19" s="684"/>
      <c r="BX19" s="684"/>
      <c r="BY19" s="684"/>
      <c r="BZ19" s="684"/>
      <c r="CA19" s="684"/>
      <c r="CB19" s="693"/>
      <c r="CD19" s="698" t="s">
        <v>268</v>
      </c>
      <c r="CE19" s="699"/>
      <c r="CF19" s="699"/>
      <c r="CG19" s="699"/>
      <c r="CH19" s="699"/>
      <c r="CI19" s="699"/>
      <c r="CJ19" s="699"/>
      <c r="CK19" s="699"/>
      <c r="CL19" s="699"/>
      <c r="CM19" s="699"/>
      <c r="CN19" s="699"/>
      <c r="CO19" s="699"/>
      <c r="CP19" s="699"/>
      <c r="CQ19" s="700"/>
      <c r="CR19" s="683" t="s">
        <v>125</v>
      </c>
      <c r="CS19" s="684"/>
      <c r="CT19" s="684"/>
      <c r="CU19" s="684"/>
      <c r="CV19" s="684"/>
      <c r="CW19" s="684"/>
      <c r="CX19" s="684"/>
      <c r="CY19" s="685"/>
      <c r="CZ19" s="686" t="s">
        <v>133</v>
      </c>
      <c r="DA19" s="686"/>
      <c r="DB19" s="686"/>
      <c r="DC19" s="686"/>
      <c r="DD19" s="692" t="s">
        <v>133</v>
      </c>
      <c r="DE19" s="684"/>
      <c r="DF19" s="684"/>
      <c r="DG19" s="684"/>
      <c r="DH19" s="684"/>
      <c r="DI19" s="684"/>
      <c r="DJ19" s="684"/>
      <c r="DK19" s="684"/>
      <c r="DL19" s="684"/>
      <c r="DM19" s="684"/>
      <c r="DN19" s="684"/>
      <c r="DO19" s="684"/>
      <c r="DP19" s="685"/>
      <c r="DQ19" s="692" t="s">
        <v>125</v>
      </c>
      <c r="DR19" s="684"/>
      <c r="DS19" s="684"/>
      <c r="DT19" s="684"/>
      <c r="DU19" s="684"/>
      <c r="DV19" s="684"/>
      <c r="DW19" s="684"/>
      <c r="DX19" s="684"/>
      <c r="DY19" s="684"/>
      <c r="DZ19" s="684"/>
      <c r="EA19" s="684"/>
      <c r="EB19" s="684"/>
      <c r="EC19" s="693"/>
    </row>
    <row r="20" spans="2:133" ht="11.25" customHeight="1" x14ac:dyDescent="0.15">
      <c r="B20" s="680" t="s">
        <v>269</v>
      </c>
      <c r="C20" s="681"/>
      <c r="D20" s="681"/>
      <c r="E20" s="681"/>
      <c r="F20" s="681"/>
      <c r="G20" s="681"/>
      <c r="H20" s="681"/>
      <c r="I20" s="681"/>
      <c r="J20" s="681"/>
      <c r="K20" s="681"/>
      <c r="L20" s="681"/>
      <c r="M20" s="681"/>
      <c r="N20" s="681"/>
      <c r="O20" s="681"/>
      <c r="P20" s="681"/>
      <c r="Q20" s="682"/>
      <c r="R20" s="683">
        <v>388</v>
      </c>
      <c r="S20" s="684"/>
      <c r="T20" s="684"/>
      <c r="U20" s="684"/>
      <c r="V20" s="684"/>
      <c r="W20" s="684"/>
      <c r="X20" s="684"/>
      <c r="Y20" s="685"/>
      <c r="Z20" s="686">
        <v>0</v>
      </c>
      <c r="AA20" s="686"/>
      <c r="AB20" s="686"/>
      <c r="AC20" s="686"/>
      <c r="AD20" s="687">
        <v>388</v>
      </c>
      <c r="AE20" s="687"/>
      <c r="AF20" s="687"/>
      <c r="AG20" s="687"/>
      <c r="AH20" s="687"/>
      <c r="AI20" s="687"/>
      <c r="AJ20" s="687"/>
      <c r="AK20" s="687"/>
      <c r="AL20" s="688">
        <v>0</v>
      </c>
      <c r="AM20" s="689"/>
      <c r="AN20" s="689"/>
      <c r="AO20" s="690"/>
      <c r="AP20" s="680" t="s">
        <v>270</v>
      </c>
      <c r="AQ20" s="681"/>
      <c r="AR20" s="681"/>
      <c r="AS20" s="681"/>
      <c r="AT20" s="681"/>
      <c r="AU20" s="681"/>
      <c r="AV20" s="681"/>
      <c r="AW20" s="681"/>
      <c r="AX20" s="681"/>
      <c r="AY20" s="681"/>
      <c r="AZ20" s="681"/>
      <c r="BA20" s="681"/>
      <c r="BB20" s="681"/>
      <c r="BC20" s="681"/>
      <c r="BD20" s="681"/>
      <c r="BE20" s="681"/>
      <c r="BF20" s="682"/>
      <c r="BG20" s="683">
        <v>129480</v>
      </c>
      <c r="BH20" s="684"/>
      <c r="BI20" s="684"/>
      <c r="BJ20" s="684"/>
      <c r="BK20" s="684"/>
      <c r="BL20" s="684"/>
      <c r="BM20" s="684"/>
      <c r="BN20" s="685"/>
      <c r="BO20" s="686">
        <v>5.7</v>
      </c>
      <c r="BP20" s="686"/>
      <c r="BQ20" s="686"/>
      <c r="BR20" s="686"/>
      <c r="BS20" s="692" t="s">
        <v>125</v>
      </c>
      <c r="BT20" s="684"/>
      <c r="BU20" s="684"/>
      <c r="BV20" s="684"/>
      <c r="BW20" s="684"/>
      <c r="BX20" s="684"/>
      <c r="BY20" s="684"/>
      <c r="BZ20" s="684"/>
      <c r="CA20" s="684"/>
      <c r="CB20" s="693"/>
      <c r="CD20" s="698" t="s">
        <v>271</v>
      </c>
      <c r="CE20" s="699"/>
      <c r="CF20" s="699"/>
      <c r="CG20" s="699"/>
      <c r="CH20" s="699"/>
      <c r="CI20" s="699"/>
      <c r="CJ20" s="699"/>
      <c r="CK20" s="699"/>
      <c r="CL20" s="699"/>
      <c r="CM20" s="699"/>
      <c r="CN20" s="699"/>
      <c r="CO20" s="699"/>
      <c r="CP20" s="699"/>
      <c r="CQ20" s="700"/>
      <c r="CR20" s="683">
        <v>13412428</v>
      </c>
      <c r="CS20" s="684"/>
      <c r="CT20" s="684"/>
      <c r="CU20" s="684"/>
      <c r="CV20" s="684"/>
      <c r="CW20" s="684"/>
      <c r="CX20" s="684"/>
      <c r="CY20" s="685"/>
      <c r="CZ20" s="686">
        <v>100</v>
      </c>
      <c r="DA20" s="686"/>
      <c r="DB20" s="686"/>
      <c r="DC20" s="686"/>
      <c r="DD20" s="692">
        <v>1044150</v>
      </c>
      <c r="DE20" s="684"/>
      <c r="DF20" s="684"/>
      <c r="DG20" s="684"/>
      <c r="DH20" s="684"/>
      <c r="DI20" s="684"/>
      <c r="DJ20" s="684"/>
      <c r="DK20" s="684"/>
      <c r="DL20" s="684"/>
      <c r="DM20" s="684"/>
      <c r="DN20" s="684"/>
      <c r="DO20" s="684"/>
      <c r="DP20" s="685"/>
      <c r="DQ20" s="692">
        <v>9029237</v>
      </c>
      <c r="DR20" s="684"/>
      <c r="DS20" s="684"/>
      <c r="DT20" s="684"/>
      <c r="DU20" s="684"/>
      <c r="DV20" s="684"/>
      <c r="DW20" s="684"/>
      <c r="DX20" s="684"/>
      <c r="DY20" s="684"/>
      <c r="DZ20" s="684"/>
      <c r="EA20" s="684"/>
      <c r="EB20" s="684"/>
      <c r="EC20" s="693"/>
    </row>
    <row r="21" spans="2:133" ht="11.25" customHeight="1" x14ac:dyDescent="0.15">
      <c r="B21" s="680" t="s">
        <v>272</v>
      </c>
      <c r="C21" s="681"/>
      <c r="D21" s="681"/>
      <c r="E21" s="681"/>
      <c r="F21" s="681"/>
      <c r="G21" s="681"/>
      <c r="H21" s="681"/>
      <c r="I21" s="681"/>
      <c r="J21" s="681"/>
      <c r="K21" s="681"/>
      <c r="L21" s="681"/>
      <c r="M21" s="681"/>
      <c r="N21" s="681"/>
      <c r="O21" s="681"/>
      <c r="P21" s="681"/>
      <c r="Q21" s="682"/>
      <c r="R21" s="683">
        <v>13360</v>
      </c>
      <c r="S21" s="684"/>
      <c r="T21" s="684"/>
      <c r="U21" s="684"/>
      <c r="V21" s="684"/>
      <c r="W21" s="684"/>
      <c r="X21" s="684"/>
      <c r="Y21" s="685"/>
      <c r="Z21" s="686">
        <v>0.1</v>
      </c>
      <c r="AA21" s="686"/>
      <c r="AB21" s="686"/>
      <c r="AC21" s="686"/>
      <c r="AD21" s="687">
        <v>13360</v>
      </c>
      <c r="AE21" s="687"/>
      <c r="AF21" s="687"/>
      <c r="AG21" s="687"/>
      <c r="AH21" s="687"/>
      <c r="AI21" s="687"/>
      <c r="AJ21" s="687"/>
      <c r="AK21" s="687"/>
      <c r="AL21" s="688">
        <v>0.2</v>
      </c>
      <c r="AM21" s="689"/>
      <c r="AN21" s="689"/>
      <c r="AO21" s="690"/>
      <c r="AP21" s="702" t="s">
        <v>273</v>
      </c>
      <c r="AQ21" s="703"/>
      <c r="AR21" s="703"/>
      <c r="AS21" s="703"/>
      <c r="AT21" s="703"/>
      <c r="AU21" s="703"/>
      <c r="AV21" s="703"/>
      <c r="AW21" s="703"/>
      <c r="AX21" s="703"/>
      <c r="AY21" s="703"/>
      <c r="AZ21" s="703"/>
      <c r="BA21" s="703"/>
      <c r="BB21" s="703"/>
      <c r="BC21" s="703"/>
      <c r="BD21" s="703"/>
      <c r="BE21" s="703"/>
      <c r="BF21" s="704"/>
      <c r="BG21" s="683" t="s">
        <v>125</v>
      </c>
      <c r="BH21" s="684"/>
      <c r="BI21" s="684"/>
      <c r="BJ21" s="684"/>
      <c r="BK21" s="684"/>
      <c r="BL21" s="684"/>
      <c r="BM21" s="684"/>
      <c r="BN21" s="685"/>
      <c r="BO21" s="686" t="s">
        <v>125</v>
      </c>
      <c r="BP21" s="686"/>
      <c r="BQ21" s="686"/>
      <c r="BR21" s="686"/>
      <c r="BS21" s="692" t="s">
        <v>125</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274</v>
      </c>
      <c r="C22" s="681"/>
      <c r="D22" s="681"/>
      <c r="E22" s="681"/>
      <c r="F22" s="681"/>
      <c r="G22" s="681"/>
      <c r="H22" s="681"/>
      <c r="I22" s="681"/>
      <c r="J22" s="681"/>
      <c r="K22" s="681"/>
      <c r="L22" s="681"/>
      <c r="M22" s="681"/>
      <c r="N22" s="681"/>
      <c r="O22" s="681"/>
      <c r="P22" s="681"/>
      <c r="Q22" s="682"/>
      <c r="R22" s="683">
        <v>5232069</v>
      </c>
      <c r="S22" s="684"/>
      <c r="T22" s="684"/>
      <c r="U22" s="684"/>
      <c r="V22" s="684"/>
      <c r="W22" s="684"/>
      <c r="X22" s="684"/>
      <c r="Y22" s="685"/>
      <c r="Z22" s="686">
        <v>38.200000000000003</v>
      </c>
      <c r="AA22" s="686"/>
      <c r="AB22" s="686"/>
      <c r="AC22" s="686"/>
      <c r="AD22" s="687">
        <v>4527384</v>
      </c>
      <c r="AE22" s="687"/>
      <c r="AF22" s="687"/>
      <c r="AG22" s="687"/>
      <c r="AH22" s="687"/>
      <c r="AI22" s="687"/>
      <c r="AJ22" s="687"/>
      <c r="AK22" s="687"/>
      <c r="AL22" s="688">
        <v>62</v>
      </c>
      <c r="AM22" s="689"/>
      <c r="AN22" s="689"/>
      <c r="AO22" s="690"/>
      <c r="AP22" s="702" t="s">
        <v>275</v>
      </c>
      <c r="AQ22" s="703"/>
      <c r="AR22" s="703"/>
      <c r="AS22" s="703"/>
      <c r="AT22" s="703"/>
      <c r="AU22" s="703"/>
      <c r="AV22" s="703"/>
      <c r="AW22" s="703"/>
      <c r="AX22" s="703"/>
      <c r="AY22" s="703"/>
      <c r="AZ22" s="703"/>
      <c r="BA22" s="703"/>
      <c r="BB22" s="703"/>
      <c r="BC22" s="703"/>
      <c r="BD22" s="703"/>
      <c r="BE22" s="703"/>
      <c r="BF22" s="704"/>
      <c r="BG22" s="683" t="s">
        <v>133</v>
      </c>
      <c r="BH22" s="684"/>
      <c r="BI22" s="684"/>
      <c r="BJ22" s="684"/>
      <c r="BK22" s="684"/>
      <c r="BL22" s="684"/>
      <c r="BM22" s="684"/>
      <c r="BN22" s="685"/>
      <c r="BO22" s="686" t="s">
        <v>125</v>
      </c>
      <c r="BP22" s="686"/>
      <c r="BQ22" s="686"/>
      <c r="BR22" s="686"/>
      <c r="BS22" s="692" t="s">
        <v>125</v>
      </c>
      <c r="BT22" s="684"/>
      <c r="BU22" s="684"/>
      <c r="BV22" s="684"/>
      <c r="BW22" s="684"/>
      <c r="BX22" s="684"/>
      <c r="BY22" s="684"/>
      <c r="BZ22" s="684"/>
      <c r="CA22" s="684"/>
      <c r="CB22" s="693"/>
      <c r="CD22" s="665" t="s">
        <v>276</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277</v>
      </c>
      <c r="C23" s="681"/>
      <c r="D23" s="681"/>
      <c r="E23" s="681"/>
      <c r="F23" s="681"/>
      <c r="G23" s="681"/>
      <c r="H23" s="681"/>
      <c r="I23" s="681"/>
      <c r="J23" s="681"/>
      <c r="K23" s="681"/>
      <c r="L23" s="681"/>
      <c r="M23" s="681"/>
      <c r="N23" s="681"/>
      <c r="O23" s="681"/>
      <c r="P23" s="681"/>
      <c r="Q23" s="682"/>
      <c r="R23" s="683">
        <v>4527384</v>
      </c>
      <c r="S23" s="684"/>
      <c r="T23" s="684"/>
      <c r="U23" s="684"/>
      <c r="V23" s="684"/>
      <c r="W23" s="684"/>
      <c r="X23" s="684"/>
      <c r="Y23" s="685"/>
      <c r="Z23" s="686">
        <v>33</v>
      </c>
      <c r="AA23" s="686"/>
      <c r="AB23" s="686"/>
      <c r="AC23" s="686"/>
      <c r="AD23" s="687">
        <v>4527384</v>
      </c>
      <c r="AE23" s="687"/>
      <c r="AF23" s="687"/>
      <c r="AG23" s="687"/>
      <c r="AH23" s="687"/>
      <c r="AI23" s="687"/>
      <c r="AJ23" s="687"/>
      <c r="AK23" s="687"/>
      <c r="AL23" s="688">
        <v>62</v>
      </c>
      <c r="AM23" s="689"/>
      <c r="AN23" s="689"/>
      <c r="AO23" s="690"/>
      <c r="AP23" s="702" t="s">
        <v>278</v>
      </c>
      <c r="AQ23" s="703"/>
      <c r="AR23" s="703"/>
      <c r="AS23" s="703"/>
      <c r="AT23" s="703"/>
      <c r="AU23" s="703"/>
      <c r="AV23" s="703"/>
      <c r="AW23" s="703"/>
      <c r="AX23" s="703"/>
      <c r="AY23" s="703"/>
      <c r="AZ23" s="703"/>
      <c r="BA23" s="703"/>
      <c r="BB23" s="703"/>
      <c r="BC23" s="703"/>
      <c r="BD23" s="703"/>
      <c r="BE23" s="703"/>
      <c r="BF23" s="704"/>
      <c r="BG23" s="683">
        <v>129480</v>
      </c>
      <c r="BH23" s="684"/>
      <c r="BI23" s="684"/>
      <c r="BJ23" s="684"/>
      <c r="BK23" s="684"/>
      <c r="BL23" s="684"/>
      <c r="BM23" s="684"/>
      <c r="BN23" s="685"/>
      <c r="BO23" s="686">
        <v>5.7</v>
      </c>
      <c r="BP23" s="686"/>
      <c r="BQ23" s="686"/>
      <c r="BR23" s="686"/>
      <c r="BS23" s="692" t="s">
        <v>133</v>
      </c>
      <c r="BT23" s="684"/>
      <c r="BU23" s="684"/>
      <c r="BV23" s="684"/>
      <c r="BW23" s="684"/>
      <c r="BX23" s="684"/>
      <c r="BY23" s="684"/>
      <c r="BZ23" s="684"/>
      <c r="CA23" s="684"/>
      <c r="CB23" s="693"/>
      <c r="CD23" s="665" t="s">
        <v>218</v>
      </c>
      <c r="CE23" s="666"/>
      <c r="CF23" s="666"/>
      <c r="CG23" s="666"/>
      <c r="CH23" s="666"/>
      <c r="CI23" s="666"/>
      <c r="CJ23" s="666"/>
      <c r="CK23" s="666"/>
      <c r="CL23" s="666"/>
      <c r="CM23" s="666"/>
      <c r="CN23" s="666"/>
      <c r="CO23" s="666"/>
      <c r="CP23" s="666"/>
      <c r="CQ23" s="667"/>
      <c r="CR23" s="665" t="s">
        <v>279</v>
      </c>
      <c r="CS23" s="666"/>
      <c r="CT23" s="666"/>
      <c r="CU23" s="666"/>
      <c r="CV23" s="666"/>
      <c r="CW23" s="666"/>
      <c r="CX23" s="666"/>
      <c r="CY23" s="667"/>
      <c r="CZ23" s="665" t="s">
        <v>280</v>
      </c>
      <c r="DA23" s="666"/>
      <c r="DB23" s="666"/>
      <c r="DC23" s="667"/>
      <c r="DD23" s="665" t="s">
        <v>281</v>
      </c>
      <c r="DE23" s="666"/>
      <c r="DF23" s="666"/>
      <c r="DG23" s="666"/>
      <c r="DH23" s="666"/>
      <c r="DI23" s="666"/>
      <c r="DJ23" s="666"/>
      <c r="DK23" s="667"/>
      <c r="DL23" s="714" t="s">
        <v>282</v>
      </c>
      <c r="DM23" s="715"/>
      <c r="DN23" s="715"/>
      <c r="DO23" s="715"/>
      <c r="DP23" s="715"/>
      <c r="DQ23" s="715"/>
      <c r="DR23" s="715"/>
      <c r="DS23" s="715"/>
      <c r="DT23" s="715"/>
      <c r="DU23" s="715"/>
      <c r="DV23" s="716"/>
      <c r="DW23" s="665" t="s">
        <v>283</v>
      </c>
      <c r="DX23" s="666"/>
      <c r="DY23" s="666"/>
      <c r="DZ23" s="666"/>
      <c r="EA23" s="666"/>
      <c r="EB23" s="666"/>
      <c r="EC23" s="667"/>
    </row>
    <row r="24" spans="2:133" ht="11.25" customHeight="1" x14ac:dyDescent="0.15">
      <c r="B24" s="680" t="s">
        <v>284</v>
      </c>
      <c r="C24" s="681"/>
      <c r="D24" s="681"/>
      <c r="E24" s="681"/>
      <c r="F24" s="681"/>
      <c r="G24" s="681"/>
      <c r="H24" s="681"/>
      <c r="I24" s="681"/>
      <c r="J24" s="681"/>
      <c r="K24" s="681"/>
      <c r="L24" s="681"/>
      <c r="M24" s="681"/>
      <c r="N24" s="681"/>
      <c r="O24" s="681"/>
      <c r="P24" s="681"/>
      <c r="Q24" s="682"/>
      <c r="R24" s="683">
        <v>704685</v>
      </c>
      <c r="S24" s="684"/>
      <c r="T24" s="684"/>
      <c r="U24" s="684"/>
      <c r="V24" s="684"/>
      <c r="W24" s="684"/>
      <c r="X24" s="684"/>
      <c r="Y24" s="685"/>
      <c r="Z24" s="686">
        <v>5.0999999999999996</v>
      </c>
      <c r="AA24" s="686"/>
      <c r="AB24" s="686"/>
      <c r="AC24" s="686"/>
      <c r="AD24" s="687" t="s">
        <v>133</v>
      </c>
      <c r="AE24" s="687"/>
      <c r="AF24" s="687"/>
      <c r="AG24" s="687"/>
      <c r="AH24" s="687"/>
      <c r="AI24" s="687"/>
      <c r="AJ24" s="687"/>
      <c r="AK24" s="687"/>
      <c r="AL24" s="688" t="s">
        <v>133</v>
      </c>
      <c r="AM24" s="689"/>
      <c r="AN24" s="689"/>
      <c r="AO24" s="690"/>
      <c r="AP24" s="702" t="s">
        <v>285</v>
      </c>
      <c r="AQ24" s="703"/>
      <c r="AR24" s="703"/>
      <c r="AS24" s="703"/>
      <c r="AT24" s="703"/>
      <c r="AU24" s="703"/>
      <c r="AV24" s="703"/>
      <c r="AW24" s="703"/>
      <c r="AX24" s="703"/>
      <c r="AY24" s="703"/>
      <c r="AZ24" s="703"/>
      <c r="BA24" s="703"/>
      <c r="BB24" s="703"/>
      <c r="BC24" s="703"/>
      <c r="BD24" s="703"/>
      <c r="BE24" s="703"/>
      <c r="BF24" s="704"/>
      <c r="BG24" s="683" t="s">
        <v>133</v>
      </c>
      <c r="BH24" s="684"/>
      <c r="BI24" s="684"/>
      <c r="BJ24" s="684"/>
      <c r="BK24" s="684"/>
      <c r="BL24" s="684"/>
      <c r="BM24" s="684"/>
      <c r="BN24" s="685"/>
      <c r="BO24" s="686" t="s">
        <v>133</v>
      </c>
      <c r="BP24" s="686"/>
      <c r="BQ24" s="686"/>
      <c r="BR24" s="686"/>
      <c r="BS24" s="692" t="s">
        <v>133</v>
      </c>
      <c r="BT24" s="684"/>
      <c r="BU24" s="684"/>
      <c r="BV24" s="684"/>
      <c r="BW24" s="684"/>
      <c r="BX24" s="684"/>
      <c r="BY24" s="684"/>
      <c r="BZ24" s="684"/>
      <c r="CA24" s="684"/>
      <c r="CB24" s="693"/>
      <c r="CD24" s="694" t="s">
        <v>286</v>
      </c>
      <c r="CE24" s="695"/>
      <c r="CF24" s="695"/>
      <c r="CG24" s="695"/>
      <c r="CH24" s="695"/>
      <c r="CI24" s="695"/>
      <c r="CJ24" s="695"/>
      <c r="CK24" s="695"/>
      <c r="CL24" s="695"/>
      <c r="CM24" s="695"/>
      <c r="CN24" s="695"/>
      <c r="CO24" s="695"/>
      <c r="CP24" s="695"/>
      <c r="CQ24" s="696"/>
      <c r="CR24" s="672">
        <v>6061508</v>
      </c>
      <c r="CS24" s="673"/>
      <c r="CT24" s="673"/>
      <c r="CU24" s="673"/>
      <c r="CV24" s="673"/>
      <c r="CW24" s="673"/>
      <c r="CX24" s="673"/>
      <c r="CY24" s="674"/>
      <c r="CZ24" s="677">
        <v>45.2</v>
      </c>
      <c r="DA24" s="678"/>
      <c r="DB24" s="678"/>
      <c r="DC24" s="697"/>
      <c r="DD24" s="717">
        <v>3916269</v>
      </c>
      <c r="DE24" s="673"/>
      <c r="DF24" s="673"/>
      <c r="DG24" s="673"/>
      <c r="DH24" s="673"/>
      <c r="DI24" s="673"/>
      <c r="DJ24" s="673"/>
      <c r="DK24" s="674"/>
      <c r="DL24" s="717">
        <v>3552975</v>
      </c>
      <c r="DM24" s="673"/>
      <c r="DN24" s="673"/>
      <c r="DO24" s="673"/>
      <c r="DP24" s="673"/>
      <c r="DQ24" s="673"/>
      <c r="DR24" s="673"/>
      <c r="DS24" s="673"/>
      <c r="DT24" s="673"/>
      <c r="DU24" s="673"/>
      <c r="DV24" s="674"/>
      <c r="DW24" s="677">
        <v>47</v>
      </c>
      <c r="DX24" s="678"/>
      <c r="DY24" s="678"/>
      <c r="DZ24" s="678"/>
      <c r="EA24" s="678"/>
      <c r="EB24" s="678"/>
      <c r="EC24" s="679"/>
    </row>
    <row r="25" spans="2:133" ht="11.25" customHeight="1" x14ac:dyDescent="0.15">
      <c r="B25" s="680" t="s">
        <v>287</v>
      </c>
      <c r="C25" s="681"/>
      <c r="D25" s="681"/>
      <c r="E25" s="681"/>
      <c r="F25" s="681"/>
      <c r="G25" s="681"/>
      <c r="H25" s="681"/>
      <c r="I25" s="681"/>
      <c r="J25" s="681"/>
      <c r="K25" s="681"/>
      <c r="L25" s="681"/>
      <c r="M25" s="681"/>
      <c r="N25" s="681"/>
      <c r="O25" s="681"/>
      <c r="P25" s="681"/>
      <c r="Q25" s="682"/>
      <c r="R25" s="683" t="s">
        <v>125</v>
      </c>
      <c r="S25" s="684"/>
      <c r="T25" s="684"/>
      <c r="U25" s="684"/>
      <c r="V25" s="684"/>
      <c r="W25" s="684"/>
      <c r="X25" s="684"/>
      <c r="Y25" s="685"/>
      <c r="Z25" s="686" t="s">
        <v>125</v>
      </c>
      <c r="AA25" s="686"/>
      <c r="AB25" s="686"/>
      <c r="AC25" s="686"/>
      <c r="AD25" s="687" t="s">
        <v>125</v>
      </c>
      <c r="AE25" s="687"/>
      <c r="AF25" s="687"/>
      <c r="AG25" s="687"/>
      <c r="AH25" s="687"/>
      <c r="AI25" s="687"/>
      <c r="AJ25" s="687"/>
      <c r="AK25" s="687"/>
      <c r="AL25" s="688" t="s">
        <v>125</v>
      </c>
      <c r="AM25" s="689"/>
      <c r="AN25" s="689"/>
      <c r="AO25" s="690"/>
      <c r="AP25" s="702" t="s">
        <v>288</v>
      </c>
      <c r="AQ25" s="703"/>
      <c r="AR25" s="703"/>
      <c r="AS25" s="703"/>
      <c r="AT25" s="703"/>
      <c r="AU25" s="703"/>
      <c r="AV25" s="703"/>
      <c r="AW25" s="703"/>
      <c r="AX25" s="703"/>
      <c r="AY25" s="703"/>
      <c r="AZ25" s="703"/>
      <c r="BA25" s="703"/>
      <c r="BB25" s="703"/>
      <c r="BC25" s="703"/>
      <c r="BD25" s="703"/>
      <c r="BE25" s="703"/>
      <c r="BF25" s="704"/>
      <c r="BG25" s="683" t="s">
        <v>125</v>
      </c>
      <c r="BH25" s="684"/>
      <c r="BI25" s="684"/>
      <c r="BJ25" s="684"/>
      <c r="BK25" s="684"/>
      <c r="BL25" s="684"/>
      <c r="BM25" s="684"/>
      <c r="BN25" s="685"/>
      <c r="BO25" s="686" t="s">
        <v>125</v>
      </c>
      <c r="BP25" s="686"/>
      <c r="BQ25" s="686"/>
      <c r="BR25" s="686"/>
      <c r="BS25" s="692" t="s">
        <v>125</v>
      </c>
      <c r="BT25" s="684"/>
      <c r="BU25" s="684"/>
      <c r="BV25" s="684"/>
      <c r="BW25" s="684"/>
      <c r="BX25" s="684"/>
      <c r="BY25" s="684"/>
      <c r="BZ25" s="684"/>
      <c r="CA25" s="684"/>
      <c r="CB25" s="693"/>
      <c r="CD25" s="698" t="s">
        <v>289</v>
      </c>
      <c r="CE25" s="699"/>
      <c r="CF25" s="699"/>
      <c r="CG25" s="699"/>
      <c r="CH25" s="699"/>
      <c r="CI25" s="699"/>
      <c r="CJ25" s="699"/>
      <c r="CK25" s="699"/>
      <c r="CL25" s="699"/>
      <c r="CM25" s="699"/>
      <c r="CN25" s="699"/>
      <c r="CO25" s="699"/>
      <c r="CP25" s="699"/>
      <c r="CQ25" s="700"/>
      <c r="CR25" s="683">
        <v>1673253</v>
      </c>
      <c r="CS25" s="720"/>
      <c r="CT25" s="720"/>
      <c r="CU25" s="720"/>
      <c r="CV25" s="720"/>
      <c r="CW25" s="720"/>
      <c r="CX25" s="720"/>
      <c r="CY25" s="721"/>
      <c r="CZ25" s="688">
        <v>12.5</v>
      </c>
      <c r="DA25" s="718"/>
      <c r="DB25" s="718"/>
      <c r="DC25" s="722"/>
      <c r="DD25" s="692">
        <v>1522470</v>
      </c>
      <c r="DE25" s="720"/>
      <c r="DF25" s="720"/>
      <c r="DG25" s="720"/>
      <c r="DH25" s="720"/>
      <c r="DI25" s="720"/>
      <c r="DJ25" s="720"/>
      <c r="DK25" s="721"/>
      <c r="DL25" s="692">
        <v>1496423</v>
      </c>
      <c r="DM25" s="720"/>
      <c r="DN25" s="720"/>
      <c r="DO25" s="720"/>
      <c r="DP25" s="720"/>
      <c r="DQ25" s="720"/>
      <c r="DR25" s="720"/>
      <c r="DS25" s="720"/>
      <c r="DT25" s="720"/>
      <c r="DU25" s="720"/>
      <c r="DV25" s="721"/>
      <c r="DW25" s="688">
        <v>19.8</v>
      </c>
      <c r="DX25" s="718"/>
      <c r="DY25" s="718"/>
      <c r="DZ25" s="718"/>
      <c r="EA25" s="718"/>
      <c r="EB25" s="718"/>
      <c r="EC25" s="719"/>
    </row>
    <row r="26" spans="2:133" ht="11.25" customHeight="1" x14ac:dyDescent="0.15">
      <c r="B26" s="680" t="s">
        <v>290</v>
      </c>
      <c r="C26" s="681"/>
      <c r="D26" s="681"/>
      <c r="E26" s="681"/>
      <c r="F26" s="681"/>
      <c r="G26" s="681"/>
      <c r="H26" s="681"/>
      <c r="I26" s="681"/>
      <c r="J26" s="681"/>
      <c r="K26" s="681"/>
      <c r="L26" s="681"/>
      <c r="M26" s="681"/>
      <c r="N26" s="681"/>
      <c r="O26" s="681"/>
      <c r="P26" s="681"/>
      <c r="Q26" s="682"/>
      <c r="R26" s="683">
        <v>8094971</v>
      </c>
      <c r="S26" s="684"/>
      <c r="T26" s="684"/>
      <c r="U26" s="684"/>
      <c r="V26" s="684"/>
      <c r="W26" s="684"/>
      <c r="X26" s="684"/>
      <c r="Y26" s="685"/>
      <c r="Z26" s="686">
        <v>59.1</v>
      </c>
      <c r="AA26" s="686"/>
      <c r="AB26" s="686"/>
      <c r="AC26" s="686"/>
      <c r="AD26" s="687">
        <v>7260806</v>
      </c>
      <c r="AE26" s="687"/>
      <c r="AF26" s="687"/>
      <c r="AG26" s="687"/>
      <c r="AH26" s="687"/>
      <c r="AI26" s="687"/>
      <c r="AJ26" s="687"/>
      <c r="AK26" s="687"/>
      <c r="AL26" s="688">
        <v>99.4</v>
      </c>
      <c r="AM26" s="689"/>
      <c r="AN26" s="689"/>
      <c r="AO26" s="690"/>
      <c r="AP26" s="702" t="s">
        <v>291</v>
      </c>
      <c r="AQ26" s="729"/>
      <c r="AR26" s="729"/>
      <c r="AS26" s="729"/>
      <c r="AT26" s="729"/>
      <c r="AU26" s="729"/>
      <c r="AV26" s="729"/>
      <c r="AW26" s="729"/>
      <c r="AX26" s="729"/>
      <c r="AY26" s="729"/>
      <c r="AZ26" s="729"/>
      <c r="BA26" s="729"/>
      <c r="BB26" s="729"/>
      <c r="BC26" s="729"/>
      <c r="BD26" s="729"/>
      <c r="BE26" s="729"/>
      <c r="BF26" s="704"/>
      <c r="BG26" s="683" t="s">
        <v>133</v>
      </c>
      <c r="BH26" s="684"/>
      <c r="BI26" s="684"/>
      <c r="BJ26" s="684"/>
      <c r="BK26" s="684"/>
      <c r="BL26" s="684"/>
      <c r="BM26" s="684"/>
      <c r="BN26" s="685"/>
      <c r="BO26" s="686" t="s">
        <v>125</v>
      </c>
      <c r="BP26" s="686"/>
      <c r="BQ26" s="686"/>
      <c r="BR26" s="686"/>
      <c r="BS26" s="692" t="s">
        <v>125</v>
      </c>
      <c r="BT26" s="684"/>
      <c r="BU26" s="684"/>
      <c r="BV26" s="684"/>
      <c r="BW26" s="684"/>
      <c r="BX26" s="684"/>
      <c r="BY26" s="684"/>
      <c r="BZ26" s="684"/>
      <c r="CA26" s="684"/>
      <c r="CB26" s="693"/>
      <c r="CD26" s="698" t="s">
        <v>292</v>
      </c>
      <c r="CE26" s="699"/>
      <c r="CF26" s="699"/>
      <c r="CG26" s="699"/>
      <c r="CH26" s="699"/>
      <c r="CI26" s="699"/>
      <c r="CJ26" s="699"/>
      <c r="CK26" s="699"/>
      <c r="CL26" s="699"/>
      <c r="CM26" s="699"/>
      <c r="CN26" s="699"/>
      <c r="CO26" s="699"/>
      <c r="CP26" s="699"/>
      <c r="CQ26" s="700"/>
      <c r="CR26" s="683">
        <v>931255</v>
      </c>
      <c r="CS26" s="684"/>
      <c r="CT26" s="684"/>
      <c r="CU26" s="684"/>
      <c r="CV26" s="684"/>
      <c r="CW26" s="684"/>
      <c r="CX26" s="684"/>
      <c r="CY26" s="685"/>
      <c r="CZ26" s="688">
        <v>6.9</v>
      </c>
      <c r="DA26" s="718"/>
      <c r="DB26" s="718"/>
      <c r="DC26" s="722"/>
      <c r="DD26" s="692">
        <v>930078</v>
      </c>
      <c r="DE26" s="684"/>
      <c r="DF26" s="684"/>
      <c r="DG26" s="684"/>
      <c r="DH26" s="684"/>
      <c r="DI26" s="684"/>
      <c r="DJ26" s="684"/>
      <c r="DK26" s="685"/>
      <c r="DL26" s="692" t="s">
        <v>125</v>
      </c>
      <c r="DM26" s="684"/>
      <c r="DN26" s="684"/>
      <c r="DO26" s="684"/>
      <c r="DP26" s="684"/>
      <c r="DQ26" s="684"/>
      <c r="DR26" s="684"/>
      <c r="DS26" s="684"/>
      <c r="DT26" s="684"/>
      <c r="DU26" s="684"/>
      <c r="DV26" s="685"/>
      <c r="DW26" s="688" t="s">
        <v>125</v>
      </c>
      <c r="DX26" s="718"/>
      <c r="DY26" s="718"/>
      <c r="DZ26" s="718"/>
      <c r="EA26" s="718"/>
      <c r="EB26" s="718"/>
      <c r="EC26" s="719"/>
    </row>
    <row r="27" spans="2:133" ht="11.25" customHeight="1" x14ac:dyDescent="0.15">
      <c r="B27" s="680" t="s">
        <v>293</v>
      </c>
      <c r="C27" s="681"/>
      <c r="D27" s="681"/>
      <c r="E27" s="681"/>
      <c r="F27" s="681"/>
      <c r="G27" s="681"/>
      <c r="H27" s="681"/>
      <c r="I27" s="681"/>
      <c r="J27" s="681"/>
      <c r="K27" s="681"/>
      <c r="L27" s="681"/>
      <c r="M27" s="681"/>
      <c r="N27" s="681"/>
      <c r="O27" s="681"/>
      <c r="P27" s="681"/>
      <c r="Q27" s="682"/>
      <c r="R27" s="683">
        <v>2052</v>
      </c>
      <c r="S27" s="684"/>
      <c r="T27" s="684"/>
      <c r="U27" s="684"/>
      <c r="V27" s="684"/>
      <c r="W27" s="684"/>
      <c r="X27" s="684"/>
      <c r="Y27" s="685"/>
      <c r="Z27" s="686">
        <v>0</v>
      </c>
      <c r="AA27" s="686"/>
      <c r="AB27" s="686"/>
      <c r="AC27" s="686"/>
      <c r="AD27" s="687">
        <v>2052</v>
      </c>
      <c r="AE27" s="687"/>
      <c r="AF27" s="687"/>
      <c r="AG27" s="687"/>
      <c r="AH27" s="687"/>
      <c r="AI27" s="687"/>
      <c r="AJ27" s="687"/>
      <c r="AK27" s="687"/>
      <c r="AL27" s="688">
        <v>0</v>
      </c>
      <c r="AM27" s="689"/>
      <c r="AN27" s="689"/>
      <c r="AO27" s="690"/>
      <c r="AP27" s="680" t="s">
        <v>294</v>
      </c>
      <c r="AQ27" s="681"/>
      <c r="AR27" s="681"/>
      <c r="AS27" s="681"/>
      <c r="AT27" s="681"/>
      <c r="AU27" s="681"/>
      <c r="AV27" s="681"/>
      <c r="AW27" s="681"/>
      <c r="AX27" s="681"/>
      <c r="AY27" s="681"/>
      <c r="AZ27" s="681"/>
      <c r="BA27" s="681"/>
      <c r="BB27" s="681"/>
      <c r="BC27" s="681"/>
      <c r="BD27" s="681"/>
      <c r="BE27" s="681"/>
      <c r="BF27" s="682"/>
      <c r="BG27" s="683">
        <v>2279419</v>
      </c>
      <c r="BH27" s="684"/>
      <c r="BI27" s="684"/>
      <c r="BJ27" s="684"/>
      <c r="BK27" s="684"/>
      <c r="BL27" s="684"/>
      <c r="BM27" s="684"/>
      <c r="BN27" s="685"/>
      <c r="BO27" s="686">
        <v>100</v>
      </c>
      <c r="BP27" s="686"/>
      <c r="BQ27" s="686"/>
      <c r="BR27" s="686"/>
      <c r="BS27" s="692">
        <v>27824</v>
      </c>
      <c r="BT27" s="684"/>
      <c r="BU27" s="684"/>
      <c r="BV27" s="684"/>
      <c r="BW27" s="684"/>
      <c r="BX27" s="684"/>
      <c r="BY27" s="684"/>
      <c r="BZ27" s="684"/>
      <c r="CA27" s="684"/>
      <c r="CB27" s="693"/>
      <c r="CD27" s="698" t="s">
        <v>295</v>
      </c>
      <c r="CE27" s="699"/>
      <c r="CF27" s="699"/>
      <c r="CG27" s="699"/>
      <c r="CH27" s="699"/>
      <c r="CI27" s="699"/>
      <c r="CJ27" s="699"/>
      <c r="CK27" s="699"/>
      <c r="CL27" s="699"/>
      <c r="CM27" s="699"/>
      <c r="CN27" s="699"/>
      <c r="CO27" s="699"/>
      <c r="CP27" s="699"/>
      <c r="CQ27" s="700"/>
      <c r="CR27" s="683">
        <v>2451991</v>
      </c>
      <c r="CS27" s="720"/>
      <c r="CT27" s="720"/>
      <c r="CU27" s="720"/>
      <c r="CV27" s="720"/>
      <c r="CW27" s="720"/>
      <c r="CX27" s="720"/>
      <c r="CY27" s="721"/>
      <c r="CZ27" s="688">
        <v>18.3</v>
      </c>
      <c r="DA27" s="718"/>
      <c r="DB27" s="718"/>
      <c r="DC27" s="722"/>
      <c r="DD27" s="692">
        <v>577842</v>
      </c>
      <c r="DE27" s="720"/>
      <c r="DF27" s="720"/>
      <c r="DG27" s="720"/>
      <c r="DH27" s="720"/>
      <c r="DI27" s="720"/>
      <c r="DJ27" s="720"/>
      <c r="DK27" s="721"/>
      <c r="DL27" s="692">
        <v>577626</v>
      </c>
      <c r="DM27" s="720"/>
      <c r="DN27" s="720"/>
      <c r="DO27" s="720"/>
      <c r="DP27" s="720"/>
      <c r="DQ27" s="720"/>
      <c r="DR27" s="720"/>
      <c r="DS27" s="720"/>
      <c r="DT27" s="720"/>
      <c r="DU27" s="720"/>
      <c r="DV27" s="721"/>
      <c r="DW27" s="688">
        <v>7.6</v>
      </c>
      <c r="DX27" s="718"/>
      <c r="DY27" s="718"/>
      <c r="DZ27" s="718"/>
      <c r="EA27" s="718"/>
      <c r="EB27" s="718"/>
      <c r="EC27" s="719"/>
    </row>
    <row r="28" spans="2:133" ht="11.25" customHeight="1" x14ac:dyDescent="0.15">
      <c r="B28" s="680" t="s">
        <v>296</v>
      </c>
      <c r="C28" s="681"/>
      <c r="D28" s="681"/>
      <c r="E28" s="681"/>
      <c r="F28" s="681"/>
      <c r="G28" s="681"/>
      <c r="H28" s="681"/>
      <c r="I28" s="681"/>
      <c r="J28" s="681"/>
      <c r="K28" s="681"/>
      <c r="L28" s="681"/>
      <c r="M28" s="681"/>
      <c r="N28" s="681"/>
      <c r="O28" s="681"/>
      <c r="P28" s="681"/>
      <c r="Q28" s="682"/>
      <c r="R28" s="683">
        <v>45027</v>
      </c>
      <c r="S28" s="684"/>
      <c r="T28" s="684"/>
      <c r="U28" s="684"/>
      <c r="V28" s="684"/>
      <c r="W28" s="684"/>
      <c r="X28" s="684"/>
      <c r="Y28" s="685"/>
      <c r="Z28" s="686">
        <v>0.3</v>
      </c>
      <c r="AA28" s="686"/>
      <c r="AB28" s="686"/>
      <c r="AC28" s="686"/>
      <c r="AD28" s="687" t="s">
        <v>125</v>
      </c>
      <c r="AE28" s="687"/>
      <c r="AF28" s="687"/>
      <c r="AG28" s="687"/>
      <c r="AH28" s="687"/>
      <c r="AI28" s="687"/>
      <c r="AJ28" s="687"/>
      <c r="AK28" s="687"/>
      <c r="AL28" s="688" t="s">
        <v>125</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297</v>
      </c>
      <c r="CE28" s="699"/>
      <c r="CF28" s="699"/>
      <c r="CG28" s="699"/>
      <c r="CH28" s="699"/>
      <c r="CI28" s="699"/>
      <c r="CJ28" s="699"/>
      <c r="CK28" s="699"/>
      <c r="CL28" s="699"/>
      <c r="CM28" s="699"/>
      <c r="CN28" s="699"/>
      <c r="CO28" s="699"/>
      <c r="CP28" s="699"/>
      <c r="CQ28" s="700"/>
      <c r="CR28" s="683">
        <v>1936264</v>
      </c>
      <c r="CS28" s="684"/>
      <c r="CT28" s="684"/>
      <c r="CU28" s="684"/>
      <c r="CV28" s="684"/>
      <c r="CW28" s="684"/>
      <c r="CX28" s="684"/>
      <c r="CY28" s="685"/>
      <c r="CZ28" s="688">
        <v>14.4</v>
      </c>
      <c r="DA28" s="718"/>
      <c r="DB28" s="718"/>
      <c r="DC28" s="722"/>
      <c r="DD28" s="692">
        <v>1815957</v>
      </c>
      <c r="DE28" s="684"/>
      <c r="DF28" s="684"/>
      <c r="DG28" s="684"/>
      <c r="DH28" s="684"/>
      <c r="DI28" s="684"/>
      <c r="DJ28" s="684"/>
      <c r="DK28" s="685"/>
      <c r="DL28" s="692">
        <v>1478926</v>
      </c>
      <c r="DM28" s="684"/>
      <c r="DN28" s="684"/>
      <c r="DO28" s="684"/>
      <c r="DP28" s="684"/>
      <c r="DQ28" s="684"/>
      <c r="DR28" s="684"/>
      <c r="DS28" s="684"/>
      <c r="DT28" s="684"/>
      <c r="DU28" s="684"/>
      <c r="DV28" s="685"/>
      <c r="DW28" s="688">
        <v>19.600000000000001</v>
      </c>
      <c r="DX28" s="718"/>
      <c r="DY28" s="718"/>
      <c r="DZ28" s="718"/>
      <c r="EA28" s="718"/>
      <c r="EB28" s="718"/>
      <c r="EC28" s="719"/>
    </row>
    <row r="29" spans="2:133" ht="11.25" customHeight="1" x14ac:dyDescent="0.15">
      <c r="B29" s="680" t="s">
        <v>298</v>
      </c>
      <c r="C29" s="681"/>
      <c r="D29" s="681"/>
      <c r="E29" s="681"/>
      <c r="F29" s="681"/>
      <c r="G29" s="681"/>
      <c r="H29" s="681"/>
      <c r="I29" s="681"/>
      <c r="J29" s="681"/>
      <c r="K29" s="681"/>
      <c r="L29" s="681"/>
      <c r="M29" s="681"/>
      <c r="N29" s="681"/>
      <c r="O29" s="681"/>
      <c r="P29" s="681"/>
      <c r="Q29" s="682"/>
      <c r="R29" s="683">
        <v>285584</v>
      </c>
      <c r="S29" s="684"/>
      <c r="T29" s="684"/>
      <c r="U29" s="684"/>
      <c r="V29" s="684"/>
      <c r="W29" s="684"/>
      <c r="X29" s="684"/>
      <c r="Y29" s="685"/>
      <c r="Z29" s="686">
        <v>2.1</v>
      </c>
      <c r="AA29" s="686"/>
      <c r="AB29" s="686"/>
      <c r="AC29" s="686"/>
      <c r="AD29" s="687">
        <v>20849</v>
      </c>
      <c r="AE29" s="687"/>
      <c r="AF29" s="687"/>
      <c r="AG29" s="687"/>
      <c r="AH29" s="687"/>
      <c r="AI29" s="687"/>
      <c r="AJ29" s="687"/>
      <c r="AK29" s="687"/>
      <c r="AL29" s="688">
        <v>0.3</v>
      </c>
      <c r="AM29" s="689"/>
      <c r="AN29" s="689"/>
      <c r="AO29" s="690"/>
      <c r="AP29" s="732"/>
      <c r="AQ29" s="733"/>
      <c r="AR29" s="733"/>
      <c r="AS29" s="733"/>
      <c r="AT29" s="733"/>
      <c r="AU29" s="733"/>
      <c r="AV29" s="733"/>
      <c r="AW29" s="733"/>
      <c r="AX29" s="733"/>
      <c r="AY29" s="733"/>
      <c r="AZ29" s="733"/>
      <c r="BA29" s="733"/>
      <c r="BB29" s="733"/>
      <c r="BC29" s="733"/>
      <c r="BD29" s="733"/>
      <c r="BE29" s="733"/>
      <c r="BF29" s="734"/>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299</v>
      </c>
      <c r="CE29" s="724"/>
      <c r="CF29" s="698" t="s">
        <v>300</v>
      </c>
      <c r="CG29" s="699"/>
      <c r="CH29" s="699"/>
      <c r="CI29" s="699"/>
      <c r="CJ29" s="699"/>
      <c r="CK29" s="699"/>
      <c r="CL29" s="699"/>
      <c r="CM29" s="699"/>
      <c r="CN29" s="699"/>
      <c r="CO29" s="699"/>
      <c r="CP29" s="699"/>
      <c r="CQ29" s="700"/>
      <c r="CR29" s="683">
        <v>1936237</v>
      </c>
      <c r="CS29" s="720"/>
      <c r="CT29" s="720"/>
      <c r="CU29" s="720"/>
      <c r="CV29" s="720"/>
      <c r="CW29" s="720"/>
      <c r="CX29" s="720"/>
      <c r="CY29" s="721"/>
      <c r="CZ29" s="688">
        <v>14.4</v>
      </c>
      <c r="DA29" s="718"/>
      <c r="DB29" s="718"/>
      <c r="DC29" s="722"/>
      <c r="DD29" s="692">
        <v>1815930</v>
      </c>
      <c r="DE29" s="720"/>
      <c r="DF29" s="720"/>
      <c r="DG29" s="720"/>
      <c r="DH29" s="720"/>
      <c r="DI29" s="720"/>
      <c r="DJ29" s="720"/>
      <c r="DK29" s="721"/>
      <c r="DL29" s="692">
        <v>1478899</v>
      </c>
      <c r="DM29" s="720"/>
      <c r="DN29" s="720"/>
      <c r="DO29" s="720"/>
      <c r="DP29" s="720"/>
      <c r="DQ29" s="720"/>
      <c r="DR29" s="720"/>
      <c r="DS29" s="720"/>
      <c r="DT29" s="720"/>
      <c r="DU29" s="720"/>
      <c r="DV29" s="721"/>
      <c r="DW29" s="688">
        <v>19.600000000000001</v>
      </c>
      <c r="DX29" s="718"/>
      <c r="DY29" s="718"/>
      <c r="DZ29" s="718"/>
      <c r="EA29" s="718"/>
      <c r="EB29" s="718"/>
      <c r="EC29" s="719"/>
    </row>
    <row r="30" spans="2:133" ht="11.25" customHeight="1" x14ac:dyDescent="0.15">
      <c r="B30" s="680" t="s">
        <v>301</v>
      </c>
      <c r="C30" s="681"/>
      <c r="D30" s="681"/>
      <c r="E30" s="681"/>
      <c r="F30" s="681"/>
      <c r="G30" s="681"/>
      <c r="H30" s="681"/>
      <c r="I30" s="681"/>
      <c r="J30" s="681"/>
      <c r="K30" s="681"/>
      <c r="L30" s="681"/>
      <c r="M30" s="681"/>
      <c r="N30" s="681"/>
      <c r="O30" s="681"/>
      <c r="P30" s="681"/>
      <c r="Q30" s="682"/>
      <c r="R30" s="683">
        <v>35036</v>
      </c>
      <c r="S30" s="684"/>
      <c r="T30" s="684"/>
      <c r="U30" s="684"/>
      <c r="V30" s="684"/>
      <c r="W30" s="684"/>
      <c r="X30" s="684"/>
      <c r="Y30" s="685"/>
      <c r="Z30" s="686">
        <v>0.3</v>
      </c>
      <c r="AA30" s="686"/>
      <c r="AB30" s="686"/>
      <c r="AC30" s="686"/>
      <c r="AD30" s="687" t="s">
        <v>125</v>
      </c>
      <c r="AE30" s="687"/>
      <c r="AF30" s="687"/>
      <c r="AG30" s="687"/>
      <c r="AH30" s="687"/>
      <c r="AI30" s="687"/>
      <c r="AJ30" s="687"/>
      <c r="AK30" s="687"/>
      <c r="AL30" s="688" t="s">
        <v>125</v>
      </c>
      <c r="AM30" s="689"/>
      <c r="AN30" s="689"/>
      <c r="AO30" s="690"/>
      <c r="AP30" s="662" t="s">
        <v>218</v>
      </c>
      <c r="AQ30" s="663"/>
      <c r="AR30" s="663"/>
      <c r="AS30" s="663"/>
      <c r="AT30" s="663"/>
      <c r="AU30" s="663"/>
      <c r="AV30" s="663"/>
      <c r="AW30" s="663"/>
      <c r="AX30" s="663"/>
      <c r="AY30" s="663"/>
      <c r="AZ30" s="663"/>
      <c r="BA30" s="663"/>
      <c r="BB30" s="663"/>
      <c r="BC30" s="663"/>
      <c r="BD30" s="663"/>
      <c r="BE30" s="663"/>
      <c r="BF30" s="664"/>
      <c r="BG30" s="662" t="s">
        <v>302</v>
      </c>
      <c r="BH30" s="730"/>
      <c r="BI30" s="730"/>
      <c r="BJ30" s="730"/>
      <c r="BK30" s="730"/>
      <c r="BL30" s="730"/>
      <c r="BM30" s="730"/>
      <c r="BN30" s="730"/>
      <c r="BO30" s="730"/>
      <c r="BP30" s="730"/>
      <c r="BQ30" s="731"/>
      <c r="BR30" s="662" t="s">
        <v>303</v>
      </c>
      <c r="BS30" s="730"/>
      <c r="BT30" s="730"/>
      <c r="BU30" s="730"/>
      <c r="BV30" s="730"/>
      <c r="BW30" s="730"/>
      <c r="BX30" s="730"/>
      <c r="BY30" s="730"/>
      <c r="BZ30" s="730"/>
      <c r="CA30" s="730"/>
      <c r="CB30" s="731"/>
      <c r="CD30" s="725"/>
      <c r="CE30" s="726"/>
      <c r="CF30" s="698" t="s">
        <v>304</v>
      </c>
      <c r="CG30" s="699"/>
      <c r="CH30" s="699"/>
      <c r="CI30" s="699"/>
      <c r="CJ30" s="699"/>
      <c r="CK30" s="699"/>
      <c r="CL30" s="699"/>
      <c r="CM30" s="699"/>
      <c r="CN30" s="699"/>
      <c r="CO30" s="699"/>
      <c r="CP30" s="699"/>
      <c r="CQ30" s="700"/>
      <c r="CR30" s="683">
        <v>1888383</v>
      </c>
      <c r="CS30" s="684"/>
      <c r="CT30" s="684"/>
      <c r="CU30" s="684"/>
      <c r="CV30" s="684"/>
      <c r="CW30" s="684"/>
      <c r="CX30" s="684"/>
      <c r="CY30" s="685"/>
      <c r="CZ30" s="688">
        <v>14.1</v>
      </c>
      <c r="DA30" s="718"/>
      <c r="DB30" s="718"/>
      <c r="DC30" s="722"/>
      <c r="DD30" s="692">
        <v>1768076</v>
      </c>
      <c r="DE30" s="684"/>
      <c r="DF30" s="684"/>
      <c r="DG30" s="684"/>
      <c r="DH30" s="684"/>
      <c r="DI30" s="684"/>
      <c r="DJ30" s="684"/>
      <c r="DK30" s="685"/>
      <c r="DL30" s="692">
        <v>1431502</v>
      </c>
      <c r="DM30" s="684"/>
      <c r="DN30" s="684"/>
      <c r="DO30" s="684"/>
      <c r="DP30" s="684"/>
      <c r="DQ30" s="684"/>
      <c r="DR30" s="684"/>
      <c r="DS30" s="684"/>
      <c r="DT30" s="684"/>
      <c r="DU30" s="684"/>
      <c r="DV30" s="685"/>
      <c r="DW30" s="688">
        <v>18.899999999999999</v>
      </c>
      <c r="DX30" s="718"/>
      <c r="DY30" s="718"/>
      <c r="DZ30" s="718"/>
      <c r="EA30" s="718"/>
      <c r="EB30" s="718"/>
      <c r="EC30" s="719"/>
    </row>
    <row r="31" spans="2:133" ht="11.25" customHeight="1" x14ac:dyDescent="0.15">
      <c r="B31" s="680" t="s">
        <v>305</v>
      </c>
      <c r="C31" s="681"/>
      <c r="D31" s="681"/>
      <c r="E31" s="681"/>
      <c r="F31" s="681"/>
      <c r="G31" s="681"/>
      <c r="H31" s="681"/>
      <c r="I31" s="681"/>
      <c r="J31" s="681"/>
      <c r="K31" s="681"/>
      <c r="L31" s="681"/>
      <c r="M31" s="681"/>
      <c r="N31" s="681"/>
      <c r="O31" s="681"/>
      <c r="P31" s="681"/>
      <c r="Q31" s="682"/>
      <c r="R31" s="683">
        <v>1795438</v>
      </c>
      <c r="S31" s="684"/>
      <c r="T31" s="684"/>
      <c r="U31" s="684"/>
      <c r="V31" s="684"/>
      <c r="W31" s="684"/>
      <c r="X31" s="684"/>
      <c r="Y31" s="685"/>
      <c r="Z31" s="686">
        <v>13.1</v>
      </c>
      <c r="AA31" s="686"/>
      <c r="AB31" s="686"/>
      <c r="AC31" s="686"/>
      <c r="AD31" s="687" t="s">
        <v>125</v>
      </c>
      <c r="AE31" s="687"/>
      <c r="AF31" s="687"/>
      <c r="AG31" s="687"/>
      <c r="AH31" s="687"/>
      <c r="AI31" s="687"/>
      <c r="AJ31" s="687"/>
      <c r="AK31" s="687"/>
      <c r="AL31" s="688" t="s">
        <v>125</v>
      </c>
      <c r="AM31" s="689"/>
      <c r="AN31" s="689"/>
      <c r="AO31" s="690"/>
      <c r="AP31" s="737" t="s">
        <v>306</v>
      </c>
      <c r="AQ31" s="738"/>
      <c r="AR31" s="738"/>
      <c r="AS31" s="738"/>
      <c r="AT31" s="743" t="s">
        <v>307</v>
      </c>
      <c r="AU31" s="231"/>
      <c r="AV31" s="231"/>
      <c r="AW31" s="231"/>
      <c r="AX31" s="669" t="s">
        <v>184</v>
      </c>
      <c r="AY31" s="670"/>
      <c r="AZ31" s="670"/>
      <c r="BA31" s="670"/>
      <c r="BB31" s="670"/>
      <c r="BC31" s="670"/>
      <c r="BD31" s="670"/>
      <c r="BE31" s="670"/>
      <c r="BF31" s="671"/>
      <c r="BG31" s="751">
        <v>99.1</v>
      </c>
      <c r="BH31" s="735"/>
      <c r="BI31" s="735"/>
      <c r="BJ31" s="735"/>
      <c r="BK31" s="735"/>
      <c r="BL31" s="735"/>
      <c r="BM31" s="678">
        <v>96.6</v>
      </c>
      <c r="BN31" s="735"/>
      <c r="BO31" s="735"/>
      <c r="BP31" s="735"/>
      <c r="BQ31" s="736"/>
      <c r="BR31" s="751">
        <v>99.1</v>
      </c>
      <c r="BS31" s="735"/>
      <c r="BT31" s="735"/>
      <c r="BU31" s="735"/>
      <c r="BV31" s="735"/>
      <c r="BW31" s="735"/>
      <c r="BX31" s="678">
        <v>95.9</v>
      </c>
      <c r="BY31" s="735"/>
      <c r="BZ31" s="735"/>
      <c r="CA31" s="735"/>
      <c r="CB31" s="736"/>
      <c r="CD31" s="725"/>
      <c r="CE31" s="726"/>
      <c r="CF31" s="698" t="s">
        <v>308</v>
      </c>
      <c r="CG31" s="699"/>
      <c r="CH31" s="699"/>
      <c r="CI31" s="699"/>
      <c r="CJ31" s="699"/>
      <c r="CK31" s="699"/>
      <c r="CL31" s="699"/>
      <c r="CM31" s="699"/>
      <c r="CN31" s="699"/>
      <c r="CO31" s="699"/>
      <c r="CP31" s="699"/>
      <c r="CQ31" s="700"/>
      <c r="CR31" s="683">
        <v>47854</v>
      </c>
      <c r="CS31" s="720"/>
      <c r="CT31" s="720"/>
      <c r="CU31" s="720"/>
      <c r="CV31" s="720"/>
      <c r="CW31" s="720"/>
      <c r="CX31" s="720"/>
      <c r="CY31" s="721"/>
      <c r="CZ31" s="688">
        <v>0.4</v>
      </c>
      <c r="DA31" s="718"/>
      <c r="DB31" s="718"/>
      <c r="DC31" s="722"/>
      <c r="DD31" s="692">
        <v>47854</v>
      </c>
      <c r="DE31" s="720"/>
      <c r="DF31" s="720"/>
      <c r="DG31" s="720"/>
      <c r="DH31" s="720"/>
      <c r="DI31" s="720"/>
      <c r="DJ31" s="720"/>
      <c r="DK31" s="721"/>
      <c r="DL31" s="692">
        <v>47397</v>
      </c>
      <c r="DM31" s="720"/>
      <c r="DN31" s="720"/>
      <c r="DO31" s="720"/>
      <c r="DP31" s="720"/>
      <c r="DQ31" s="720"/>
      <c r="DR31" s="720"/>
      <c r="DS31" s="720"/>
      <c r="DT31" s="720"/>
      <c r="DU31" s="720"/>
      <c r="DV31" s="721"/>
      <c r="DW31" s="688">
        <v>0.6</v>
      </c>
      <c r="DX31" s="718"/>
      <c r="DY31" s="718"/>
      <c r="DZ31" s="718"/>
      <c r="EA31" s="718"/>
      <c r="EB31" s="718"/>
      <c r="EC31" s="719"/>
    </row>
    <row r="32" spans="2:133" ht="11.25" customHeight="1" x14ac:dyDescent="0.15">
      <c r="B32" s="746" t="s">
        <v>309</v>
      </c>
      <c r="C32" s="747"/>
      <c r="D32" s="747"/>
      <c r="E32" s="747"/>
      <c r="F32" s="747"/>
      <c r="G32" s="747"/>
      <c r="H32" s="747"/>
      <c r="I32" s="747"/>
      <c r="J32" s="747"/>
      <c r="K32" s="747"/>
      <c r="L32" s="747"/>
      <c r="M32" s="747"/>
      <c r="N32" s="747"/>
      <c r="O32" s="747"/>
      <c r="P32" s="747"/>
      <c r="Q32" s="748"/>
      <c r="R32" s="683">
        <v>410</v>
      </c>
      <c r="S32" s="684"/>
      <c r="T32" s="684"/>
      <c r="U32" s="684"/>
      <c r="V32" s="684"/>
      <c r="W32" s="684"/>
      <c r="X32" s="684"/>
      <c r="Y32" s="685"/>
      <c r="Z32" s="686">
        <v>0</v>
      </c>
      <c r="AA32" s="686"/>
      <c r="AB32" s="686"/>
      <c r="AC32" s="686"/>
      <c r="AD32" s="687">
        <v>410</v>
      </c>
      <c r="AE32" s="687"/>
      <c r="AF32" s="687"/>
      <c r="AG32" s="687"/>
      <c r="AH32" s="687"/>
      <c r="AI32" s="687"/>
      <c r="AJ32" s="687"/>
      <c r="AK32" s="687"/>
      <c r="AL32" s="688">
        <v>0</v>
      </c>
      <c r="AM32" s="689"/>
      <c r="AN32" s="689"/>
      <c r="AO32" s="690"/>
      <c r="AP32" s="739"/>
      <c r="AQ32" s="740"/>
      <c r="AR32" s="740"/>
      <c r="AS32" s="740"/>
      <c r="AT32" s="744"/>
      <c r="AU32" s="230" t="s">
        <v>310</v>
      </c>
      <c r="AV32" s="230"/>
      <c r="AW32" s="230"/>
      <c r="AX32" s="680" t="s">
        <v>311</v>
      </c>
      <c r="AY32" s="681"/>
      <c r="AZ32" s="681"/>
      <c r="BA32" s="681"/>
      <c r="BB32" s="681"/>
      <c r="BC32" s="681"/>
      <c r="BD32" s="681"/>
      <c r="BE32" s="681"/>
      <c r="BF32" s="682"/>
      <c r="BG32" s="752">
        <v>99.4</v>
      </c>
      <c r="BH32" s="720"/>
      <c r="BI32" s="720"/>
      <c r="BJ32" s="720"/>
      <c r="BK32" s="720"/>
      <c r="BL32" s="720"/>
      <c r="BM32" s="689">
        <v>97.9</v>
      </c>
      <c r="BN32" s="749"/>
      <c r="BO32" s="749"/>
      <c r="BP32" s="749"/>
      <c r="BQ32" s="750"/>
      <c r="BR32" s="752">
        <v>99.3</v>
      </c>
      <c r="BS32" s="720"/>
      <c r="BT32" s="720"/>
      <c r="BU32" s="720"/>
      <c r="BV32" s="720"/>
      <c r="BW32" s="720"/>
      <c r="BX32" s="689">
        <v>97.3</v>
      </c>
      <c r="BY32" s="749"/>
      <c r="BZ32" s="749"/>
      <c r="CA32" s="749"/>
      <c r="CB32" s="750"/>
      <c r="CD32" s="727"/>
      <c r="CE32" s="728"/>
      <c r="CF32" s="698" t="s">
        <v>312</v>
      </c>
      <c r="CG32" s="699"/>
      <c r="CH32" s="699"/>
      <c r="CI32" s="699"/>
      <c r="CJ32" s="699"/>
      <c r="CK32" s="699"/>
      <c r="CL32" s="699"/>
      <c r="CM32" s="699"/>
      <c r="CN32" s="699"/>
      <c r="CO32" s="699"/>
      <c r="CP32" s="699"/>
      <c r="CQ32" s="700"/>
      <c r="CR32" s="683">
        <v>27</v>
      </c>
      <c r="CS32" s="684"/>
      <c r="CT32" s="684"/>
      <c r="CU32" s="684"/>
      <c r="CV32" s="684"/>
      <c r="CW32" s="684"/>
      <c r="CX32" s="684"/>
      <c r="CY32" s="685"/>
      <c r="CZ32" s="688">
        <v>0</v>
      </c>
      <c r="DA32" s="718"/>
      <c r="DB32" s="718"/>
      <c r="DC32" s="722"/>
      <c r="DD32" s="692">
        <v>27</v>
      </c>
      <c r="DE32" s="684"/>
      <c r="DF32" s="684"/>
      <c r="DG32" s="684"/>
      <c r="DH32" s="684"/>
      <c r="DI32" s="684"/>
      <c r="DJ32" s="684"/>
      <c r="DK32" s="685"/>
      <c r="DL32" s="692">
        <v>27</v>
      </c>
      <c r="DM32" s="684"/>
      <c r="DN32" s="684"/>
      <c r="DO32" s="684"/>
      <c r="DP32" s="684"/>
      <c r="DQ32" s="684"/>
      <c r="DR32" s="684"/>
      <c r="DS32" s="684"/>
      <c r="DT32" s="684"/>
      <c r="DU32" s="684"/>
      <c r="DV32" s="685"/>
      <c r="DW32" s="688">
        <v>0</v>
      </c>
      <c r="DX32" s="718"/>
      <c r="DY32" s="718"/>
      <c r="DZ32" s="718"/>
      <c r="EA32" s="718"/>
      <c r="EB32" s="718"/>
      <c r="EC32" s="719"/>
    </row>
    <row r="33" spans="2:133" ht="11.25" customHeight="1" x14ac:dyDescent="0.15">
      <c r="B33" s="680" t="s">
        <v>313</v>
      </c>
      <c r="C33" s="681"/>
      <c r="D33" s="681"/>
      <c r="E33" s="681"/>
      <c r="F33" s="681"/>
      <c r="G33" s="681"/>
      <c r="H33" s="681"/>
      <c r="I33" s="681"/>
      <c r="J33" s="681"/>
      <c r="K33" s="681"/>
      <c r="L33" s="681"/>
      <c r="M33" s="681"/>
      <c r="N33" s="681"/>
      <c r="O33" s="681"/>
      <c r="P33" s="681"/>
      <c r="Q33" s="682"/>
      <c r="R33" s="683">
        <v>679985</v>
      </c>
      <c r="S33" s="684"/>
      <c r="T33" s="684"/>
      <c r="U33" s="684"/>
      <c r="V33" s="684"/>
      <c r="W33" s="684"/>
      <c r="X33" s="684"/>
      <c r="Y33" s="685"/>
      <c r="Z33" s="686">
        <v>5</v>
      </c>
      <c r="AA33" s="686"/>
      <c r="AB33" s="686"/>
      <c r="AC33" s="686"/>
      <c r="AD33" s="687" t="s">
        <v>125</v>
      </c>
      <c r="AE33" s="687"/>
      <c r="AF33" s="687"/>
      <c r="AG33" s="687"/>
      <c r="AH33" s="687"/>
      <c r="AI33" s="687"/>
      <c r="AJ33" s="687"/>
      <c r="AK33" s="687"/>
      <c r="AL33" s="688" t="s">
        <v>133</v>
      </c>
      <c r="AM33" s="689"/>
      <c r="AN33" s="689"/>
      <c r="AO33" s="690"/>
      <c r="AP33" s="741"/>
      <c r="AQ33" s="742"/>
      <c r="AR33" s="742"/>
      <c r="AS33" s="742"/>
      <c r="AT33" s="745"/>
      <c r="AU33" s="232"/>
      <c r="AV33" s="232"/>
      <c r="AW33" s="232"/>
      <c r="AX33" s="732" t="s">
        <v>314</v>
      </c>
      <c r="AY33" s="733"/>
      <c r="AZ33" s="733"/>
      <c r="BA33" s="733"/>
      <c r="BB33" s="733"/>
      <c r="BC33" s="733"/>
      <c r="BD33" s="733"/>
      <c r="BE33" s="733"/>
      <c r="BF33" s="734"/>
      <c r="BG33" s="753">
        <v>98.3</v>
      </c>
      <c r="BH33" s="754"/>
      <c r="BI33" s="754"/>
      <c r="BJ33" s="754"/>
      <c r="BK33" s="754"/>
      <c r="BL33" s="754"/>
      <c r="BM33" s="755">
        <v>94.1</v>
      </c>
      <c r="BN33" s="754"/>
      <c r="BO33" s="754"/>
      <c r="BP33" s="754"/>
      <c r="BQ33" s="756"/>
      <c r="BR33" s="753">
        <v>98.6</v>
      </c>
      <c r="BS33" s="754"/>
      <c r="BT33" s="754"/>
      <c r="BU33" s="754"/>
      <c r="BV33" s="754"/>
      <c r="BW33" s="754"/>
      <c r="BX33" s="755">
        <v>93.2</v>
      </c>
      <c r="BY33" s="754"/>
      <c r="BZ33" s="754"/>
      <c r="CA33" s="754"/>
      <c r="CB33" s="756"/>
      <c r="CD33" s="698" t="s">
        <v>315</v>
      </c>
      <c r="CE33" s="699"/>
      <c r="CF33" s="699"/>
      <c r="CG33" s="699"/>
      <c r="CH33" s="699"/>
      <c r="CI33" s="699"/>
      <c r="CJ33" s="699"/>
      <c r="CK33" s="699"/>
      <c r="CL33" s="699"/>
      <c r="CM33" s="699"/>
      <c r="CN33" s="699"/>
      <c r="CO33" s="699"/>
      <c r="CP33" s="699"/>
      <c r="CQ33" s="700"/>
      <c r="CR33" s="683">
        <v>6299615</v>
      </c>
      <c r="CS33" s="720"/>
      <c r="CT33" s="720"/>
      <c r="CU33" s="720"/>
      <c r="CV33" s="720"/>
      <c r="CW33" s="720"/>
      <c r="CX33" s="720"/>
      <c r="CY33" s="721"/>
      <c r="CZ33" s="688">
        <v>47</v>
      </c>
      <c r="DA33" s="718"/>
      <c r="DB33" s="718"/>
      <c r="DC33" s="722"/>
      <c r="DD33" s="692">
        <v>4960834</v>
      </c>
      <c r="DE33" s="720"/>
      <c r="DF33" s="720"/>
      <c r="DG33" s="720"/>
      <c r="DH33" s="720"/>
      <c r="DI33" s="720"/>
      <c r="DJ33" s="720"/>
      <c r="DK33" s="721"/>
      <c r="DL33" s="692">
        <v>3756664</v>
      </c>
      <c r="DM33" s="720"/>
      <c r="DN33" s="720"/>
      <c r="DO33" s="720"/>
      <c r="DP33" s="720"/>
      <c r="DQ33" s="720"/>
      <c r="DR33" s="720"/>
      <c r="DS33" s="720"/>
      <c r="DT33" s="720"/>
      <c r="DU33" s="720"/>
      <c r="DV33" s="721"/>
      <c r="DW33" s="688">
        <v>49.7</v>
      </c>
      <c r="DX33" s="718"/>
      <c r="DY33" s="718"/>
      <c r="DZ33" s="718"/>
      <c r="EA33" s="718"/>
      <c r="EB33" s="718"/>
      <c r="EC33" s="719"/>
    </row>
    <row r="34" spans="2:133" ht="11.25" customHeight="1" x14ac:dyDescent="0.15">
      <c r="B34" s="680" t="s">
        <v>316</v>
      </c>
      <c r="C34" s="681"/>
      <c r="D34" s="681"/>
      <c r="E34" s="681"/>
      <c r="F34" s="681"/>
      <c r="G34" s="681"/>
      <c r="H34" s="681"/>
      <c r="I34" s="681"/>
      <c r="J34" s="681"/>
      <c r="K34" s="681"/>
      <c r="L34" s="681"/>
      <c r="M34" s="681"/>
      <c r="N34" s="681"/>
      <c r="O34" s="681"/>
      <c r="P34" s="681"/>
      <c r="Q34" s="682"/>
      <c r="R34" s="683">
        <v>27134</v>
      </c>
      <c r="S34" s="684"/>
      <c r="T34" s="684"/>
      <c r="U34" s="684"/>
      <c r="V34" s="684"/>
      <c r="W34" s="684"/>
      <c r="X34" s="684"/>
      <c r="Y34" s="685"/>
      <c r="Z34" s="686">
        <v>0.2</v>
      </c>
      <c r="AA34" s="686"/>
      <c r="AB34" s="686"/>
      <c r="AC34" s="686"/>
      <c r="AD34" s="687">
        <v>17175</v>
      </c>
      <c r="AE34" s="687"/>
      <c r="AF34" s="687"/>
      <c r="AG34" s="687"/>
      <c r="AH34" s="687"/>
      <c r="AI34" s="687"/>
      <c r="AJ34" s="687"/>
      <c r="AK34" s="687"/>
      <c r="AL34" s="688">
        <v>0.2</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317</v>
      </c>
      <c r="CE34" s="699"/>
      <c r="CF34" s="699"/>
      <c r="CG34" s="699"/>
      <c r="CH34" s="699"/>
      <c r="CI34" s="699"/>
      <c r="CJ34" s="699"/>
      <c r="CK34" s="699"/>
      <c r="CL34" s="699"/>
      <c r="CM34" s="699"/>
      <c r="CN34" s="699"/>
      <c r="CO34" s="699"/>
      <c r="CP34" s="699"/>
      <c r="CQ34" s="700"/>
      <c r="CR34" s="683">
        <v>1388436</v>
      </c>
      <c r="CS34" s="684"/>
      <c r="CT34" s="684"/>
      <c r="CU34" s="684"/>
      <c r="CV34" s="684"/>
      <c r="CW34" s="684"/>
      <c r="CX34" s="684"/>
      <c r="CY34" s="685"/>
      <c r="CZ34" s="688">
        <v>10.4</v>
      </c>
      <c r="DA34" s="718"/>
      <c r="DB34" s="718"/>
      <c r="DC34" s="722"/>
      <c r="DD34" s="692">
        <v>1070328</v>
      </c>
      <c r="DE34" s="684"/>
      <c r="DF34" s="684"/>
      <c r="DG34" s="684"/>
      <c r="DH34" s="684"/>
      <c r="DI34" s="684"/>
      <c r="DJ34" s="684"/>
      <c r="DK34" s="685"/>
      <c r="DL34" s="692">
        <v>934315</v>
      </c>
      <c r="DM34" s="684"/>
      <c r="DN34" s="684"/>
      <c r="DO34" s="684"/>
      <c r="DP34" s="684"/>
      <c r="DQ34" s="684"/>
      <c r="DR34" s="684"/>
      <c r="DS34" s="684"/>
      <c r="DT34" s="684"/>
      <c r="DU34" s="684"/>
      <c r="DV34" s="685"/>
      <c r="DW34" s="688">
        <v>12.4</v>
      </c>
      <c r="DX34" s="718"/>
      <c r="DY34" s="718"/>
      <c r="DZ34" s="718"/>
      <c r="EA34" s="718"/>
      <c r="EB34" s="718"/>
      <c r="EC34" s="719"/>
    </row>
    <row r="35" spans="2:133" ht="11.25" customHeight="1" x14ac:dyDescent="0.15">
      <c r="B35" s="680" t="s">
        <v>318</v>
      </c>
      <c r="C35" s="681"/>
      <c r="D35" s="681"/>
      <c r="E35" s="681"/>
      <c r="F35" s="681"/>
      <c r="G35" s="681"/>
      <c r="H35" s="681"/>
      <c r="I35" s="681"/>
      <c r="J35" s="681"/>
      <c r="K35" s="681"/>
      <c r="L35" s="681"/>
      <c r="M35" s="681"/>
      <c r="N35" s="681"/>
      <c r="O35" s="681"/>
      <c r="P35" s="681"/>
      <c r="Q35" s="682"/>
      <c r="R35" s="683">
        <v>281473</v>
      </c>
      <c r="S35" s="684"/>
      <c r="T35" s="684"/>
      <c r="U35" s="684"/>
      <c r="V35" s="684"/>
      <c r="W35" s="684"/>
      <c r="X35" s="684"/>
      <c r="Y35" s="685"/>
      <c r="Z35" s="686">
        <v>2.1</v>
      </c>
      <c r="AA35" s="686"/>
      <c r="AB35" s="686"/>
      <c r="AC35" s="686"/>
      <c r="AD35" s="687" t="s">
        <v>125</v>
      </c>
      <c r="AE35" s="687"/>
      <c r="AF35" s="687"/>
      <c r="AG35" s="687"/>
      <c r="AH35" s="687"/>
      <c r="AI35" s="687"/>
      <c r="AJ35" s="687"/>
      <c r="AK35" s="687"/>
      <c r="AL35" s="688" t="s">
        <v>125</v>
      </c>
      <c r="AM35" s="689"/>
      <c r="AN35" s="689"/>
      <c r="AO35" s="690"/>
      <c r="AP35" s="235"/>
      <c r="AQ35" s="662" t="s">
        <v>319</v>
      </c>
      <c r="AR35" s="663"/>
      <c r="AS35" s="663"/>
      <c r="AT35" s="663"/>
      <c r="AU35" s="663"/>
      <c r="AV35" s="663"/>
      <c r="AW35" s="663"/>
      <c r="AX35" s="663"/>
      <c r="AY35" s="663"/>
      <c r="AZ35" s="663"/>
      <c r="BA35" s="663"/>
      <c r="BB35" s="663"/>
      <c r="BC35" s="663"/>
      <c r="BD35" s="663"/>
      <c r="BE35" s="663"/>
      <c r="BF35" s="664"/>
      <c r="BG35" s="662" t="s">
        <v>320</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321</v>
      </c>
      <c r="CE35" s="699"/>
      <c r="CF35" s="699"/>
      <c r="CG35" s="699"/>
      <c r="CH35" s="699"/>
      <c r="CI35" s="699"/>
      <c r="CJ35" s="699"/>
      <c r="CK35" s="699"/>
      <c r="CL35" s="699"/>
      <c r="CM35" s="699"/>
      <c r="CN35" s="699"/>
      <c r="CO35" s="699"/>
      <c r="CP35" s="699"/>
      <c r="CQ35" s="700"/>
      <c r="CR35" s="683">
        <v>600926</v>
      </c>
      <c r="CS35" s="720"/>
      <c r="CT35" s="720"/>
      <c r="CU35" s="720"/>
      <c r="CV35" s="720"/>
      <c r="CW35" s="720"/>
      <c r="CX35" s="720"/>
      <c r="CY35" s="721"/>
      <c r="CZ35" s="688">
        <v>4.5</v>
      </c>
      <c r="DA35" s="718"/>
      <c r="DB35" s="718"/>
      <c r="DC35" s="722"/>
      <c r="DD35" s="692">
        <v>457031</v>
      </c>
      <c r="DE35" s="720"/>
      <c r="DF35" s="720"/>
      <c r="DG35" s="720"/>
      <c r="DH35" s="720"/>
      <c r="DI35" s="720"/>
      <c r="DJ35" s="720"/>
      <c r="DK35" s="721"/>
      <c r="DL35" s="692">
        <v>220536</v>
      </c>
      <c r="DM35" s="720"/>
      <c r="DN35" s="720"/>
      <c r="DO35" s="720"/>
      <c r="DP35" s="720"/>
      <c r="DQ35" s="720"/>
      <c r="DR35" s="720"/>
      <c r="DS35" s="720"/>
      <c r="DT35" s="720"/>
      <c r="DU35" s="720"/>
      <c r="DV35" s="721"/>
      <c r="DW35" s="688">
        <v>2.9</v>
      </c>
      <c r="DX35" s="718"/>
      <c r="DY35" s="718"/>
      <c r="DZ35" s="718"/>
      <c r="EA35" s="718"/>
      <c r="EB35" s="718"/>
      <c r="EC35" s="719"/>
    </row>
    <row r="36" spans="2:133" ht="11.25" customHeight="1" x14ac:dyDescent="0.15">
      <c r="B36" s="680" t="s">
        <v>322</v>
      </c>
      <c r="C36" s="681"/>
      <c r="D36" s="681"/>
      <c r="E36" s="681"/>
      <c r="F36" s="681"/>
      <c r="G36" s="681"/>
      <c r="H36" s="681"/>
      <c r="I36" s="681"/>
      <c r="J36" s="681"/>
      <c r="K36" s="681"/>
      <c r="L36" s="681"/>
      <c r="M36" s="681"/>
      <c r="N36" s="681"/>
      <c r="O36" s="681"/>
      <c r="P36" s="681"/>
      <c r="Q36" s="682"/>
      <c r="R36" s="683">
        <v>771891</v>
      </c>
      <c r="S36" s="684"/>
      <c r="T36" s="684"/>
      <c r="U36" s="684"/>
      <c r="V36" s="684"/>
      <c r="W36" s="684"/>
      <c r="X36" s="684"/>
      <c r="Y36" s="685"/>
      <c r="Z36" s="686">
        <v>5.6</v>
      </c>
      <c r="AA36" s="686"/>
      <c r="AB36" s="686"/>
      <c r="AC36" s="686"/>
      <c r="AD36" s="687" t="s">
        <v>133</v>
      </c>
      <c r="AE36" s="687"/>
      <c r="AF36" s="687"/>
      <c r="AG36" s="687"/>
      <c r="AH36" s="687"/>
      <c r="AI36" s="687"/>
      <c r="AJ36" s="687"/>
      <c r="AK36" s="687"/>
      <c r="AL36" s="688" t="s">
        <v>133</v>
      </c>
      <c r="AM36" s="689"/>
      <c r="AN36" s="689"/>
      <c r="AO36" s="690"/>
      <c r="AP36" s="235"/>
      <c r="AQ36" s="757" t="s">
        <v>323</v>
      </c>
      <c r="AR36" s="758"/>
      <c r="AS36" s="758"/>
      <c r="AT36" s="758"/>
      <c r="AU36" s="758"/>
      <c r="AV36" s="758"/>
      <c r="AW36" s="758"/>
      <c r="AX36" s="758"/>
      <c r="AY36" s="759"/>
      <c r="AZ36" s="672">
        <v>2610106</v>
      </c>
      <c r="BA36" s="673"/>
      <c r="BB36" s="673"/>
      <c r="BC36" s="673"/>
      <c r="BD36" s="673"/>
      <c r="BE36" s="673"/>
      <c r="BF36" s="760"/>
      <c r="BG36" s="694" t="s">
        <v>324</v>
      </c>
      <c r="BH36" s="695"/>
      <c r="BI36" s="695"/>
      <c r="BJ36" s="695"/>
      <c r="BK36" s="695"/>
      <c r="BL36" s="695"/>
      <c r="BM36" s="695"/>
      <c r="BN36" s="695"/>
      <c r="BO36" s="695"/>
      <c r="BP36" s="695"/>
      <c r="BQ36" s="695"/>
      <c r="BR36" s="695"/>
      <c r="BS36" s="695"/>
      <c r="BT36" s="695"/>
      <c r="BU36" s="696"/>
      <c r="BV36" s="672">
        <v>29970</v>
      </c>
      <c r="BW36" s="673"/>
      <c r="BX36" s="673"/>
      <c r="BY36" s="673"/>
      <c r="BZ36" s="673"/>
      <c r="CA36" s="673"/>
      <c r="CB36" s="760"/>
      <c r="CD36" s="698" t="s">
        <v>325</v>
      </c>
      <c r="CE36" s="699"/>
      <c r="CF36" s="699"/>
      <c r="CG36" s="699"/>
      <c r="CH36" s="699"/>
      <c r="CI36" s="699"/>
      <c r="CJ36" s="699"/>
      <c r="CK36" s="699"/>
      <c r="CL36" s="699"/>
      <c r="CM36" s="699"/>
      <c r="CN36" s="699"/>
      <c r="CO36" s="699"/>
      <c r="CP36" s="699"/>
      <c r="CQ36" s="700"/>
      <c r="CR36" s="683">
        <v>1906244</v>
      </c>
      <c r="CS36" s="684"/>
      <c r="CT36" s="684"/>
      <c r="CU36" s="684"/>
      <c r="CV36" s="684"/>
      <c r="CW36" s="684"/>
      <c r="CX36" s="684"/>
      <c r="CY36" s="685"/>
      <c r="CZ36" s="688">
        <v>14.2</v>
      </c>
      <c r="DA36" s="718"/>
      <c r="DB36" s="718"/>
      <c r="DC36" s="722"/>
      <c r="DD36" s="692">
        <v>1720381</v>
      </c>
      <c r="DE36" s="684"/>
      <c r="DF36" s="684"/>
      <c r="DG36" s="684"/>
      <c r="DH36" s="684"/>
      <c r="DI36" s="684"/>
      <c r="DJ36" s="684"/>
      <c r="DK36" s="685"/>
      <c r="DL36" s="692">
        <v>1452070</v>
      </c>
      <c r="DM36" s="684"/>
      <c r="DN36" s="684"/>
      <c r="DO36" s="684"/>
      <c r="DP36" s="684"/>
      <c r="DQ36" s="684"/>
      <c r="DR36" s="684"/>
      <c r="DS36" s="684"/>
      <c r="DT36" s="684"/>
      <c r="DU36" s="684"/>
      <c r="DV36" s="685"/>
      <c r="DW36" s="688">
        <v>19.2</v>
      </c>
      <c r="DX36" s="718"/>
      <c r="DY36" s="718"/>
      <c r="DZ36" s="718"/>
      <c r="EA36" s="718"/>
      <c r="EB36" s="718"/>
      <c r="EC36" s="719"/>
    </row>
    <row r="37" spans="2:133" ht="11.25" customHeight="1" x14ac:dyDescent="0.15">
      <c r="B37" s="680" t="s">
        <v>326</v>
      </c>
      <c r="C37" s="681"/>
      <c r="D37" s="681"/>
      <c r="E37" s="681"/>
      <c r="F37" s="681"/>
      <c r="G37" s="681"/>
      <c r="H37" s="681"/>
      <c r="I37" s="681"/>
      <c r="J37" s="681"/>
      <c r="K37" s="681"/>
      <c r="L37" s="681"/>
      <c r="M37" s="681"/>
      <c r="N37" s="681"/>
      <c r="O37" s="681"/>
      <c r="P37" s="681"/>
      <c r="Q37" s="682"/>
      <c r="R37" s="683">
        <v>220100</v>
      </c>
      <c r="S37" s="684"/>
      <c r="T37" s="684"/>
      <c r="U37" s="684"/>
      <c r="V37" s="684"/>
      <c r="W37" s="684"/>
      <c r="X37" s="684"/>
      <c r="Y37" s="685"/>
      <c r="Z37" s="686">
        <v>1.6</v>
      </c>
      <c r="AA37" s="686"/>
      <c r="AB37" s="686"/>
      <c r="AC37" s="686"/>
      <c r="AD37" s="687" t="s">
        <v>125</v>
      </c>
      <c r="AE37" s="687"/>
      <c r="AF37" s="687"/>
      <c r="AG37" s="687"/>
      <c r="AH37" s="687"/>
      <c r="AI37" s="687"/>
      <c r="AJ37" s="687"/>
      <c r="AK37" s="687"/>
      <c r="AL37" s="688" t="s">
        <v>125</v>
      </c>
      <c r="AM37" s="689"/>
      <c r="AN37" s="689"/>
      <c r="AO37" s="690"/>
      <c r="AQ37" s="761" t="s">
        <v>327</v>
      </c>
      <c r="AR37" s="762"/>
      <c r="AS37" s="762"/>
      <c r="AT37" s="762"/>
      <c r="AU37" s="762"/>
      <c r="AV37" s="762"/>
      <c r="AW37" s="762"/>
      <c r="AX37" s="762"/>
      <c r="AY37" s="763"/>
      <c r="AZ37" s="683">
        <v>1088519</v>
      </c>
      <c r="BA37" s="684"/>
      <c r="BB37" s="684"/>
      <c r="BC37" s="684"/>
      <c r="BD37" s="720"/>
      <c r="BE37" s="720"/>
      <c r="BF37" s="750"/>
      <c r="BG37" s="698" t="s">
        <v>328</v>
      </c>
      <c r="BH37" s="699"/>
      <c r="BI37" s="699"/>
      <c r="BJ37" s="699"/>
      <c r="BK37" s="699"/>
      <c r="BL37" s="699"/>
      <c r="BM37" s="699"/>
      <c r="BN37" s="699"/>
      <c r="BO37" s="699"/>
      <c r="BP37" s="699"/>
      <c r="BQ37" s="699"/>
      <c r="BR37" s="699"/>
      <c r="BS37" s="699"/>
      <c r="BT37" s="699"/>
      <c r="BU37" s="700"/>
      <c r="BV37" s="683">
        <v>-1845</v>
      </c>
      <c r="BW37" s="684"/>
      <c r="BX37" s="684"/>
      <c r="BY37" s="684"/>
      <c r="BZ37" s="684"/>
      <c r="CA37" s="684"/>
      <c r="CB37" s="693"/>
      <c r="CD37" s="698" t="s">
        <v>329</v>
      </c>
      <c r="CE37" s="699"/>
      <c r="CF37" s="699"/>
      <c r="CG37" s="699"/>
      <c r="CH37" s="699"/>
      <c r="CI37" s="699"/>
      <c r="CJ37" s="699"/>
      <c r="CK37" s="699"/>
      <c r="CL37" s="699"/>
      <c r="CM37" s="699"/>
      <c r="CN37" s="699"/>
      <c r="CO37" s="699"/>
      <c r="CP37" s="699"/>
      <c r="CQ37" s="700"/>
      <c r="CR37" s="683">
        <v>751164</v>
      </c>
      <c r="CS37" s="720"/>
      <c r="CT37" s="720"/>
      <c r="CU37" s="720"/>
      <c r="CV37" s="720"/>
      <c r="CW37" s="720"/>
      <c r="CX37" s="720"/>
      <c r="CY37" s="721"/>
      <c r="CZ37" s="688">
        <v>5.6</v>
      </c>
      <c r="DA37" s="718"/>
      <c r="DB37" s="718"/>
      <c r="DC37" s="722"/>
      <c r="DD37" s="692">
        <v>749064</v>
      </c>
      <c r="DE37" s="720"/>
      <c r="DF37" s="720"/>
      <c r="DG37" s="720"/>
      <c r="DH37" s="720"/>
      <c r="DI37" s="720"/>
      <c r="DJ37" s="720"/>
      <c r="DK37" s="721"/>
      <c r="DL37" s="692">
        <v>734297</v>
      </c>
      <c r="DM37" s="720"/>
      <c r="DN37" s="720"/>
      <c r="DO37" s="720"/>
      <c r="DP37" s="720"/>
      <c r="DQ37" s="720"/>
      <c r="DR37" s="720"/>
      <c r="DS37" s="720"/>
      <c r="DT37" s="720"/>
      <c r="DU37" s="720"/>
      <c r="DV37" s="721"/>
      <c r="DW37" s="688">
        <v>9.6999999999999993</v>
      </c>
      <c r="DX37" s="718"/>
      <c r="DY37" s="718"/>
      <c r="DZ37" s="718"/>
      <c r="EA37" s="718"/>
      <c r="EB37" s="718"/>
      <c r="EC37" s="719"/>
    </row>
    <row r="38" spans="2:133" ht="11.25" customHeight="1" x14ac:dyDescent="0.15">
      <c r="B38" s="680" t="s">
        <v>330</v>
      </c>
      <c r="C38" s="681"/>
      <c r="D38" s="681"/>
      <c r="E38" s="681"/>
      <c r="F38" s="681"/>
      <c r="G38" s="681"/>
      <c r="H38" s="681"/>
      <c r="I38" s="681"/>
      <c r="J38" s="681"/>
      <c r="K38" s="681"/>
      <c r="L38" s="681"/>
      <c r="M38" s="681"/>
      <c r="N38" s="681"/>
      <c r="O38" s="681"/>
      <c r="P38" s="681"/>
      <c r="Q38" s="682"/>
      <c r="R38" s="683">
        <v>480850</v>
      </c>
      <c r="S38" s="684"/>
      <c r="T38" s="684"/>
      <c r="U38" s="684"/>
      <c r="V38" s="684"/>
      <c r="W38" s="684"/>
      <c r="X38" s="684"/>
      <c r="Y38" s="685"/>
      <c r="Z38" s="686">
        <v>3.5</v>
      </c>
      <c r="AA38" s="686"/>
      <c r="AB38" s="686"/>
      <c r="AC38" s="686"/>
      <c r="AD38" s="687">
        <v>1721</v>
      </c>
      <c r="AE38" s="687"/>
      <c r="AF38" s="687"/>
      <c r="AG38" s="687"/>
      <c r="AH38" s="687"/>
      <c r="AI38" s="687"/>
      <c r="AJ38" s="687"/>
      <c r="AK38" s="687"/>
      <c r="AL38" s="688">
        <v>0</v>
      </c>
      <c r="AM38" s="689"/>
      <c r="AN38" s="689"/>
      <c r="AO38" s="690"/>
      <c r="AQ38" s="761" t="s">
        <v>331</v>
      </c>
      <c r="AR38" s="762"/>
      <c r="AS38" s="762"/>
      <c r="AT38" s="762"/>
      <c r="AU38" s="762"/>
      <c r="AV38" s="762"/>
      <c r="AW38" s="762"/>
      <c r="AX38" s="762"/>
      <c r="AY38" s="763"/>
      <c r="AZ38" s="683">
        <v>380726</v>
      </c>
      <c r="BA38" s="684"/>
      <c r="BB38" s="684"/>
      <c r="BC38" s="684"/>
      <c r="BD38" s="720"/>
      <c r="BE38" s="720"/>
      <c r="BF38" s="750"/>
      <c r="BG38" s="698" t="s">
        <v>332</v>
      </c>
      <c r="BH38" s="699"/>
      <c r="BI38" s="699"/>
      <c r="BJ38" s="699"/>
      <c r="BK38" s="699"/>
      <c r="BL38" s="699"/>
      <c r="BM38" s="699"/>
      <c r="BN38" s="699"/>
      <c r="BO38" s="699"/>
      <c r="BP38" s="699"/>
      <c r="BQ38" s="699"/>
      <c r="BR38" s="699"/>
      <c r="BS38" s="699"/>
      <c r="BT38" s="699"/>
      <c r="BU38" s="700"/>
      <c r="BV38" s="683">
        <v>2527</v>
      </c>
      <c r="BW38" s="684"/>
      <c r="BX38" s="684"/>
      <c r="BY38" s="684"/>
      <c r="BZ38" s="684"/>
      <c r="CA38" s="684"/>
      <c r="CB38" s="693"/>
      <c r="CD38" s="698" t="s">
        <v>333</v>
      </c>
      <c r="CE38" s="699"/>
      <c r="CF38" s="699"/>
      <c r="CG38" s="699"/>
      <c r="CH38" s="699"/>
      <c r="CI38" s="699"/>
      <c r="CJ38" s="699"/>
      <c r="CK38" s="699"/>
      <c r="CL38" s="699"/>
      <c r="CM38" s="699"/>
      <c r="CN38" s="699"/>
      <c r="CO38" s="699"/>
      <c r="CP38" s="699"/>
      <c r="CQ38" s="700"/>
      <c r="CR38" s="683">
        <v>1464053</v>
      </c>
      <c r="CS38" s="684"/>
      <c r="CT38" s="684"/>
      <c r="CU38" s="684"/>
      <c r="CV38" s="684"/>
      <c r="CW38" s="684"/>
      <c r="CX38" s="684"/>
      <c r="CY38" s="685"/>
      <c r="CZ38" s="688">
        <v>10.9</v>
      </c>
      <c r="DA38" s="718"/>
      <c r="DB38" s="718"/>
      <c r="DC38" s="722"/>
      <c r="DD38" s="692">
        <v>1290829</v>
      </c>
      <c r="DE38" s="684"/>
      <c r="DF38" s="684"/>
      <c r="DG38" s="684"/>
      <c r="DH38" s="684"/>
      <c r="DI38" s="684"/>
      <c r="DJ38" s="684"/>
      <c r="DK38" s="685"/>
      <c r="DL38" s="692">
        <v>1146938</v>
      </c>
      <c r="DM38" s="684"/>
      <c r="DN38" s="684"/>
      <c r="DO38" s="684"/>
      <c r="DP38" s="684"/>
      <c r="DQ38" s="684"/>
      <c r="DR38" s="684"/>
      <c r="DS38" s="684"/>
      <c r="DT38" s="684"/>
      <c r="DU38" s="684"/>
      <c r="DV38" s="685"/>
      <c r="DW38" s="688">
        <v>15.2</v>
      </c>
      <c r="DX38" s="718"/>
      <c r="DY38" s="718"/>
      <c r="DZ38" s="718"/>
      <c r="EA38" s="718"/>
      <c r="EB38" s="718"/>
      <c r="EC38" s="719"/>
    </row>
    <row r="39" spans="2:133" ht="11.25" customHeight="1" x14ac:dyDescent="0.15">
      <c r="B39" s="680" t="s">
        <v>334</v>
      </c>
      <c r="C39" s="681"/>
      <c r="D39" s="681"/>
      <c r="E39" s="681"/>
      <c r="F39" s="681"/>
      <c r="G39" s="681"/>
      <c r="H39" s="681"/>
      <c r="I39" s="681"/>
      <c r="J39" s="681"/>
      <c r="K39" s="681"/>
      <c r="L39" s="681"/>
      <c r="M39" s="681"/>
      <c r="N39" s="681"/>
      <c r="O39" s="681"/>
      <c r="P39" s="681"/>
      <c r="Q39" s="682"/>
      <c r="R39" s="683">
        <v>984590</v>
      </c>
      <c r="S39" s="684"/>
      <c r="T39" s="684"/>
      <c r="U39" s="684"/>
      <c r="V39" s="684"/>
      <c r="W39" s="684"/>
      <c r="X39" s="684"/>
      <c r="Y39" s="685"/>
      <c r="Z39" s="686">
        <v>7.2</v>
      </c>
      <c r="AA39" s="686"/>
      <c r="AB39" s="686"/>
      <c r="AC39" s="686"/>
      <c r="AD39" s="687" t="s">
        <v>133</v>
      </c>
      <c r="AE39" s="687"/>
      <c r="AF39" s="687"/>
      <c r="AG39" s="687"/>
      <c r="AH39" s="687"/>
      <c r="AI39" s="687"/>
      <c r="AJ39" s="687"/>
      <c r="AK39" s="687"/>
      <c r="AL39" s="688" t="s">
        <v>125</v>
      </c>
      <c r="AM39" s="689"/>
      <c r="AN39" s="689"/>
      <c r="AO39" s="690"/>
      <c r="AQ39" s="761" t="s">
        <v>335</v>
      </c>
      <c r="AR39" s="762"/>
      <c r="AS39" s="762"/>
      <c r="AT39" s="762"/>
      <c r="AU39" s="762"/>
      <c r="AV39" s="762"/>
      <c r="AW39" s="762"/>
      <c r="AX39" s="762"/>
      <c r="AY39" s="763"/>
      <c r="AZ39" s="683">
        <v>57534</v>
      </c>
      <c r="BA39" s="684"/>
      <c r="BB39" s="684"/>
      <c r="BC39" s="684"/>
      <c r="BD39" s="720"/>
      <c r="BE39" s="720"/>
      <c r="BF39" s="750"/>
      <c r="BG39" s="698" t="s">
        <v>336</v>
      </c>
      <c r="BH39" s="699"/>
      <c r="BI39" s="699"/>
      <c r="BJ39" s="699"/>
      <c r="BK39" s="699"/>
      <c r="BL39" s="699"/>
      <c r="BM39" s="699"/>
      <c r="BN39" s="699"/>
      <c r="BO39" s="699"/>
      <c r="BP39" s="699"/>
      <c r="BQ39" s="699"/>
      <c r="BR39" s="699"/>
      <c r="BS39" s="699"/>
      <c r="BT39" s="699"/>
      <c r="BU39" s="700"/>
      <c r="BV39" s="683">
        <v>3620</v>
      </c>
      <c r="BW39" s="684"/>
      <c r="BX39" s="684"/>
      <c r="BY39" s="684"/>
      <c r="BZ39" s="684"/>
      <c r="CA39" s="684"/>
      <c r="CB39" s="693"/>
      <c r="CD39" s="698" t="s">
        <v>337</v>
      </c>
      <c r="CE39" s="699"/>
      <c r="CF39" s="699"/>
      <c r="CG39" s="699"/>
      <c r="CH39" s="699"/>
      <c r="CI39" s="699"/>
      <c r="CJ39" s="699"/>
      <c r="CK39" s="699"/>
      <c r="CL39" s="699"/>
      <c r="CM39" s="699"/>
      <c r="CN39" s="699"/>
      <c r="CO39" s="699"/>
      <c r="CP39" s="699"/>
      <c r="CQ39" s="700"/>
      <c r="CR39" s="683">
        <v>263723</v>
      </c>
      <c r="CS39" s="720"/>
      <c r="CT39" s="720"/>
      <c r="CU39" s="720"/>
      <c r="CV39" s="720"/>
      <c r="CW39" s="720"/>
      <c r="CX39" s="720"/>
      <c r="CY39" s="721"/>
      <c r="CZ39" s="688">
        <v>2</v>
      </c>
      <c r="DA39" s="718"/>
      <c r="DB39" s="718"/>
      <c r="DC39" s="722"/>
      <c r="DD39" s="692">
        <v>114530</v>
      </c>
      <c r="DE39" s="720"/>
      <c r="DF39" s="720"/>
      <c r="DG39" s="720"/>
      <c r="DH39" s="720"/>
      <c r="DI39" s="720"/>
      <c r="DJ39" s="720"/>
      <c r="DK39" s="721"/>
      <c r="DL39" s="692" t="s">
        <v>125</v>
      </c>
      <c r="DM39" s="720"/>
      <c r="DN39" s="720"/>
      <c r="DO39" s="720"/>
      <c r="DP39" s="720"/>
      <c r="DQ39" s="720"/>
      <c r="DR39" s="720"/>
      <c r="DS39" s="720"/>
      <c r="DT39" s="720"/>
      <c r="DU39" s="720"/>
      <c r="DV39" s="721"/>
      <c r="DW39" s="688" t="s">
        <v>133</v>
      </c>
      <c r="DX39" s="718"/>
      <c r="DY39" s="718"/>
      <c r="DZ39" s="718"/>
      <c r="EA39" s="718"/>
      <c r="EB39" s="718"/>
      <c r="EC39" s="719"/>
    </row>
    <row r="40" spans="2:133" ht="11.25" customHeight="1" x14ac:dyDescent="0.15">
      <c r="B40" s="680" t="s">
        <v>338</v>
      </c>
      <c r="C40" s="681"/>
      <c r="D40" s="681"/>
      <c r="E40" s="681"/>
      <c r="F40" s="681"/>
      <c r="G40" s="681"/>
      <c r="H40" s="681"/>
      <c r="I40" s="681"/>
      <c r="J40" s="681"/>
      <c r="K40" s="681"/>
      <c r="L40" s="681"/>
      <c r="M40" s="681"/>
      <c r="N40" s="681"/>
      <c r="O40" s="681"/>
      <c r="P40" s="681"/>
      <c r="Q40" s="682"/>
      <c r="R40" s="683" t="s">
        <v>133</v>
      </c>
      <c r="S40" s="684"/>
      <c r="T40" s="684"/>
      <c r="U40" s="684"/>
      <c r="V40" s="684"/>
      <c r="W40" s="684"/>
      <c r="X40" s="684"/>
      <c r="Y40" s="685"/>
      <c r="Z40" s="686" t="s">
        <v>125</v>
      </c>
      <c r="AA40" s="686"/>
      <c r="AB40" s="686"/>
      <c r="AC40" s="686"/>
      <c r="AD40" s="687" t="s">
        <v>133</v>
      </c>
      <c r="AE40" s="687"/>
      <c r="AF40" s="687"/>
      <c r="AG40" s="687"/>
      <c r="AH40" s="687"/>
      <c r="AI40" s="687"/>
      <c r="AJ40" s="687"/>
      <c r="AK40" s="687"/>
      <c r="AL40" s="688" t="s">
        <v>125</v>
      </c>
      <c r="AM40" s="689"/>
      <c r="AN40" s="689"/>
      <c r="AO40" s="690"/>
      <c r="AQ40" s="761" t="s">
        <v>339</v>
      </c>
      <c r="AR40" s="762"/>
      <c r="AS40" s="762"/>
      <c r="AT40" s="762"/>
      <c r="AU40" s="762"/>
      <c r="AV40" s="762"/>
      <c r="AW40" s="762"/>
      <c r="AX40" s="762"/>
      <c r="AY40" s="763"/>
      <c r="AZ40" s="683">
        <v>36126</v>
      </c>
      <c r="BA40" s="684"/>
      <c r="BB40" s="684"/>
      <c r="BC40" s="684"/>
      <c r="BD40" s="720"/>
      <c r="BE40" s="720"/>
      <c r="BF40" s="750"/>
      <c r="BG40" s="764" t="s">
        <v>340</v>
      </c>
      <c r="BH40" s="765"/>
      <c r="BI40" s="765"/>
      <c r="BJ40" s="765"/>
      <c r="BK40" s="765"/>
      <c r="BL40" s="236"/>
      <c r="BM40" s="699" t="s">
        <v>341</v>
      </c>
      <c r="BN40" s="699"/>
      <c r="BO40" s="699"/>
      <c r="BP40" s="699"/>
      <c r="BQ40" s="699"/>
      <c r="BR40" s="699"/>
      <c r="BS40" s="699"/>
      <c r="BT40" s="699"/>
      <c r="BU40" s="700"/>
      <c r="BV40" s="683">
        <v>81</v>
      </c>
      <c r="BW40" s="684"/>
      <c r="BX40" s="684"/>
      <c r="BY40" s="684"/>
      <c r="BZ40" s="684"/>
      <c r="CA40" s="684"/>
      <c r="CB40" s="693"/>
      <c r="CD40" s="698" t="s">
        <v>342</v>
      </c>
      <c r="CE40" s="699"/>
      <c r="CF40" s="699"/>
      <c r="CG40" s="699"/>
      <c r="CH40" s="699"/>
      <c r="CI40" s="699"/>
      <c r="CJ40" s="699"/>
      <c r="CK40" s="699"/>
      <c r="CL40" s="699"/>
      <c r="CM40" s="699"/>
      <c r="CN40" s="699"/>
      <c r="CO40" s="699"/>
      <c r="CP40" s="699"/>
      <c r="CQ40" s="700"/>
      <c r="CR40" s="683">
        <v>676233</v>
      </c>
      <c r="CS40" s="684"/>
      <c r="CT40" s="684"/>
      <c r="CU40" s="684"/>
      <c r="CV40" s="684"/>
      <c r="CW40" s="684"/>
      <c r="CX40" s="684"/>
      <c r="CY40" s="685"/>
      <c r="CZ40" s="688">
        <v>5</v>
      </c>
      <c r="DA40" s="718"/>
      <c r="DB40" s="718"/>
      <c r="DC40" s="722"/>
      <c r="DD40" s="692">
        <v>307735</v>
      </c>
      <c r="DE40" s="684"/>
      <c r="DF40" s="684"/>
      <c r="DG40" s="684"/>
      <c r="DH40" s="684"/>
      <c r="DI40" s="684"/>
      <c r="DJ40" s="684"/>
      <c r="DK40" s="685"/>
      <c r="DL40" s="692">
        <v>2805</v>
      </c>
      <c r="DM40" s="684"/>
      <c r="DN40" s="684"/>
      <c r="DO40" s="684"/>
      <c r="DP40" s="684"/>
      <c r="DQ40" s="684"/>
      <c r="DR40" s="684"/>
      <c r="DS40" s="684"/>
      <c r="DT40" s="684"/>
      <c r="DU40" s="684"/>
      <c r="DV40" s="685"/>
      <c r="DW40" s="688">
        <v>0</v>
      </c>
      <c r="DX40" s="718"/>
      <c r="DY40" s="718"/>
      <c r="DZ40" s="718"/>
      <c r="EA40" s="718"/>
      <c r="EB40" s="718"/>
      <c r="EC40" s="719"/>
    </row>
    <row r="41" spans="2:133" ht="11.25" customHeight="1" x14ac:dyDescent="0.15">
      <c r="B41" s="680" t="s">
        <v>343</v>
      </c>
      <c r="C41" s="681"/>
      <c r="D41" s="681"/>
      <c r="E41" s="681"/>
      <c r="F41" s="681"/>
      <c r="G41" s="681"/>
      <c r="H41" s="681"/>
      <c r="I41" s="681"/>
      <c r="J41" s="681"/>
      <c r="K41" s="681"/>
      <c r="L41" s="681"/>
      <c r="M41" s="681"/>
      <c r="N41" s="681"/>
      <c r="O41" s="681"/>
      <c r="P41" s="681"/>
      <c r="Q41" s="682"/>
      <c r="R41" s="683">
        <v>256090</v>
      </c>
      <c r="S41" s="684"/>
      <c r="T41" s="684"/>
      <c r="U41" s="684"/>
      <c r="V41" s="684"/>
      <c r="W41" s="684"/>
      <c r="X41" s="684"/>
      <c r="Y41" s="685"/>
      <c r="Z41" s="686">
        <v>1.9</v>
      </c>
      <c r="AA41" s="686"/>
      <c r="AB41" s="686"/>
      <c r="AC41" s="686"/>
      <c r="AD41" s="687" t="s">
        <v>125</v>
      </c>
      <c r="AE41" s="687"/>
      <c r="AF41" s="687"/>
      <c r="AG41" s="687"/>
      <c r="AH41" s="687"/>
      <c r="AI41" s="687"/>
      <c r="AJ41" s="687"/>
      <c r="AK41" s="687"/>
      <c r="AL41" s="688" t="s">
        <v>125</v>
      </c>
      <c r="AM41" s="689"/>
      <c r="AN41" s="689"/>
      <c r="AO41" s="690"/>
      <c r="AQ41" s="761" t="s">
        <v>344</v>
      </c>
      <c r="AR41" s="762"/>
      <c r="AS41" s="762"/>
      <c r="AT41" s="762"/>
      <c r="AU41" s="762"/>
      <c r="AV41" s="762"/>
      <c r="AW41" s="762"/>
      <c r="AX41" s="762"/>
      <c r="AY41" s="763"/>
      <c r="AZ41" s="683">
        <v>190110</v>
      </c>
      <c r="BA41" s="684"/>
      <c r="BB41" s="684"/>
      <c r="BC41" s="684"/>
      <c r="BD41" s="720"/>
      <c r="BE41" s="720"/>
      <c r="BF41" s="750"/>
      <c r="BG41" s="764"/>
      <c r="BH41" s="765"/>
      <c r="BI41" s="765"/>
      <c r="BJ41" s="765"/>
      <c r="BK41" s="765"/>
      <c r="BL41" s="236"/>
      <c r="BM41" s="699" t="s">
        <v>345</v>
      </c>
      <c r="BN41" s="699"/>
      <c r="BO41" s="699"/>
      <c r="BP41" s="699"/>
      <c r="BQ41" s="699"/>
      <c r="BR41" s="699"/>
      <c r="BS41" s="699"/>
      <c r="BT41" s="699"/>
      <c r="BU41" s="700"/>
      <c r="BV41" s="683" t="s">
        <v>133</v>
      </c>
      <c r="BW41" s="684"/>
      <c r="BX41" s="684"/>
      <c r="BY41" s="684"/>
      <c r="BZ41" s="684"/>
      <c r="CA41" s="684"/>
      <c r="CB41" s="693"/>
      <c r="CD41" s="698" t="s">
        <v>346</v>
      </c>
      <c r="CE41" s="699"/>
      <c r="CF41" s="699"/>
      <c r="CG41" s="699"/>
      <c r="CH41" s="699"/>
      <c r="CI41" s="699"/>
      <c r="CJ41" s="699"/>
      <c r="CK41" s="699"/>
      <c r="CL41" s="699"/>
      <c r="CM41" s="699"/>
      <c r="CN41" s="699"/>
      <c r="CO41" s="699"/>
      <c r="CP41" s="699"/>
      <c r="CQ41" s="700"/>
      <c r="CR41" s="683" t="s">
        <v>125</v>
      </c>
      <c r="CS41" s="720"/>
      <c r="CT41" s="720"/>
      <c r="CU41" s="720"/>
      <c r="CV41" s="720"/>
      <c r="CW41" s="720"/>
      <c r="CX41" s="720"/>
      <c r="CY41" s="721"/>
      <c r="CZ41" s="688" t="s">
        <v>133</v>
      </c>
      <c r="DA41" s="718"/>
      <c r="DB41" s="718"/>
      <c r="DC41" s="722"/>
      <c r="DD41" s="692" t="s">
        <v>125</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2" t="s">
        <v>347</v>
      </c>
      <c r="C42" s="733"/>
      <c r="D42" s="733"/>
      <c r="E42" s="733"/>
      <c r="F42" s="733"/>
      <c r="G42" s="733"/>
      <c r="H42" s="733"/>
      <c r="I42" s="733"/>
      <c r="J42" s="733"/>
      <c r="K42" s="733"/>
      <c r="L42" s="733"/>
      <c r="M42" s="733"/>
      <c r="N42" s="733"/>
      <c r="O42" s="733"/>
      <c r="P42" s="733"/>
      <c r="Q42" s="734"/>
      <c r="R42" s="768">
        <v>13704541</v>
      </c>
      <c r="S42" s="769"/>
      <c r="T42" s="769"/>
      <c r="U42" s="769"/>
      <c r="V42" s="769"/>
      <c r="W42" s="769"/>
      <c r="X42" s="769"/>
      <c r="Y42" s="777"/>
      <c r="Z42" s="778">
        <v>100</v>
      </c>
      <c r="AA42" s="778"/>
      <c r="AB42" s="778"/>
      <c r="AC42" s="778"/>
      <c r="AD42" s="779">
        <v>7303013</v>
      </c>
      <c r="AE42" s="779"/>
      <c r="AF42" s="779"/>
      <c r="AG42" s="779"/>
      <c r="AH42" s="779"/>
      <c r="AI42" s="779"/>
      <c r="AJ42" s="779"/>
      <c r="AK42" s="779"/>
      <c r="AL42" s="780">
        <v>100</v>
      </c>
      <c r="AM42" s="755"/>
      <c r="AN42" s="755"/>
      <c r="AO42" s="781"/>
      <c r="AQ42" s="782" t="s">
        <v>348</v>
      </c>
      <c r="AR42" s="783"/>
      <c r="AS42" s="783"/>
      <c r="AT42" s="783"/>
      <c r="AU42" s="783"/>
      <c r="AV42" s="783"/>
      <c r="AW42" s="783"/>
      <c r="AX42" s="783"/>
      <c r="AY42" s="784"/>
      <c r="AZ42" s="768">
        <v>857091</v>
      </c>
      <c r="BA42" s="769"/>
      <c r="BB42" s="769"/>
      <c r="BC42" s="769"/>
      <c r="BD42" s="754"/>
      <c r="BE42" s="754"/>
      <c r="BF42" s="756"/>
      <c r="BG42" s="766"/>
      <c r="BH42" s="767"/>
      <c r="BI42" s="767"/>
      <c r="BJ42" s="767"/>
      <c r="BK42" s="767"/>
      <c r="BL42" s="237"/>
      <c r="BM42" s="709" t="s">
        <v>349</v>
      </c>
      <c r="BN42" s="709"/>
      <c r="BO42" s="709"/>
      <c r="BP42" s="709"/>
      <c r="BQ42" s="709"/>
      <c r="BR42" s="709"/>
      <c r="BS42" s="709"/>
      <c r="BT42" s="709"/>
      <c r="BU42" s="710"/>
      <c r="BV42" s="768">
        <v>402</v>
      </c>
      <c r="BW42" s="769"/>
      <c r="BX42" s="769"/>
      <c r="BY42" s="769"/>
      <c r="BZ42" s="769"/>
      <c r="CA42" s="769"/>
      <c r="CB42" s="776"/>
      <c r="CD42" s="680" t="s">
        <v>350</v>
      </c>
      <c r="CE42" s="681"/>
      <c r="CF42" s="681"/>
      <c r="CG42" s="681"/>
      <c r="CH42" s="681"/>
      <c r="CI42" s="681"/>
      <c r="CJ42" s="681"/>
      <c r="CK42" s="681"/>
      <c r="CL42" s="681"/>
      <c r="CM42" s="681"/>
      <c r="CN42" s="681"/>
      <c r="CO42" s="681"/>
      <c r="CP42" s="681"/>
      <c r="CQ42" s="682"/>
      <c r="CR42" s="683">
        <v>1051305</v>
      </c>
      <c r="CS42" s="684"/>
      <c r="CT42" s="684"/>
      <c r="CU42" s="684"/>
      <c r="CV42" s="684"/>
      <c r="CW42" s="684"/>
      <c r="CX42" s="684"/>
      <c r="CY42" s="685"/>
      <c r="CZ42" s="688">
        <v>7.8</v>
      </c>
      <c r="DA42" s="689"/>
      <c r="DB42" s="689"/>
      <c r="DC42" s="701"/>
      <c r="DD42" s="692">
        <v>152134</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351</v>
      </c>
      <c r="CE43" s="681"/>
      <c r="CF43" s="681"/>
      <c r="CG43" s="681"/>
      <c r="CH43" s="681"/>
      <c r="CI43" s="681"/>
      <c r="CJ43" s="681"/>
      <c r="CK43" s="681"/>
      <c r="CL43" s="681"/>
      <c r="CM43" s="681"/>
      <c r="CN43" s="681"/>
      <c r="CO43" s="681"/>
      <c r="CP43" s="681"/>
      <c r="CQ43" s="682"/>
      <c r="CR43" s="683">
        <v>22424</v>
      </c>
      <c r="CS43" s="720"/>
      <c r="CT43" s="720"/>
      <c r="CU43" s="720"/>
      <c r="CV43" s="720"/>
      <c r="CW43" s="720"/>
      <c r="CX43" s="720"/>
      <c r="CY43" s="721"/>
      <c r="CZ43" s="688">
        <v>0.2</v>
      </c>
      <c r="DA43" s="718"/>
      <c r="DB43" s="718"/>
      <c r="DC43" s="722"/>
      <c r="DD43" s="692">
        <v>22424</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299</v>
      </c>
      <c r="CE44" s="796"/>
      <c r="CF44" s="680" t="s">
        <v>352</v>
      </c>
      <c r="CG44" s="681"/>
      <c r="CH44" s="681"/>
      <c r="CI44" s="681"/>
      <c r="CJ44" s="681"/>
      <c r="CK44" s="681"/>
      <c r="CL44" s="681"/>
      <c r="CM44" s="681"/>
      <c r="CN44" s="681"/>
      <c r="CO44" s="681"/>
      <c r="CP44" s="681"/>
      <c r="CQ44" s="682"/>
      <c r="CR44" s="683">
        <v>1044150</v>
      </c>
      <c r="CS44" s="684"/>
      <c r="CT44" s="684"/>
      <c r="CU44" s="684"/>
      <c r="CV44" s="684"/>
      <c r="CW44" s="684"/>
      <c r="CX44" s="684"/>
      <c r="CY44" s="685"/>
      <c r="CZ44" s="688">
        <v>7.8</v>
      </c>
      <c r="DA44" s="689"/>
      <c r="DB44" s="689"/>
      <c r="DC44" s="701"/>
      <c r="DD44" s="692">
        <v>149839</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353</v>
      </c>
      <c r="CG45" s="681"/>
      <c r="CH45" s="681"/>
      <c r="CI45" s="681"/>
      <c r="CJ45" s="681"/>
      <c r="CK45" s="681"/>
      <c r="CL45" s="681"/>
      <c r="CM45" s="681"/>
      <c r="CN45" s="681"/>
      <c r="CO45" s="681"/>
      <c r="CP45" s="681"/>
      <c r="CQ45" s="682"/>
      <c r="CR45" s="683">
        <v>407107</v>
      </c>
      <c r="CS45" s="720"/>
      <c r="CT45" s="720"/>
      <c r="CU45" s="720"/>
      <c r="CV45" s="720"/>
      <c r="CW45" s="720"/>
      <c r="CX45" s="720"/>
      <c r="CY45" s="721"/>
      <c r="CZ45" s="688">
        <v>3</v>
      </c>
      <c r="DA45" s="718"/>
      <c r="DB45" s="718"/>
      <c r="DC45" s="722"/>
      <c r="DD45" s="692">
        <v>12534</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355</v>
      </c>
      <c r="CG46" s="681"/>
      <c r="CH46" s="681"/>
      <c r="CI46" s="681"/>
      <c r="CJ46" s="681"/>
      <c r="CK46" s="681"/>
      <c r="CL46" s="681"/>
      <c r="CM46" s="681"/>
      <c r="CN46" s="681"/>
      <c r="CO46" s="681"/>
      <c r="CP46" s="681"/>
      <c r="CQ46" s="682"/>
      <c r="CR46" s="683">
        <v>538763</v>
      </c>
      <c r="CS46" s="684"/>
      <c r="CT46" s="684"/>
      <c r="CU46" s="684"/>
      <c r="CV46" s="684"/>
      <c r="CW46" s="684"/>
      <c r="CX46" s="684"/>
      <c r="CY46" s="685"/>
      <c r="CZ46" s="688">
        <v>4</v>
      </c>
      <c r="DA46" s="689"/>
      <c r="DB46" s="689"/>
      <c r="DC46" s="701"/>
      <c r="DD46" s="692">
        <v>136295</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357</v>
      </c>
      <c r="CG47" s="681"/>
      <c r="CH47" s="681"/>
      <c r="CI47" s="681"/>
      <c r="CJ47" s="681"/>
      <c r="CK47" s="681"/>
      <c r="CL47" s="681"/>
      <c r="CM47" s="681"/>
      <c r="CN47" s="681"/>
      <c r="CO47" s="681"/>
      <c r="CP47" s="681"/>
      <c r="CQ47" s="682"/>
      <c r="CR47" s="683">
        <v>7155</v>
      </c>
      <c r="CS47" s="720"/>
      <c r="CT47" s="720"/>
      <c r="CU47" s="720"/>
      <c r="CV47" s="720"/>
      <c r="CW47" s="720"/>
      <c r="CX47" s="720"/>
      <c r="CY47" s="721"/>
      <c r="CZ47" s="688">
        <v>0.1</v>
      </c>
      <c r="DA47" s="718"/>
      <c r="DB47" s="718"/>
      <c r="DC47" s="722"/>
      <c r="DD47" s="692">
        <v>2295</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358</v>
      </c>
      <c r="CD48" s="799"/>
      <c r="CE48" s="800"/>
      <c r="CF48" s="680" t="s">
        <v>359</v>
      </c>
      <c r="CG48" s="681"/>
      <c r="CH48" s="681"/>
      <c r="CI48" s="681"/>
      <c r="CJ48" s="681"/>
      <c r="CK48" s="681"/>
      <c r="CL48" s="681"/>
      <c r="CM48" s="681"/>
      <c r="CN48" s="681"/>
      <c r="CO48" s="681"/>
      <c r="CP48" s="681"/>
      <c r="CQ48" s="682"/>
      <c r="CR48" s="683" t="s">
        <v>125</v>
      </c>
      <c r="CS48" s="684"/>
      <c r="CT48" s="684"/>
      <c r="CU48" s="684"/>
      <c r="CV48" s="684"/>
      <c r="CW48" s="684"/>
      <c r="CX48" s="684"/>
      <c r="CY48" s="685"/>
      <c r="CZ48" s="688" t="s">
        <v>125</v>
      </c>
      <c r="DA48" s="689"/>
      <c r="DB48" s="689"/>
      <c r="DC48" s="701"/>
      <c r="DD48" s="692" t="s">
        <v>125</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2" t="s">
        <v>360</v>
      </c>
      <c r="CE49" s="733"/>
      <c r="CF49" s="733"/>
      <c r="CG49" s="733"/>
      <c r="CH49" s="733"/>
      <c r="CI49" s="733"/>
      <c r="CJ49" s="733"/>
      <c r="CK49" s="733"/>
      <c r="CL49" s="733"/>
      <c r="CM49" s="733"/>
      <c r="CN49" s="733"/>
      <c r="CO49" s="733"/>
      <c r="CP49" s="733"/>
      <c r="CQ49" s="734"/>
      <c r="CR49" s="768">
        <v>13412428</v>
      </c>
      <c r="CS49" s="754"/>
      <c r="CT49" s="754"/>
      <c r="CU49" s="754"/>
      <c r="CV49" s="754"/>
      <c r="CW49" s="754"/>
      <c r="CX49" s="754"/>
      <c r="CY49" s="785"/>
      <c r="CZ49" s="780">
        <v>100</v>
      </c>
      <c r="DA49" s="786"/>
      <c r="DB49" s="786"/>
      <c r="DC49" s="787"/>
      <c r="DD49" s="788">
        <v>9029237</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ViK+I3ST/QcPIP5nB5nxVSxy0y2qGqohMvedm7Ms/Mhe1LQj3x6o3bjQSwiQgXUmew4MuNLCh1c38UfiXTmtSw==" saltValue="/72dXAyidtW8PtsV7ikvO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361</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362</v>
      </c>
      <c r="DK2" s="831"/>
      <c r="DL2" s="831"/>
      <c r="DM2" s="831"/>
      <c r="DN2" s="831"/>
      <c r="DO2" s="832"/>
      <c r="DP2" s="250"/>
      <c r="DQ2" s="830" t="s">
        <v>363</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364</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365</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366</v>
      </c>
      <c r="B5" s="825"/>
      <c r="C5" s="825"/>
      <c r="D5" s="825"/>
      <c r="E5" s="825"/>
      <c r="F5" s="825"/>
      <c r="G5" s="825"/>
      <c r="H5" s="825"/>
      <c r="I5" s="825"/>
      <c r="J5" s="825"/>
      <c r="K5" s="825"/>
      <c r="L5" s="825"/>
      <c r="M5" s="825"/>
      <c r="N5" s="825"/>
      <c r="O5" s="825"/>
      <c r="P5" s="826"/>
      <c r="Q5" s="801" t="s">
        <v>367</v>
      </c>
      <c r="R5" s="802"/>
      <c r="S5" s="802"/>
      <c r="T5" s="802"/>
      <c r="U5" s="803"/>
      <c r="V5" s="801" t="s">
        <v>368</v>
      </c>
      <c r="W5" s="802"/>
      <c r="X5" s="802"/>
      <c r="Y5" s="802"/>
      <c r="Z5" s="803"/>
      <c r="AA5" s="801" t="s">
        <v>369</v>
      </c>
      <c r="AB5" s="802"/>
      <c r="AC5" s="802"/>
      <c r="AD5" s="802"/>
      <c r="AE5" s="802"/>
      <c r="AF5" s="834" t="s">
        <v>370</v>
      </c>
      <c r="AG5" s="802"/>
      <c r="AH5" s="802"/>
      <c r="AI5" s="802"/>
      <c r="AJ5" s="813"/>
      <c r="AK5" s="802" t="s">
        <v>371</v>
      </c>
      <c r="AL5" s="802"/>
      <c r="AM5" s="802"/>
      <c r="AN5" s="802"/>
      <c r="AO5" s="803"/>
      <c r="AP5" s="801" t="s">
        <v>372</v>
      </c>
      <c r="AQ5" s="802"/>
      <c r="AR5" s="802"/>
      <c r="AS5" s="802"/>
      <c r="AT5" s="803"/>
      <c r="AU5" s="801" t="s">
        <v>373</v>
      </c>
      <c r="AV5" s="802"/>
      <c r="AW5" s="802"/>
      <c r="AX5" s="802"/>
      <c r="AY5" s="813"/>
      <c r="AZ5" s="257"/>
      <c r="BA5" s="257"/>
      <c r="BB5" s="257"/>
      <c r="BC5" s="257"/>
      <c r="BD5" s="257"/>
      <c r="BE5" s="258"/>
      <c r="BF5" s="258"/>
      <c r="BG5" s="258"/>
      <c r="BH5" s="258"/>
      <c r="BI5" s="258"/>
      <c r="BJ5" s="258"/>
      <c r="BK5" s="258"/>
      <c r="BL5" s="258"/>
      <c r="BM5" s="258"/>
      <c r="BN5" s="258"/>
      <c r="BO5" s="258"/>
      <c r="BP5" s="258"/>
      <c r="BQ5" s="824" t="s">
        <v>374</v>
      </c>
      <c r="BR5" s="825"/>
      <c r="BS5" s="825"/>
      <c r="BT5" s="825"/>
      <c r="BU5" s="825"/>
      <c r="BV5" s="825"/>
      <c r="BW5" s="825"/>
      <c r="BX5" s="825"/>
      <c r="BY5" s="825"/>
      <c r="BZ5" s="825"/>
      <c r="CA5" s="825"/>
      <c r="CB5" s="825"/>
      <c r="CC5" s="825"/>
      <c r="CD5" s="825"/>
      <c r="CE5" s="825"/>
      <c r="CF5" s="825"/>
      <c r="CG5" s="826"/>
      <c r="CH5" s="801" t="s">
        <v>375</v>
      </c>
      <c r="CI5" s="802"/>
      <c r="CJ5" s="802"/>
      <c r="CK5" s="802"/>
      <c r="CL5" s="803"/>
      <c r="CM5" s="801" t="s">
        <v>376</v>
      </c>
      <c r="CN5" s="802"/>
      <c r="CO5" s="802"/>
      <c r="CP5" s="802"/>
      <c r="CQ5" s="803"/>
      <c r="CR5" s="801" t="s">
        <v>377</v>
      </c>
      <c r="CS5" s="802"/>
      <c r="CT5" s="802"/>
      <c r="CU5" s="802"/>
      <c r="CV5" s="803"/>
      <c r="CW5" s="801" t="s">
        <v>378</v>
      </c>
      <c r="CX5" s="802"/>
      <c r="CY5" s="802"/>
      <c r="CZ5" s="802"/>
      <c r="DA5" s="803"/>
      <c r="DB5" s="801" t="s">
        <v>379</v>
      </c>
      <c r="DC5" s="802"/>
      <c r="DD5" s="802"/>
      <c r="DE5" s="802"/>
      <c r="DF5" s="803"/>
      <c r="DG5" s="807" t="s">
        <v>380</v>
      </c>
      <c r="DH5" s="808"/>
      <c r="DI5" s="808"/>
      <c r="DJ5" s="808"/>
      <c r="DK5" s="809"/>
      <c r="DL5" s="807" t="s">
        <v>381</v>
      </c>
      <c r="DM5" s="808"/>
      <c r="DN5" s="808"/>
      <c r="DO5" s="808"/>
      <c r="DP5" s="809"/>
      <c r="DQ5" s="801" t="s">
        <v>382</v>
      </c>
      <c r="DR5" s="802"/>
      <c r="DS5" s="802"/>
      <c r="DT5" s="802"/>
      <c r="DU5" s="803"/>
      <c r="DV5" s="801" t="s">
        <v>373</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383</v>
      </c>
      <c r="C7" s="816"/>
      <c r="D7" s="816"/>
      <c r="E7" s="816"/>
      <c r="F7" s="816"/>
      <c r="G7" s="816"/>
      <c r="H7" s="816"/>
      <c r="I7" s="816"/>
      <c r="J7" s="816"/>
      <c r="K7" s="816"/>
      <c r="L7" s="816"/>
      <c r="M7" s="816"/>
      <c r="N7" s="816"/>
      <c r="O7" s="816"/>
      <c r="P7" s="817"/>
      <c r="Q7" s="818">
        <v>13704</v>
      </c>
      <c r="R7" s="819"/>
      <c r="S7" s="819"/>
      <c r="T7" s="819"/>
      <c r="U7" s="819"/>
      <c r="V7" s="819">
        <v>13412</v>
      </c>
      <c r="W7" s="819"/>
      <c r="X7" s="819"/>
      <c r="Y7" s="819"/>
      <c r="Z7" s="819"/>
      <c r="AA7" s="819">
        <v>292</v>
      </c>
      <c r="AB7" s="819"/>
      <c r="AC7" s="819"/>
      <c r="AD7" s="819"/>
      <c r="AE7" s="820"/>
      <c r="AF7" s="821">
        <v>291</v>
      </c>
      <c r="AG7" s="822"/>
      <c r="AH7" s="822"/>
      <c r="AI7" s="822"/>
      <c r="AJ7" s="823"/>
      <c r="AK7" s="858" t="s">
        <v>582</v>
      </c>
      <c r="AL7" s="859"/>
      <c r="AM7" s="859"/>
      <c r="AN7" s="859"/>
      <c r="AO7" s="859"/>
      <c r="AP7" s="859">
        <v>12080</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t="s">
        <v>583</v>
      </c>
      <c r="BS7" s="862" t="s">
        <v>584</v>
      </c>
      <c r="BT7" s="863"/>
      <c r="BU7" s="863"/>
      <c r="BV7" s="863"/>
      <c r="BW7" s="863"/>
      <c r="BX7" s="863"/>
      <c r="BY7" s="863"/>
      <c r="BZ7" s="863"/>
      <c r="CA7" s="863"/>
      <c r="CB7" s="863"/>
      <c r="CC7" s="863"/>
      <c r="CD7" s="863"/>
      <c r="CE7" s="863"/>
      <c r="CF7" s="863"/>
      <c r="CG7" s="864"/>
      <c r="CH7" s="855">
        <v>2</v>
      </c>
      <c r="CI7" s="856"/>
      <c r="CJ7" s="856"/>
      <c r="CK7" s="856"/>
      <c r="CL7" s="857"/>
      <c r="CM7" s="855">
        <v>35</v>
      </c>
      <c r="CN7" s="856"/>
      <c r="CO7" s="856"/>
      <c r="CP7" s="856"/>
      <c r="CQ7" s="857"/>
      <c r="CR7" s="855">
        <v>5</v>
      </c>
      <c r="CS7" s="856"/>
      <c r="CT7" s="856"/>
      <c r="CU7" s="856"/>
      <c r="CV7" s="857"/>
      <c r="CW7" s="855" t="s">
        <v>595</v>
      </c>
      <c r="CX7" s="856"/>
      <c r="CY7" s="856"/>
      <c r="CZ7" s="856"/>
      <c r="DA7" s="857"/>
      <c r="DB7" s="855" t="s">
        <v>588</v>
      </c>
      <c r="DC7" s="856"/>
      <c r="DD7" s="856"/>
      <c r="DE7" s="856"/>
      <c r="DF7" s="857"/>
      <c r="DG7" s="855">
        <v>213</v>
      </c>
      <c r="DH7" s="856"/>
      <c r="DI7" s="856"/>
      <c r="DJ7" s="856"/>
      <c r="DK7" s="857"/>
      <c r="DL7" s="855" t="s">
        <v>588</v>
      </c>
      <c r="DM7" s="856"/>
      <c r="DN7" s="856"/>
      <c r="DO7" s="856"/>
      <c r="DP7" s="857"/>
      <c r="DQ7" s="855">
        <v>194</v>
      </c>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384</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385</v>
      </c>
      <c r="B23" s="874" t="s">
        <v>386</v>
      </c>
      <c r="C23" s="875"/>
      <c r="D23" s="875"/>
      <c r="E23" s="875"/>
      <c r="F23" s="875"/>
      <c r="G23" s="875"/>
      <c r="H23" s="875"/>
      <c r="I23" s="875"/>
      <c r="J23" s="875"/>
      <c r="K23" s="875"/>
      <c r="L23" s="875"/>
      <c r="M23" s="875"/>
      <c r="N23" s="875"/>
      <c r="O23" s="875"/>
      <c r="P23" s="876"/>
      <c r="Q23" s="877">
        <v>13704</v>
      </c>
      <c r="R23" s="878"/>
      <c r="S23" s="878"/>
      <c r="T23" s="878"/>
      <c r="U23" s="878"/>
      <c r="V23" s="878">
        <v>13412</v>
      </c>
      <c r="W23" s="878"/>
      <c r="X23" s="878"/>
      <c r="Y23" s="878"/>
      <c r="Z23" s="878"/>
      <c r="AA23" s="878">
        <v>292</v>
      </c>
      <c r="AB23" s="878"/>
      <c r="AC23" s="878"/>
      <c r="AD23" s="878"/>
      <c r="AE23" s="879"/>
      <c r="AF23" s="880">
        <v>291</v>
      </c>
      <c r="AG23" s="878"/>
      <c r="AH23" s="878"/>
      <c r="AI23" s="878"/>
      <c r="AJ23" s="881"/>
      <c r="AK23" s="882"/>
      <c r="AL23" s="883"/>
      <c r="AM23" s="883"/>
      <c r="AN23" s="883"/>
      <c r="AO23" s="883"/>
      <c r="AP23" s="878">
        <v>12080</v>
      </c>
      <c r="AQ23" s="878"/>
      <c r="AR23" s="878"/>
      <c r="AS23" s="878"/>
      <c r="AT23" s="878"/>
      <c r="AU23" s="884"/>
      <c r="AV23" s="884"/>
      <c r="AW23" s="884"/>
      <c r="AX23" s="884"/>
      <c r="AY23" s="885"/>
      <c r="AZ23" s="893" t="s">
        <v>387</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388</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389</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366</v>
      </c>
      <c r="B26" s="825"/>
      <c r="C26" s="825"/>
      <c r="D26" s="825"/>
      <c r="E26" s="825"/>
      <c r="F26" s="825"/>
      <c r="G26" s="825"/>
      <c r="H26" s="825"/>
      <c r="I26" s="825"/>
      <c r="J26" s="825"/>
      <c r="K26" s="825"/>
      <c r="L26" s="825"/>
      <c r="M26" s="825"/>
      <c r="N26" s="825"/>
      <c r="O26" s="825"/>
      <c r="P26" s="826"/>
      <c r="Q26" s="801" t="s">
        <v>390</v>
      </c>
      <c r="R26" s="802"/>
      <c r="S26" s="802"/>
      <c r="T26" s="802"/>
      <c r="U26" s="803"/>
      <c r="V26" s="801" t="s">
        <v>391</v>
      </c>
      <c r="W26" s="802"/>
      <c r="X26" s="802"/>
      <c r="Y26" s="802"/>
      <c r="Z26" s="803"/>
      <c r="AA26" s="801" t="s">
        <v>392</v>
      </c>
      <c r="AB26" s="802"/>
      <c r="AC26" s="802"/>
      <c r="AD26" s="802"/>
      <c r="AE26" s="802"/>
      <c r="AF26" s="896" t="s">
        <v>393</v>
      </c>
      <c r="AG26" s="897"/>
      <c r="AH26" s="897"/>
      <c r="AI26" s="897"/>
      <c r="AJ26" s="898"/>
      <c r="AK26" s="802" t="s">
        <v>394</v>
      </c>
      <c r="AL26" s="802"/>
      <c r="AM26" s="802"/>
      <c r="AN26" s="802"/>
      <c r="AO26" s="803"/>
      <c r="AP26" s="801" t="s">
        <v>395</v>
      </c>
      <c r="AQ26" s="802"/>
      <c r="AR26" s="802"/>
      <c r="AS26" s="802"/>
      <c r="AT26" s="803"/>
      <c r="AU26" s="801" t="s">
        <v>396</v>
      </c>
      <c r="AV26" s="802"/>
      <c r="AW26" s="802"/>
      <c r="AX26" s="802"/>
      <c r="AY26" s="803"/>
      <c r="AZ26" s="801" t="s">
        <v>397</v>
      </c>
      <c r="BA26" s="802"/>
      <c r="BB26" s="802"/>
      <c r="BC26" s="802"/>
      <c r="BD26" s="803"/>
      <c r="BE26" s="801" t="s">
        <v>373</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398</v>
      </c>
      <c r="C28" s="816"/>
      <c r="D28" s="816"/>
      <c r="E28" s="816"/>
      <c r="F28" s="816"/>
      <c r="G28" s="816"/>
      <c r="H28" s="816"/>
      <c r="I28" s="816"/>
      <c r="J28" s="816"/>
      <c r="K28" s="816"/>
      <c r="L28" s="816"/>
      <c r="M28" s="816"/>
      <c r="N28" s="816"/>
      <c r="O28" s="816"/>
      <c r="P28" s="817"/>
      <c r="Q28" s="906">
        <v>2014</v>
      </c>
      <c r="R28" s="907"/>
      <c r="S28" s="907"/>
      <c r="T28" s="907"/>
      <c r="U28" s="907"/>
      <c r="V28" s="907">
        <v>1984</v>
      </c>
      <c r="W28" s="907"/>
      <c r="X28" s="907"/>
      <c r="Y28" s="907"/>
      <c r="Z28" s="907"/>
      <c r="AA28" s="907">
        <v>30</v>
      </c>
      <c r="AB28" s="907"/>
      <c r="AC28" s="907"/>
      <c r="AD28" s="907"/>
      <c r="AE28" s="908"/>
      <c r="AF28" s="909">
        <v>30</v>
      </c>
      <c r="AG28" s="907"/>
      <c r="AH28" s="907"/>
      <c r="AI28" s="907"/>
      <c r="AJ28" s="910"/>
      <c r="AK28" s="911">
        <v>190</v>
      </c>
      <c r="AL28" s="902"/>
      <c r="AM28" s="902"/>
      <c r="AN28" s="902"/>
      <c r="AO28" s="902"/>
      <c r="AP28" s="902" t="s">
        <v>585</v>
      </c>
      <c r="AQ28" s="902"/>
      <c r="AR28" s="902"/>
      <c r="AS28" s="902"/>
      <c r="AT28" s="902"/>
      <c r="AU28" s="902" t="s">
        <v>586</v>
      </c>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399</v>
      </c>
      <c r="C29" s="840"/>
      <c r="D29" s="840"/>
      <c r="E29" s="840"/>
      <c r="F29" s="840"/>
      <c r="G29" s="840"/>
      <c r="H29" s="840"/>
      <c r="I29" s="840"/>
      <c r="J29" s="840"/>
      <c r="K29" s="840"/>
      <c r="L29" s="840"/>
      <c r="M29" s="840"/>
      <c r="N29" s="840"/>
      <c r="O29" s="840"/>
      <c r="P29" s="841"/>
      <c r="Q29" s="842">
        <v>358</v>
      </c>
      <c r="R29" s="843"/>
      <c r="S29" s="843"/>
      <c r="T29" s="843"/>
      <c r="U29" s="843"/>
      <c r="V29" s="843">
        <v>357</v>
      </c>
      <c r="W29" s="843"/>
      <c r="X29" s="843"/>
      <c r="Y29" s="843"/>
      <c r="Z29" s="843"/>
      <c r="AA29" s="843">
        <v>1</v>
      </c>
      <c r="AB29" s="843"/>
      <c r="AC29" s="843"/>
      <c r="AD29" s="843"/>
      <c r="AE29" s="844"/>
      <c r="AF29" s="845">
        <v>1</v>
      </c>
      <c r="AG29" s="846"/>
      <c r="AH29" s="846"/>
      <c r="AI29" s="846"/>
      <c r="AJ29" s="847"/>
      <c r="AK29" s="914">
        <v>118</v>
      </c>
      <c r="AL29" s="915"/>
      <c r="AM29" s="915"/>
      <c r="AN29" s="915"/>
      <c r="AO29" s="915"/>
      <c r="AP29" s="915" t="s">
        <v>589</v>
      </c>
      <c r="AQ29" s="915"/>
      <c r="AR29" s="915"/>
      <c r="AS29" s="915"/>
      <c r="AT29" s="915"/>
      <c r="AU29" s="915" t="s">
        <v>587</v>
      </c>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400</v>
      </c>
      <c r="C30" s="840"/>
      <c r="D30" s="840"/>
      <c r="E30" s="840"/>
      <c r="F30" s="840"/>
      <c r="G30" s="840"/>
      <c r="H30" s="840"/>
      <c r="I30" s="840"/>
      <c r="J30" s="840"/>
      <c r="K30" s="840"/>
      <c r="L30" s="840"/>
      <c r="M30" s="840"/>
      <c r="N30" s="840"/>
      <c r="O30" s="840"/>
      <c r="P30" s="841"/>
      <c r="Q30" s="842">
        <v>2238</v>
      </c>
      <c r="R30" s="843"/>
      <c r="S30" s="843"/>
      <c r="T30" s="843"/>
      <c r="U30" s="843"/>
      <c r="V30" s="843">
        <v>2167</v>
      </c>
      <c r="W30" s="843"/>
      <c r="X30" s="843"/>
      <c r="Y30" s="843"/>
      <c r="Z30" s="843"/>
      <c r="AA30" s="843">
        <v>71</v>
      </c>
      <c r="AB30" s="843"/>
      <c r="AC30" s="843"/>
      <c r="AD30" s="843"/>
      <c r="AE30" s="844"/>
      <c r="AF30" s="845">
        <v>71</v>
      </c>
      <c r="AG30" s="846"/>
      <c r="AH30" s="846"/>
      <c r="AI30" s="846"/>
      <c r="AJ30" s="847"/>
      <c r="AK30" s="914">
        <v>343</v>
      </c>
      <c r="AL30" s="915"/>
      <c r="AM30" s="915"/>
      <c r="AN30" s="915"/>
      <c r="AO30" s="915"/>
      <c r="AP30" s="915" t="s">
        <v>589</v>
      </c>
      <c r="AQ30" s="915"/>
      <c r="AR30" s="915"/>
      <c r="AS30" s="915"/>
      <c r="AT30" s="915"/>
      <c r="AU30" s="915" t="s">
        <v>588</v>
      </c>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401</v>
      </c>
      <c r="C31" s="840"/>
      <c r="D31" s="840"/>
      <c r="E31" s="840"/>
      <c r="F31" s="840"/>
      <c r="G31" s="840"/>
      <c r="H31" s="840"/>
      <c r="I31" s="840"/>
      <c r="J31" s="840"/>
      <c r="K31" s="840"/>
      <c r="L31" s="840"/>
      <c r="M31" s="840"/>
      <c r="N31" s="840"/>
      <c r="O31" s="840"/>
      <c r="P31" s="841"/>
      <c r="Q31" s="842">
        <v>373</v>
      </c>
      <c r="R31" s="843"/>
      <c r="S31" s="843"/>
      <c r="T31" s="843"/>
      <c r="U31" s="843"/>
      <c r="V31" s="843">
        <v>103</v>
      </c>
      <c r="W31" s="843"/>
      <c r="X31" s="843"/>
      <c r="Y31" s="843"/>
      <c r="Z31" s="843"/>
      <c r="AA31" s="843">
        <v>270</v>
      </c>
      <c r="AB31" s="843"/>
      <c r="AC31" s="843"/>
      <c r="AD31" s="843"/>
      <c r="AE31" s="844"/>
      <c r="AF31" s="845">
        <v>270</v>
      </c>
      <c r="AG31" s="846"/>
      <c r="AH31" s="846"/>
      <c r="AI31" s="846"/>
      <c r="AJ31" s="847"/>
      <c r="AK31" s="914">
        <v>58</v>
      </c>
      <c r="AL31" s="915"/>
      <c r="AM31" s="915"/>
      <c r="AN31" s="915"/>
      <c r="AO31" s="915"/>
      <c r="AP31" s="915">
        <v>3111</v>
      </c>
      <c r="AQ31" s="915"/>
      <c r="AR31" s="915"/>
      <c r="AS31" s="915"/>
      <c r="AT31" s="915"/>
      <c r="AU31" s="915" t="s">
        <v>588</v>
      </c>
      <c r="AV31" s="915"/>
      <c r="AW31" s="915"/>
      <c r="AX31" s="915"/>
      <c r="AY31" s="915"/>
      <c r="AZ31" s="916"/>
      <c r="BA31" s="916"/>
      <c r="BB31" s="916"/>
      <c r="BC31" s="916"/>
      <c r="BD31" s="916"/>
      <c r="BE31" s="912" t="s">
        <v>402</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403</v>
      </c>
      <c r="C32" s="840"/>
      <c r="D32" s="840"/>
      <c r="E32" s="840"/>
      <c r="F32" s="840"/>
      <c r="G32" s="840"/>
      <c r="H32" s="840"/>
      <c r="I32" s="840"/>
      <c r="J32" s="840"/>
      <c r="K32" s="840"/>
      <c r="L32" s="840"/>
      <c r="M32" s="840"/>
      <c r="N32" s="840"/>
      <c r="O32" s="840"/>
      <c r="P32" s="841"/>
      <c r="Q32" s="842">
        <v>1423</v>
      </c>
      <c r="R32" s="843"/>
      <c r="S32" s="843"/>
      <c r="T32" s="843"/>
      <c r="U32" s="843"/>
      <c r="V32" s="843">
        <v>1864</v>
      </c>
      <c r="W32" s="843"/>
      <c r="X32" s="843"/>
      <c r="Y32" s="843"/>
      <c r="Z32" s="843"/>
      <c r="AA32" s="843">
        <v>-441</v>
      </c>
      <c r="AB32" s="843"/>
      <c r="AC32" s="843"/>
      <c r="AD32" s="843"/>
      <c r="AE32" s="844"/>
      <c r="AF32" s="845">
        <v>-441</v>
      </c>
      <c r="AG32" s="846"/>
      <c r="AH32" s="846"/>
      <c r="AI32" s="846"/>
      <c r="AJ32" s="847"/>
      <c r="AK32" s="914">
        <v>1089</v>
      </c>
      <c r="AL32" s="915"/>
      <c r="AM32" s="915"/>
      <c r="AN32" s="915"/>
      <c r="AO32" s="915"/>
      <c r="AP32" s="915">
        <v>5637</v>
      </c>
      <c r="AQ32" s="915"/>
      <c r="AR32" s="915"/>
      <c r="AS32" s="915"/>
      <c r="AT32" s="915"/>
      <c r="AU32" s="915" t="s">
        <v>586</v>
      </c>
      <c r="AV32" s="915"/>
      <c r="AW32" s="915"/>
      <c r="AX32" s="915"/>
      <c r="AY32" s="915"/>
      <c r="AZ32" s="916"/>
      <c r="BA32" s="916"/>
      <c r="BB32" s="916"/>
      <c r="BC32" s="916"/>
      <c r="BD32" s="916"/>
      <c r="BE32" s="912" t="s">
        <v>404</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405</v>
      </c>
      <c r="C33" s="840"/>
      <c r="D33" s="840"/>
      <c r="E33" s="840"/>
      <c r="F33" s="840"/>
      <c r="G33" s="840"/>
      <c r="H33" s="840"/>
      <c r="I33" s="840"/>
      <c r="J33" s="840"/>
      <c r="K33" s="840"/>
      <c r="L33" s="840"/>
      <c r="M33" s="840"/>
      <c r="N33" s="840"/>
      <c r="O33" s="840"/>
      <c r="P33" s="841"/>
      <c r="Q33" s="842">
        <v>1521</v>
      </c>
      <c r="R33" s="843"/>
      <c r="S33" s="843"/>
      <c r="T33" s="843"/>
      <c r="U33" s="843"/>
      <c r="V33" s="843">
        <v>1521</v>
      </c>
      <c r="W33" s="843"/>
      <c r="X33" s="843"/>
      <c r="Y33" s="843"/>
      <c r="Z33" s="843"/>
      <c r="AA33" s="843">
        <v>0</v>
      </c>
      <c r="AB33" s="843"/>
      <c r="AC33" s="843"/>
      <c r="AD33" s="843"/>
      <c r="AE33" s="844"/>
      <c r="AF33" s="845" t="s">
        <v>387</v>
      </c>
      <c r="AG33" s="846"/>
      <c r="AH33" s="846"/>
      <c r="AI33" s="846"/>
      <c r="AJ33" s="847"/>
      <c r="AK33" s="914">
        <v>381</v>
      </c>
      <c r="AL33" s="915"/>
      <c r="AM33" s="915"/>
      <c r="AN33" s="915"/>
      <c r="AO33" s="915"/>
      <c r="AP33" s="915">
        <v>7602</v>
      </c>
      <c r="AQ33" s="915"/>
      <c r="AR33" s="915"/>
      <c r="AS33" s="915"/>
      <c r="AT33" s="915"/>
      <c r="AU33" s="915" t="s">
        <v>588</v>
      </c>
      <c r="AV33" s="915"/>
      <c r="AW33" s="915"/>
      <c r="AX33" s="915"/>
      <c r="AY33" s="915"/>
      <c r="AZ33" s="916"/>
      <c r="BA33" s="916"/>
      <c r="BB33" s="916"/>
      <c r="BC33" s="916"/>
      <c r="BD33" s="916"/>
      <c r="BE33" s="912" t="s">
        <v>406</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407</v>
      </c>
      <c r="C34" s="840"/>
      <c r="D34" s="840"/>
      <c r="E34" s="840"/>
      <c r="F34" s="840"/>
      <c r="G34" s="840"/>
      <c r="H34" s="840"/>
      <c r="I34" s="840"/>
      <c r="J34" s="840"/>
      <c r="K34" s="840"/>
      <c r="L34" s="840"/>
      <c r="M34" s="840"/>
      <c r="N34" s="840"/>
      <c r="O34" s="840"/>
      <c r="P34" s="841"/>
      <c r="Q34" s="842">
        <v>139</v>
      </c>
      <c r="R34" s="843"/>
      <c r="S34" s="843"/>
      <c r="T34" s="843"/>
      <c r="U34" s="843"/>
      <c r="V34" s="843">
        <v>139</v>
      </c>
      <c r="W34" s="843"/>
      <c r="X34" s="843"/>
      <c r="Y34" s="843"/>
      <c r="Z34" s="843"/>
      <c r="AA34" s="843">
        <v>0</v>
      </c>
      <c r="AB34" s="843"/>
      <c r="AC34" s="843"/>
      <c r="AD34" s="843"/>
      <c r="AE34" s="844"/>
      <c r="AF34" s="845" t="s">
        <v>408</v>
      </c>
      <c r="AG34" s="846"/>
      <c r="AH34" s="846"/>
      <c r="AI34" s="846"/>
      <c r="AJ34" s="847"/>
      <c r="AK34" s="914">
        <v>36</v>
      </c>
      <c r="AL34" s="915"/>
      <c r="AM34" s="915"/>
      <c r="AN34" s="915"/>
      <c r="AO34" s="915"/>
      <c r="AP34" s="915">
        <v>764</v>
      </c>
      <c r="AQ34" s="915"/>
      <c r="AR34" s="915"/>
      <c r="AS34" s="915"/>
      <c r="AT34" s="915"/>
      <c r="AU34" s="915" t="s">
        <v>586</v>
      </c>
      <c r="AV34" s="915"/>
      <c r="AW34" s="915"/>
      <c r="AX34" s="915"/>
      <c r="AY34" s="915"/>
      <c r="AZ34" s="916"/>
      <c r="BA34" s="916"/>
      <c r="BB34" s="916"/>
      <c r="BC34" s="916"/>
      <c r="BD34" s="916"/>
      <c r="BE34" s="912" t="s">
        <v>409</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t="s">
        <v>410</v>
      </c>
      <c r="C35" s="840"/>
      <c r="D35" s="840"/>
      <c r="E35" s="840"/>
      <c r="F35" s="840"/>
      <c r="G35" s="840"/>
      <c r="H35" s="840"/>
      <c r="I35" s="840"/>
      <c r="J35" s="840"/>
      <c r="K35" s="840"/>
      <c r="L35" s="840"/>
      <c r="M35" s="840"/>
      <c r="N35" s="840"/>
      <c r="O35" s="840"/>
      <c r="P35" s="841"/>
      <c r="Q35" s="842">
        <v>36</v>
      </c>
      <c r="R35" s="843"/>
      <c r="S35" s="843"/>
      <c r="T35" s="843"/>
      <c r="U35" s="843"/>
      <c r="V35" s="843">
        <v>36</v>
      </c>
      <c r="W35" s="843"/>
      <c r="X35" s="843"/>
      <c r="Y35" s="843"/>
      <c r="Z35" s="843"/>
      <c r="AA35" s="843">
        <v>0</v>
      </c>
      <c r="AB35" s="843"/>
      <c r="AC35" s="843"/>
      <c r="AD35" s="843"/>
      <c r="AE35" s="844"/>
      <c r="AF35" s="845" t="s">
        <v>387</v>
      </c>
      <c r="AG35" s="846"/>
      <c r="AH35" s="846"/>
      <c r="AI35" s="846"/>
      <c r="AJ35" s="847"/>
      <c r="AK35" s="914">
        <v>36</v>
      </c>
      <c r="AL35" s="915"/>
      <c r="AM35" s="915"/>
      <c r="AN35" s="915"/>
      <c r="AO35" s="915"/>
      <c r="AP35" s="915" t="s">
        <v>590</v>
      </c>
      <c r="AQ35" s="915"/>
      <c r="AR35" s="915"/>
      <c r="AS35" s="915"/>
      <c r="AT35" s="915"/>
      <c r="AU35" s="915" t="s">
        <v>588</v>
      </c>
      <c r="AV35" s="915"/>
      <c r="AW35" s="915"/>
      <c r="AX35" s="915"/>
      <c r="AY35" s="915"/>
      <c r="AZ35" s="916"/>
      <c r="BA35" s="916"/>
      <c r="BB35" s="916"/>
      <c r="BC35" s="916"/>
      <c r="BD35" s="916"/>
      <c r="BE35" s="912" t="s">
        <v>406</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411</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385</v>
      </c>
      <c r="B63" s="874" t="s">
        <v>412</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-69</v>
      </c>
      <c r="AG63" s="926"/>
      <c r="AH63" s="926"/>
      <c r="AI63" s="926"/>
      <c r="AJ63" s="927"/>
      <c r="AK63" s="928"/>
      <c r="AL63" s="923"/>
      <c r="AM63" s="923"/>
      <c r="AN63" s="923"/>
      <c r="AO63" s="923"/>
      <c r="AP63" s="926">
        <v>17114</v>
      </c>
      <c r="AQ63" s="926"/>
      <c r="AR63" s="926"/>
      <c r="AS63" s="926"/>
      <c r="AT63" s="926"/>
      <c r="AU63" s="926" t="s">
        <v>604</v>
      </c>
      <c r="AV63" s="926"/>
      <c r="AW63" s="926"/>
      <c r="AX63" s="926"/>
      <c r="AY63" s="926"/>
      <c r="AZ63" s="930"/>
      <c r="BA63" s="930"/>
      <c r="BB63" s="930"/>
      <c r="BC63" s="930"/>
      <c r="BD63" s="930"/>
      <c r="BE63" s="931"/>
      <c r="BF63" s="931"/>
      <c r="BG63" s="931"/>
      <c r="BH63" s="931"/>
      <c r="BI63" s="932"/>
      <c r="BJ63" s="933" t="s">
        <v>387</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414</v>
      </c>
      <c r="B66" s="825"/>
      <c r="C66" s="825"/>
      <c r="D66" s="825"/>
      <c r="E66" s="825"/>
      <c r="F66" s="825"/>
      <c r="G66" s="825"/>
      <c r="H66" s="825"/>
      <c r="I66" s="825"/>
      <c r="J66" s="825"/>
      <c r="K66" s="825"/>
      <c r="L66" s="825"/>
      <c r="M66" s="825"/>
      <c r="N66" s="825"/>
      <c r="O66" s="825"/>
      <c r="P66" s="826"/>
      <c r="Q66" s="801" t="s">
        <v>415</v>
      </c>
      <c r="R66" s="802"/>
      <c r="S66" s="802"/>
      <c r="T66" s="802"/>
      <c r="U66" s="803"/>
      <c r="V66" s="801" t="s">
        <v>416</v>
      </c>
      <c r="W66" s="802"/>
      <c r="X66" s="802"/>
      <c r="Y66" s="802"/>
      <c r="Z66" s="803"/>
      <c r="AA66" s="801" t="s">
        <v>417</v>
      </c>
      <c r="AB66" s="802"/>
      <c r="AC66" s="802"/>
      <c r="AD66" s="802"/>
      <c r="AE66" s="803"/>
      <c r="AF66" s="936" t="s">
        <v>418</v>
      </c>
      <c r="AG66" s="897"/>
      <c r="AH66" s="897"/>
      <c r="AI66" s="897"/>
      <c r="AJ66" s="937"/>
      <c r="AK66" s="801" t="s">
        <v>419</v>
      </c>
      <c r="AL66" s="825"/>
      <c r="AM66" s="825"/>
      <c r="AN66" s="825"/>
      <c r="AO66" s="826"/>
      <c r="AP66" s="801" t="s">
        <v>395</v>
      </c>
      <c r="AQ66" s="802"/>
      <c r="AR66" s="802"/>
      <c r="AS66" s="802"/>
      <c r="AT66" s="803"/>
      <c r="AU66" s="801" t="s">
        <v>420</v>
      </c>
      <c r="AV66" s="802"/>
      <c r="AW66" s="802"/>
      <c r="AX66" s="802"/>
      <c r="AY66" s="803"/>
      <c r="AZ66" s="801" t="s">
        <v>373</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591</v>
      </c>
      <c r="C68" s="954"/>
      <c r="D68" s="954"/>
      <c r="E68" s="954"/>
      <c r="F68" s="954"/>
      <c r="G68" s="954"/>
      <c r="H68" s="954"/>
      <c r="I68" s="954"/>
      <c r="J68" s="954"/>
      <c r="K68" s="954"/>
      <c r="L68" s="954"/>
      <c r="M68" s="954"/>
      <c r="N68" s="954"/>
      <c r="O68" s="954"/>
      <c r="P68" s="955"/>
      <c r="Q68" s="956">
        <v>782</v>
      </c>
      <c r="R68" s="950"/>
      <c r="S68" s="950"/>
      <c r="T68" s="950"/>
      <c r="U68" s="950"/>
      <c r="V68" s="950">
        <v>758</v>
      </c>
      <c r="W68" s="950"/>
      <c r="X68" s="950"/>
      <c r="Y68" s="950"/>
      <c r="Z68" s="950"/>
      <c r="AA68" s="950">
        <v>24</v>
      </c>
      <c r="AB68" s="950"/>
      <c r="AC68" s="950"/>
      <c r="AD68" s="950"/>
      <c r="AE68" s="950"/>
      <c r="AF68" s="950">
        <v>24</v>
      </c>
      <c r="AG68" s="950"/>
      <c r="AH68" s="950"/>
      <c r="AI68" s="950"/>
      <c r="AJ68" s="950"/>
      <c r="AK68" s="950" t="s">
        <v>588</v>
      </c>
      <c r="AL68" s="950"/>
      <c r="AM68" s="950"/>
      <c r="AN68" s="950"/>
      <c r="AO68" s="950"/>
      <c r="AP68" s="950">
        <v>1202</v>
      </c>
      <c r="AQ68" s="950"/>
      <c r="AR68" s="950"/>
      <c r="AS68" s="950"/>
      <c r="AT68" s="950"/>
      <c r="AU68" s="950">
        <v>757</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592</v>
      </c>
      <c r="C69" s="958"/>
      <c r="D69" s="958"/>
      <c r="E69" s="958"/>
      <c r="F69" s="958"/>
      <c r="G69" s="958"/>
      <c r="H69" s="958"/>
      <c r="I69" s="958"/>
      <c r="J69" s="958"/>
      <c r="K69" s="958"/>
      <c r="L69" s="958"/>
      <c r="M69" s="958"/>
      <c r="N69" s="958"/>
      <c r="O69" s="958"/>
      <c r="P69" s="959"/>
      <c r="Q69" s="960">
        <v>568</v>
      </c>
      <c r="R69" s="915"/>
      <c r="S69" s="915"/>
      <c r="T69" s="915"/>
      <c r="U69" s="915"/>
      <c r="V69" s="915">
        <v>556</v>
      </c>
      <c r="W69" s="915"/>
      <c r="X69" s="915"/>
      <c r="Y69" s="915"/>
      <c r="Z69" s="915"/>
      <c r="AA69" s="915">
        <v>12</v>
      </c>
      <c r="AB69" s="915"/>
      <c r="AC69" s="915"/>
      <c r="AD69" s="915"/>
      <c r="AE69" s="915"/>
      <c r="AF69" s="915">
        <v>12</v>
      </c>
      <c r="AG69" s="915"/>
      <c r="AH69" s="915"/>
      <c r="AI69" s="915"/>
      <c r="AJ69" s="915"/>
      <c r="AK69" s="915" t="s">
        <v>593</v>
      </c>
      <c r="AL69" s="915"/>
      <c r="AM69" s="915"/>
      <c r="AN69" s="915"/>
      <c r="AO69" s="915"/>
      <c r="AP69" s="915" t="s">
        <v>594</v>
      </c>
      <c r="AQ69" s="915"/>
      <c r="AR69" s="915"/>
      <c r="AS69" s="915"/>
      <c r="AT69" s="915"/>
      <c r="AU69" s="915" t="s">
        <v>594</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c r="C70" s="958"/>
      <c r="D70" s="958"/>
      <c r="E70" s="958"/>
      <c r="F70" s="958"/>
      <c r="G70" s="958"/>
      <c r="H70" s="958"/>
      <c r="I70" s="958"/>
      <c r="J70" s="958"/>
      <c r="K70" s="958"/>
      <c r="L70" s="958"/>
      <c r="M70" s="958"/>
      <c r="N70" s="958"/>
      <c r="O70" s="958"/>
      <c r="P70" s="959"/>
      <c r="Q70" s="960"/>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c r="C71" s="958"/>
      <c r="D71" s="958"/>
      <c r="E71" s="958"/>
      <c r="F71" s="958"/>
      <c r="G71" s="958"/>
      <c r="H71" s="958"/>
      <c r="I71" s="958"/>
      <c r="J71" s="958"/>
      <c r="K71" s="958"/>
      <c r="L71" s="958"/>
      <c r="M71" s="958"/>
      <c r="N71" s="958"/>
      <c r="O71" s="958"/>
      <c r="P71" s="959"/>
      <c r="Q71" s="960"/>
      <c r="R71" s="915"/>
      <c r="S71" s="915"/>
      <c r="T71" s="915"/>
      <c r="U71" s="915"/>
      <c r="V71" s="915"/>
      <c r="W71" s="915"/>
      <c r="X71" s="915"/>
      <c r="Y71" s="915"/>
      <c r="Z71" s="915"/>
      <c r="AA71" s="915"/>
      <c r="AB71" s="915"/>
      <c r="AC71" s="915"/>
      <c r="AD71" s="915"/>
      <c r="AE71" s="915"/>
      <c r="AF71" s="915"/>
      <c r="AG71" s="915"/>
      <c r="AH71" s="915"/>
      <c r="AI71" s="915"/>
      <c r="AJ71" s="915"/>
      <c r="AK71" s="915"/>
      <c r="AL71" s="915"/>
      <c r="AM71" s="915"/>
      <c r="AN71" s="915"/>
      <c r="AO71" s="915"/>
      <c r="AP71" s="915"/>
      <c r="AQ71" s="915"/>
      <c r="AR71" s="915"/>
      <c r="AS71" s="915"/>
      <c r="AT71" s="915"/>
      <c r="AU71" s="915"/>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c r="C72" s="958"/>
      <c r="D72" s="958"/>
      <c r="E72" s="958"/>
      <c r="F72" s="958"/>
      <c r="G72" s="958"/>
      <c r="H72" s="958"/>
      <c r="I72" s="958"/>
      <c r="J72" s="958"/>
      <c r="K72" s="958"/>
      <c r="L72" s="958"/>
      <c r="M72" s="958"/>
      <c r="N72" s="958"/>
      <c r="O72" s="958"/>
      <c r="P72" s="959"/>
      <c r="Q72" s="960"/>
      <c r="R72" s="915"/>
      <c r="S72" s="915"/>
      <c r="T72" s="915"/>
      <c r="U72" s="915"/>
      <c r="V72" s="915"/>
      <c r="W72" s="915"/>
      <c r="X72" s="915"/>
      <c r="Y72" s="915"/>
      <c r="Z72" s="915"/>
      <c r="AA72" s="915"/>
      <c r="AB72" s="915"/>
      <c r="AC72" s="915"/>
      <c r="AD72" s="915"/>
      <c r="AE72" s="915"/>
      <c r="AF72" s="915"/>
      <c r="AG72" s="915"/>
      <c r="AH72" s="915"/>
      <c r="AI72" s="915"/>
      <c r="AJ72" s="915"/>
      <c r="AK72" s="915"/>
      <c r="AL72" s="915"/>
      <c r="AM72" s="915"/>
      <c r="AN72" s="915"/>
      <c r="AO72" s="915"/>
      <c r="AP72" s="915"/>
      <c r="AQ72" s="915"/>
      <c r="AR72" s="915"/>
      <c r="AS72" s="915"/>
      <c r="AT72" s="915"/>
      <c r="AU72" s="915"/>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c r="C73" s="958"/>
      <c r="D73" s="958"/>
      <c r="E73" s="958"/>
      <c r="F73" s="958"/>
      <c r="G73" s="958"/>
      <c r="H73" s="958"/>
      <c r="I73" s="958"/>
      <c r="J73" s="958"/>
      <c r="K73" s="958"/>
      <c r="L73" s="958"/>
      <c r="M73" s="958"/>
      <c r="N73" s="958"/>
      <c r="O73" s="958"/>
      <c r="P73" s="959"/>
      <c r="Q73" s="960"/>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385</v>
      </c>
      <c r="B88" s="874" t="s">
        <v>421</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36</v>
      </c>
      <c r="AG88" s="926"/>
      <c r="AH88" s="926"/>
      <c r="AI88" s="926"/>
      <c r="AJ88" s="926"/>
      <c r="AK88" s="923"/>
      <c r="AL88" s="923"/>
      <c r="AM88" s="923"/>
      <c r="AN88" s="923"/>
      <c r="AO88" s="923"/>
      <c r="AP88" s="926">
        <v>1202</v>
      </c>
      <c r="AQ88" s="926"/>
      <c r="AR88" s="926"/>
      <c r="AS88" s="926"/>
      <c r="AT88" s="926"/>
      <c r="AU88" s="926">
        <v>757</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385</v>
      </c>
      <c r="BR102" s="874" t="s">
        <v>422</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5</v>
      </c>
      <c r="CS102" s="934"/>
      <c r="CT102" s="934"/>
      <c r="CU102" s="934"/>
      <c r="CV102" s="977"/>
      <c r="CW102" s="976" t="s">
        <v>601</v>
      </c>
      <c r="CX102" s="934"/>
      <c r="CY102" s="934"/>
      <c r="CZ102" s="934"/>
      <c r="DA102" s="977"/>
      <c r="DB102" s="976" t="s">
        <v>602</v>
      </c>
      <c r="DC102" s="934"/>
      <c r="DD102" s="934"/>
      <c r="DE102" s="934"/>
      <c r="DF102" s="977"/>
      <c r="DG102" s="976">
        <v>213</v>
      </c>
      <c r="DH102" s="934"/>
      <c r="DI102" s="934"/>
      <c r="DJ102" s="934"/>
      <c r="DK102" s="977"/>
      <c r="DL102" s="976" t="s">
        <v>603</v>
      </c>
      <c r="DM102" s="934"/>
      <c r="DN102" s="934"/>
      <c r="DO102" s="934"/>
      <c r="DP102" s="977"/>
      <c r="DQ102" s="976">
        <v>194</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423</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424</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427</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428</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429</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430</v>
      </c>
      <c r="AB109" s="979"/>
      <c r="AC109" s="979"/>
      <c r="AD109" s="979"/>
      <c r="AE109" s="980"/>
      <c r="AF109" s="978" t="s">
        <v>303</v>
      </c>
      <c r="AG109" s="979"/>
      <c r="AH109" s="979"/>
      <c r="AI109" s="979"/>
      <c r="AJ109" s="980"/>
      <c r="AK109" s="978" t="s">
        <v>302</v>
      </c>
      <c r="AL109" s="979"/>
      <c r="AM109" s="979"/>
      <c r="AN109" s="979"/>
      <c r="AO109" s="980"/>
      <c r="AP109" s="978" t="s">
        <v>431</v>
      </c>
      <c r="AQ109" s="979"/>
      <c r="AR109" s="979"/>
      <c r="AS109" s="979"/>
      <c r="AT109" s="981"/>
      <c r="AU109" s="998" t="s">
        <v>429</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430</v>
      </c>
      <c r="BR109" s="979"/>
      <c r="BS109" s="979"/>
      <c r="BT109" s="979"/>
      <c r="BU109" s="980"/>
      <c r="BV109" s="978" t="s">
        <v>303</v>
      </c>
      <c r="BW109" s="979"/>
      <c r="BX109" s="979"/>
      <c r="BY109" s="979"/>
      <c r="BZ109" s="980"/>
      <c r="CA109" s="978" t="s">
        <v>302</v>
      </c>
      <c r="CB109" s="979"/>
      <c r="CC109" s="979"/>
      <c r="CD109" s="979"/>
      <c r="CE109" s="980"/>
      <c r="CF109" s="999" t="s">
        <v>431</v>
      </c>
      <c r="CG109" s="999"/>
      <c r="CH109" s="999"/>
      <c r="CI109" s="999"/>
      <c r="CJ109" s="999"/>
      <c r="CK109" s="978" t="s">
        <v>432</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430</v>
      </c>
      <c r="DH109" s="979"/>
      <c r="DI109" s="979"/>
      <c r="DJ109" s="979"/>
      <c r="DK109" s="980"/>
      <c r="DL109" s="978" t="s">
        <v>303</v>
      </c>
      <c r="DM109" s="979"/>
      <c r="DN109" s="979"/>
      <c r="DO109" s="979"/>
      <c r="DP109" s="980"/>
      <c r="DQ109" s="978" t="s">
        <v>302</v>
      </c>
      <c r="DR109" s="979"/>
      <c r="DS109" s="979"/>
      <c r="DT109" s="979"/>
      <c r="DU109" s="980"/>
      <c r="DV109" s="978" t="s">
        <v>431</v>
      </c>
      <c r="DW109" s="979"/>
      <c r="DX109" s="979"/>
      <c r="DY109" s="979"/>
      <c r="DZ109" s="981"/>
    </row>
    <row r="110" spans="1:131" s="247" customFormat="1" ht="26.25" customHeight="1" x14ac:dyDescent="0.15">
      <c r="A110" s="982" t="s">
        <v>433</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1715659</v>
      </c>
      <c r="AB110" s="986"/>
      <c r="AC110" s="986"/>
      <c r="AD110" s="986"/>
      <c r="AE110" s="987"/>
      <c r="AF110" s="988">
        <v>1646309</v>
      </c>
      <c r="AG110" s="986"/>
      <c r="AH110" s="986"/>
      <c r="AI110" s="986"/>
      <c r="AJ110" s="987"/>
      <c r="AK110" s="988">
        <v>1599206</v>
      </c>
      <c r="AL110" s="986"/>
      <c r="AM110" s="986"/>
      <c r="AN110" s="986"/>
      <c r="AO110" s="987"/>
      <c r="AP110" s="989">
        <v>26.3</v>
      </c>
      <c r="AQ110" s="990"/>
      <c r="AR110" s="990"/>
      <c r="AS110" s="990"/>
      <c r="AT110" s="991"/>
      <c r="AU110" s="992" t="s">
        <v>72</v>
      </c>
      <c r="AV110" s="993"/>
      <c r="AW110" s="993"/>
      <c r="AX110" s="993"/>
      <c r="AY110" s="993"/>
      <c r="AZ110" s="1034" t="s">
        <v>434</v>
      </c>
      <c r="BA110" s="983"/>
      <c r="BB110" s="983"/>
      <c r="BC110" s="983"/>
      <c r="BD110" s="983"/>
      <c r="BE110" s="983"/>
      <c r="BF110" s="983"/>
      <c r="BG110" s="983"/>
      <c r="BH110" s="983"/>
      <c r="BI110" s="983"/>
      <c r="BJ110" s="983"/>
      <c r="BK110" s="983"/>
      <c r="BL110" s="983"/>
      <c r="BM110" s="983"/>
      <c r="BN110" s="983"/>
      <c r="BO110" s="983"/>
      <c r="BP110" s="984"/>
      <c r="BQ110" s="1020">
        <v>13356542</v>
      </c>
      <c r="BR110" s="1021"/>
      <c r="BS110" s="1021"/>
      <c r="BT110" s="1021"/>
      <c r="BU110" s="1021"/>
      <c r="BV110" s="1021">
        <v>12983845</v>
      </c>
      <c r="BW110" s="1021"/>
      <c r="BX110" s="1021"/>
      <c r="BY110" s="1021"/>
      <c r="BZ110" s="1021"/>
      <c r="CA110" s="1021">
        <v>12080052</v>
      </c>
      <c r="CB110" s="1021"/>
      <c r="CC110" s="1021"/>
      <c r="CD110" s="1021"/>
      <c r="CE110" s="1021"/>
      <c r="CF110" s="1035">
        <v>198.8</v>
      </c>
      <c r="CG110" s="1036"/>
      <c r="CH110" s="1036"/>
      <c r="CI110" s="1036"/>
      <c r="CJ110" s="1036"/>
      <c r="CK110" s="1037" t="s">
        <v>435</v>
      </c>
      <c r="CL110" s="1038"/>
      <c r="CM110" s="1017" t="s">
        <v>436</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437</v>
      </c>
      <c r="DH110" s="1021"/>
      <c r="DI110" s="1021"/>
      <c r="DJ110" s="1021"/>
      <c r="DK110" s="1021"/>
      <c r="DL110" s="1021" t="s">
        <v>387</v>
      </c>
      <c r="DM110" s="1021"/>
      <c r="DN110" s="1021"/>
      <c r="DO110" s="1021"/>
      <c r="DP110" s="1021"/>
      <c r="DQ110" s="1021" t="s">
        <v>387</v>
      </c>
      <c r="DR110" s="1021"/>
      <c r="DS110" s="1021"/>
      <c r="DT110" s="1021"/>
      <c r="DU110" s="1021"/>
      <c r="DV110" s="1022" t="s">
        <v>125</v>
      </c>
      <c r="DW110" s="1022"/>
      <c r="DX110" s="1022"/>
      <c r="DY110" s="1022"/>
      <c r="DZ110" s="1023"/>
    </row>
    <row r="111" spans="1:131" s="247" customFormat="1" ht="26.25" customHeight="1" x14ac:dyDescent="0.15">
      <c r="A111" s="1024" t="s">
        <v>438</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125</v>
      </c>
      <c r="AB111" s="1028"/>
      <c r="AC111" s="1028"/>
      <c r="AD111" s="1028"/>
      <c r="AE111" s="1029"/>
      <c r="AF111" s="1030" t="s">
        <v>387</v>
      </c>
      <c r="AG111" s="1028"/>
      <c r="AH111" s="1028"/>
      <c r="AI111" s="1028"/>
      <c r="AJ111" s="1029"/>
      <c r="AK111" s="1030" t="s">
        <v>125</v>
      </c>
      <c r="AL111" s="1028"/>
      <c r="AM111" s="1028"/>
      <c r="AN111" s="1028"/>
      <c r="AO111" s="1029"/>
      <c r="AP111" s="1031" t="s">
        <v>437</v>
      </c>
      <c r="AQ111" s="1032"/>
      <c r="AR111" s="1032"/>
      <c r="AS111" s="1032"/>
      <c r="AT111" s="1033"/>
      <c r="AU111" s="994"/>
      <c r="AV111" s="995"/>
      <c r="AW111" s="995"/>
      <c r="AX111" s="995"/>
      <c r="AY111" s="995"/>
      <c r="AZ111" s="1043" t="s">
        <v>439</v>
      </c>
      <c r="BA111" s="1044"/>
      <c r="BB111" s="1044"/>
      <c r="BC111" s="1044"/>
      <c r="BD111" s="1044"/>
      <c r="BE111" s="1044"/>
      <c r="BF111" s="1044"/>
      <c r="BG111" s="1044"/>
      <c r="BH111" s="1044"/>
      <c r="BI111" s="1044"/>
      <c r="BJ111" s="1044"/>
      <c r="BK111" s="1044"/>
      <c r="BL111" s="1044"/>
      <c r="BM111" s="1044"/>
      <c r="BN111" s="1044"/>
      <c r="BO111" s="1044"/>
      <c r="BP111" s="1045"/>
      <c r="BQ111" s="1013" t="s">
        <v>387</v>
      </c>
      <c r="BR111" s="1014"/>
      <c r="BS111" s="1014"/>
      <c r="BT111" s="1014"/>
      <c r="BU111" s="1014"/>
      <c r="BV111" s="1014" t="s">
        <v>387</v>
      </c>
      <c r="BW111" s="1014"/>
      <c r="BX111" s="1014"/>
      <c r="BY111" s="1014"/>
      <c r="BZ111" s="1014"/>
      <c r="CA111" s="1014" t="s">
        <v>387</v>
      </c>
      <c r="CB111" s="1014"/>
      <c r="CC111" s="1014"/>
      <c r="CD111" s="1014"/>
      <c r="CE111" s="1014"/>
      <c r="CF111" s="1008" t="s">
        <v>125</v>
      </c>
      <c r="CG111" s="1009"/>
      <c r="CH111" s="1009"/>
      <c r="CI111" s="1009"/>
      <c r="CJ111" s="1009"/>
      <c r="CK111" s="1039"/>
      <c r="CL111" s="1040"/>
      <c r="CM111" s="1010" t="s">
        <v>440</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387</v>
      </c>
      <c r="DH111" s="1014"/>
      <c r="DI111" s="1014"/>
      <c r="DJ111" s="1014"/>
      <c r="DK111" s="1014"/>
      <c r="DL111" s="1014" t="s">
        <v>125</v>
      </c>
      <c r="DM111" s="1014"/>
      <c r="DN111" s="1014"/>
      <c r="DO111" s="1014"/>
      <c r="DP111" s="1014"/>
      <c r="DQ111" s="1014" t="s">
        <v>387</v>
      </c>
      <c r="DR111" s="1014"/>
      <c r="DS111" s="1014"/>
      <c r="DT111" s="1014"/>
      <c r="DU111" s="1014"/>
      <c r="DV111" s="1015" t="s">
        <v>387</v>
      </c>
      <c r="DW111" s="1015"/>
      <c r="DX111" s="1015"/>
      <c r="DY111" s="1015"/>
      <c r="DZ111" s="1016"/>
    </row>
    <row r="112" spans="1:131" s="247" customFormat="1" ht="26.25" customHeight="1" x14ac:dyDescent="0.15">
      <c r="A112" s="1046" t="s">
        <v>441</v>
      </c>
      <c r="B112" s="1047"/>
      <c r="C112" s="1044" t="s">
        <v>442</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437</v>
      </c>
      <c r="AB112" s="1053"/>
      <c r="AC112" s="1053"/>
      <c r="AD112" s="1053"/>
      <c r="AE112" s="1054"/>
      <c r="AF112" s="1055" t="s">
        <v>443</v>
      </c>
      <c r="AG112" s="1053"/>
      <c r="AH112" s="1053"/>
      <c r="AI112" s="1053"/>
      <c r="AJ112" s="1054"/>
      <c r="AK112" s="1055" t="s">
        <v>125</v>
      </c>
      <c r="AL112" s="1053"/>
      <c r="AM112" s="1053"/>
      <c r="AN112" s="1053"/>
      <c r="AO112" s="1054"/>
      <c r="AP112" s="1056" t="s">
        <v>387</v>
      </c>
      <c r="AQ112" s="1057"/>
      <c r="AR112" s="1057"/>
      <c r="AS112" s="1057"/>
      <c r="AT112" s="1058"/>
      <c r="AU112" s="994"/>
      <c r="AV112" s="995"/>
      <c r="AW112" s="995"/>
      <c r="AX112" s="995"/>
      <c r="AY112" s="995"/>
      <c r="AZ112" s="1043" t="s">
        <v>444</v>
      </c>
      <c r="BA112" s="1044"/>
      <c r="BB112" s="1044"/>
      <c r="BC112" s="1044"/>
      <c r="BD112" s="1044"/>
      <c r="BE112" s="1044"/>
      <c r="BF112" s="1044"/>
      <c r="BG112" s="1044"/>
      <c r="BH112" s="1044"/>
      <c r="BI112" s="1044"/>
      <c r="BJ112" s="1044"/>
      <c r="BK112" s="1044"/>
      <c r="BL112" s="1044"/>
      <c r="BM112" s="1044"/>
      <c r="BN112" s="1044"/>
      <c r="BO112" s="1044"/>
      <c r="BP112" s="1045"/>
      <c r="BQ112" s="1013">
        <v>10238767</v>
      </c>
      <c r="BR112" s="1014"/>
      <c r="BS112" s="1014"/>
      <c r="BT112" s="1014"/>
      <c r="BU112" s="1014"/>
      <c r="BV112" s="1014">
        <v>9681604</v>
      </c>
      <c r="BW112" s="1014"/>
      <c r="BX112" s="1014"/>
      <c r="BY112" s="1014"/>
      <c r="BZ112" s="1014"/>
      <c r="CA112" s="1014">
        <v>9848067</v>
      </c>
      <c r="CB112" s="1014"/>
      <c r="CC112" s="1014"/>
      <c r="CD112" s="1014"/>
      <c r="CE112" s="1014"/>
      <c r="CF112" s="1008">
        <v>162.1</v>
      </c>
      <c r="CG112" s="1009"/>
      <c r="CH112" s="1009"/>
      <c r="CI112" s="1009"/>
      <c r="CJ112" s="1009"/>
      <c r="CK112" s="1039"/>
      <c r="CL112" s="1040"/>
      <c r="CM112" s="1010" t="s">
        <v>445</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387</v>
      </c>
      <c r="DH112" s="1014"/>
      <c r="DI112" s="1014"/>
      <c r="DJ112" s="1014"/>
      <c r="DK112" s="1014"/>
      <c r="DL112" s="1014" t="s">
        <v>443</v>
      </c>
      <c r="DM112" s="1014"/>
      <c r="DN112" s="1014"/>
      <c r="DO112" s="1014"/>
      <c r="DP112" s="1014"/>
      <c r="DQ112" s="1014" t="s">
        <v>125</v>
      </c>
      <c r="DR112" s="1014"/>
      <c r="DS112" s="1014"/>
      <c r="DT112" s="1014"/>
      <c r="DU112" s="1014"/>
      <c r="DV112" s="1015" t="s">
        <v>387</v>
      </c>
      <c r="DW112" s="1015"/>
      <c r="DX112" s="1015"/>
      <c r="DY112" s="1015"/>
      <c r="DZ112" s="1016"/>
    </row>
    <row r="113" spans="1:130" s="247" customFormat="1" ht="26.25" customHeight="1" x14ac:dyDescent="0.15">
      <c r="A113" s="1048"/>
      <c r="B113" s="1049"/>
      <c r="C113" s="1044" t="s">
        <v>446</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796679</v>
      </c>
      <c r="AB113" s="1028"/>
      <c r="AC113" s="1028"/>
      <c r="AD113" s="1028"/>
      <c r="AE113" s="1029"/>
      <c r="AF113" s="1030">
        <v>800084</v>
      </c>
      <c r="AG113" s="1028"/>
      <c r="AH113" s="1028"/>
      <c r="AI113" s="1028"/>
      <c r="AJ113" s="1029"/>
      <c r="AK113" s="1030">
        <v>813092</v>
      </c>
      <c r="AL113" s="1028"/>
      <c r="AM113" s="1028"/>
      <c r="AN113" s="1028"/>
      <c r="AO113" s="1029"/>
      <c r="AP113" s="1031">
        <v>13.4</v>
      </c>
      <c r="AQ113" s="1032"/>
      <c r="AR113" s="1032"/>
      <c r="AS113" s="1032"/>
      <c r="AT113" s="1033"/>
      <c r="AU113" s="994"/>
      <c r="AV113" s="995"/>
      <c r="AW113" s="995"/>
      <c r="AX113" s="995"/>
      <c r="AY113" s="995"/>
      <c r="AZ113" s="1043" t="s">
        <v>447</v>
      </c>
      <c r="BA113" s="1044"/>
      <c r="BB113" s="1044"/>
      <c r="BC113" s="1044"/>
      <c r="BD113" s="1044"/>
      <c r="BE113" s="1044"/>
      <c r="BF113" s="1044"/>
      <c r="BG113" s="1044"/>
      <c r="BH113" s="1044"/>
      <c r="BI113" s="1044"/>
      <c r="BJ113" s="1044"/>
      <c r="BK113" s="1044"/>
      <c r="BL113" s="1044"/>
      <c r="BM113" s="1044"/>
      <c r="BN113" s="1044"/>
      <c r="BO113" s="1044"/>
      <c r="BP113" s="1045"/>
      <c r="BQ113" s="1013">
        <v>957708</v>
      </c>
      <c r="BR113" s="1014"/>
      <c r="BS113" s="1014"/>
      <c r="BT113" s="1014"/>
      <c r="BU113" s="1014"/>
      <c r="BV113" s="1014">
        <v>849009</v>
      </c>
      <c r="BW113" s="1014"/>
      <c r="BX113" s="1014"/>
      <c r="BY113" s="1014"/>
      <c r="BZ113" s="1014"/>
      <c r="CA113" s="1014">
        <v>757229</v>
      </c>
      <c r="CB113" s="1014"/>
      <c r="CC113" s="1014"/>
      <c r="CD113" s="1014"/>
      <c r="CE113" s="1014"/>
      <c r="CF113" s="1008">
        <v>12.5</v>
      </c>
      <c r="CG113" s="1009"/>
      <c r="CH113" s="1009"/>
      <c r="CI113" s="1009"/>
      <c r="CJ113" s="1009"/>
      <c r="CK113" s="1039"/>
      <c r="CL113" s="1040"/>
      <c r="CM113" s="1010" t="s">
        <v>448</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125</v>
      </c>
      <c r="DH113" s="1053"/>
      <c r="DI113" s="1053"/>
      <c r="DJ113" s="1053"/>
      <c r="DK113" s="1054"/>
      <c r="DL113" s="1055" t="s">
        <v>125</v>
      </c>
      <c r="DM113" s="1053"/>
      <c r="DN113" s="1053"/>
      <c r="DO113" s="1053"/>
      <c r="DP113" s="1054"/>
      <c r="DQ113" s="1055" t="s">
        <v>125</v>
      </c>
      <c r="DR113" s="1053"/>
      <c r="DS113" s="1053"/>
      <c r="DT113" s="1053"/>
      <c r="DU113" s="1054"/>
      <c r="DV113" s="1056" t="s">
        <v>387</v>
      </c>
      <c r="DW113" s="1057"/>
      <c r="DX113" s="1057"/>
      <c r="DY113" s="1057"/>
      <c r="DZ113" s="1058"/>
    </row>
    <row r="114" spans="1:130" s="247" customFormat="1" ht="26.25" customHeight="1" x14ac:dyDescent="0.15">
      <c r="A114" s="1048"/>
      <c r="B114" s="1049"/>
      <c r="C114" s="1044" t="s">
        <v>449</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114732</v>
      </c>
      <c r="AB114" s="1053"/>
      <c r="AC114" s="1053"/>
      <c r="AD114" s="1053"/>
      <c r="AE114" s="1054"/>
      <c r="AF114" s="1055">
        <v>109886</v>
      </c>
      <c r="AG114" s="1053"/>
      <c r="AH114" s="1053"/>
      <c r="AI114" s="1053"/>
      <c r="AJ114" s="1054"/>
      <c r="AK114" s="1055">
        <v>92477</v>
      </c>
      <c r="AL114" s="1053"/>
      <c r="AM114" s="1053"/>
      <c r="AN114" s="1053"/>
      <c r="AO114" s="1054"/>
      <c r="AP114" s="1056">
        <v>1.5</v>
      </c>
      <c r="AQ114" s="1057"/>
      <c r="AR114" s="1057"/>
      <c r="AS114" s="1057"/>
      <c r="AT114" s="1058"/>
      <c r="AU114" s="994"/>
      <c r="AV114" s="995"/>
      <c r="AW114" s="995"/>
      <c r="AX114" s="995"/>
      <c r="AY114" s="995"/>
      <c r="AZ114" s="1043" t="s">
        <v>450</v>
      </c>
      <c r="BA114" s="1044"/>
      <c r="BB114" s="1044"/>
      <c r="BC114" s="1044"/>
      <c r="BD114" s="1044"/>
      <c r="BE114" s="1044"/>
      <c r="BF114" s="1044"/>
      <c r="BG114" s="1044"/>
      <c r="BH114" s="1044"/>
      <c r="BI114" s="1044"/>
      <c r="BJ114" s="1044"/>
      <c r="BK114" s="1044"/>
      <c r="BL114" s="1044"/>
      <c r="BM114" s="1044"/>
      <c r="BN114" s="1044"/>
      <c r="BO114" s="1044"/>
      <c r="BP114" s="1045"/>
      <c r="BQ114" s="1013">
        <v>1877910</v>
      </c>
      <c r="BR114" s="1014"/>
      <c r="BS114" s="1014"/>
      <c r="BT114" s="1014"/>
      <c r="BU114" s="1014"/>
      <c r="BV114" s="1014">
        <v>1882422</v>
      </c>
      <c r="BW114" s="1014"/>
      <c r="BX114" s="1014"/>
      <c r="BY114" s="1014"/>
      <c r="BZ114" s="1014"/>
      <c r="CA114" s="1014">
        <v>1784439</v>
      </c>
      <c r="CB114" s="1014"/>
      <c r="CC114" s="1014"/>
      <c r="CD114" s="1014"/>
      <c r="CE114" s="1014"/>
      <c r="CF114" s="1008">
        <v>29.4</v>
      </c>
      <c r="CG114" s="1009"/>
      <c r="CH114" s="1009"/>
      <c r="CI114" s="1009"/>
      <c r="CJ114" s="1009"/>
      <c r="CK114" s="1039"/>
      <c r="CL114" s="1040"/>
      <c r="CM114" s="1010" t="s">
        <v>451</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387</v>
      </c>
      <c r="DH114" s="1053"/>
      <c r="DI114" s="1053"/>
      <c r="DJ114" s="1053"/>
      <c r="DK114" s="1054"/>
      <c r="DL114" s="1055" t="s">
        <v>125</v>
      </c>
      <c r="DM114" s="1053"/>
      <c r="DN114" s="1053"/>
      <c r="DO114" s="1053"/>
      <c r="DP114" s="1054"/>
      <c r="DQ114" s="1055" t="s">
        <v>125</v>
      </c>
      <c r="DR114" s="1053"/>
      <c r="DS114" s="1053"/>
      <c r="DT114" s="1053"/>
      <c r="DU114" s="1054"/>
      <c r="DV114" s="1056" t="s">
        <v>125</v>
      </c>
      <c r="DW114" s="1057"/>
      <c r="DX114" s="1057"/>
      <c r="DY114" s="1057"/>
      <c r="DZ114" s="1058"/>
    </row>
    <row r="115" spans="1:130" s="247" customFormat="1" ht="26.25" customHeight="1" x14ac:dyDescent="0.15">
      <c r="A115" s="1048"/>
      <c r="B115" s="1049"/>
      <c r="C115" s="1044" t="s">
        <v>452</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34</v>
      </c>
      <c r="AB115" s="1028"/>
      <c r="AC115" s="1028"/>
      <c r="AD115" s="1028"/>
      <c r="AE115" s="1029"/>
      <c r="AF115" s="1030">
        <v>27</v>
      </c>
      <c r="AG115" s="1028"/>
      <c r="AH115" s="1028"/>
      <c r="AI115" s="1028"/>
      <c r="AJ115" s="1029"/>
      <c r="AK115" s="1030">
        <v>24</v>
      </c>
      <c r="AL115" s="1028"/>
      <c r="AM115" s="1028"/>
      <c r="AN115" s="1028"/>
      <c r="AO115" s="1029"/>
      <c r="AP115" s="1031">
        <v>0</v>
      </c>
      <c r="AQ115" s="1032"/>
      <c r="AR115" s="1032"/>
      <c r="AS115" s="1032"/>
      <c r="AT115" s="1033"/>
      <c r="AU115" s="994"/>
      <c r="AV115" s="995"/>
      <c r="AW115" s="995"/>
      <c r="AX115" s="995"/>
      <c r="AY115" s="995"/>
      <c r="AZ115" s="1043" t="s">
        <v>453</v>
      </c>
      <c r="BA115" s="1044"/>
      <c r="BB115" s="1044"/>
      <c r="BC115" s="1044"/>
      <c r="BD115" s="1044"/>
      <c r="BE115" s="1044"/>
      <c r="BF115" s="1044"/>
      <c r="BG115" s="1044"/>
      <c r="BH115" s="1044"/>
      <c r="BI115" s="1044"/>
      <c r="BJ115" s="1044"/>
      <c r="BK115" s="1044"/>
      <c r="BL115" s="1044"/>
      <c r="BM115" s="1044"/>
      <c r="BN115" s="1044"/>
      <c r="BO115" s="1044"/>
      <c r="BP115" s="1045"/>
      <c r="BQ115" s="1013">
        <v>312895</v>
      </c>
      <c r="BR115" s="1014"/>
      <c r="BS115" s="1014"/>
      <c r="BT115" s="1014"/>
      <c r="BU115" s="1014"/>
      <c r="BV115" s="1014">
        <v>259260</v>
      </c>
      <c r="BW115" s="1014"/>
      <c r="BX115" s="1014"/>
      <c r="BY115" s="1014"/>
      <c r="BZ115" s="1014"/>
      <c r="CA115" s="1014">
        <v>194186</v>
      </c>
      <c r="CB115" s="1014"/>
      <c r="CC115" s="1014"/>
      <c r="CD115" s="1014"/>
      <c r="CE115" s="1014"/>
      <c r="CF115" s="1008">
        <v>3.2</v>
      </c>
      <c r="CG115" s="1009"/>
      <c r="CH115" s="1009"/>
      <c r="CI115" s="1009"/>
      <c r="CJ115" s="1009"/>
      <c r="CK115" s="1039"/>
      <c r="CL115" s="1040"/>
      <c r="CM115" s="1043" t="s">
        <v>454</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387</v>
      </c>
      <c r="DH115" s="1053"/>
      <c r="DI115" s="1053"/>
      <c r="DJ115" s="1053"/>
      <c r="DK115" s="1054"/>
      <c r="DL115" s="1055" t="s">
        <v>125</v>
      </c>
      <c r="DM115" s="1053"/>
      <c r="DN115" s="1053"/>
      <c r="DO115" s="1053"/>
      <c r="DP115" s="1054"/>
      <c r="DQ115" s="1055" t="s">
        <v>125</v>
      </c>
      <c r="DR115" s="1053"/>
      <c r="DS115" s="1053"/>
      <c r="DT115" s="1053"/>
      <c r="DU115" s="1054"/>
      <c r="DV115" s="1056" t="s">
        <v>125</v>
      </c>
      <c r="DW115" s="1057"/>
      <c r="DX115" s="1057"/>
      <c r="DY115" s="1057"/>
      <c r="DZ115" s="1058"/>
    </row>
    <row r="116" spans="1:130" s="247" customFormat="1" ht="26.25" customHeight="1" x14ac:dyDescent="0.15">
      <c r="A116" s="1050"/>
      <c r="B116" s="1051"/>
      <c r="C116" s="1059" t="s">
        <v>455</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125</v>
      </c>
      <c r="AB116" s="1053"/>
      <c r="AC116" s="1053"/>
      <c r="AD116" s="1053"/>
      <c r="AE116" s="1054"/>
      <c r="AF116" s="1055" t="s">
        <v>443</v>
      </c>
      <c r="AG116" s="1053"/>
      <c r="AH116" s="1053"/>
      <c r="AI116" s="1053"/>
      <c r="AJ116" s="1054"/>
      <c r="AK116" s="1055" t="s">
        <v>125</v>
      </c>
      <c r="AL116" s="1053"/>
      <c r="AM116" s="1053"/>
      <c r="AN116" s="1053"/>
      <c r="AO116" s="1054"/>
      <c r="AP116" s="1056" t="s">
        <v>125</v>
      </c>
      <c r="AQ116" s="1057"/>
      <c r="AR116" s="1057"/>
      <c r="AS116" s="1057"/>
      <c r="AT116" s="1058"/>
      <c r="AU116" s="994"/>
      <c r="AV116" s="995"/>
      <c r="AW116" s="995"/>
      <c r="AX116" s="995"/>
      <c r="AY116" s="995"/>
      <c r="AZ116" s="1061" t="s">
        <v>456</v>
      </c>
      <c r="BA116" s="1062"/>
      <c r="BB116" s="1062"/>
      <c r="BC116" s="1062"/>
      <c r="BD116" s="1062"/>
      <c r="BE116" s="1062"/>
      <c r="BF116" s="1062"/>
      <c r="BG116" s="1062"/>
      <c r="BH116" s="1062"/>
      <c r="BI116" s="1062"/>
      <c r="BJ116" s="1062"/>
      <c r="BK116" s="1062"/>
      <c r="BL116" s="1062"/>
      <c r="BM116" s="1062"/>
      <c r="BN116" s="1062"/>
      <c r="BO116" s="1062"/>
      <c r="BP116" s="1063"/>
      <c r="BQ116" s="1013" t="s">
        <v>443</v>
      </c>
      <c r="BR116" s="1014"/>
      <c r="BS116" s="1014"/>
      <c r="BT116" s="1014"/>
      <c r="BU116" s="1014"/>
      <c r="BV116" s="1014" t="s">
        <v>125</v>
      </c>
      <c r="BW116" s="1014"/>
      <c r="BX116" s="1014"/>
      <c r="BY116" s="1014"/>
      <c r="BZ116" s="1014"/>
      <c r="CA116" s="1014" t="s">
        <v>387</v>
      </c>
      <c r="CB116" s="1014"/>
      <c r="CC116" s="1014"/>
      <c r="CD116" s="1014"/>
      <c r="CE116" s="1014"/>
      <c r="CF116" s="1008" t="s">
        <v>457</v>
      </c>
      <c r="CG116" s="1009"/>
      <c r="CH116" s="1009"/>
      <c r="CI116" s="1009"/>
      <c r="CJ116" s="1009"/>
      <c r="CK116" s="1039"/>
      <c r="CL116" s="1040"/>
      <c r="CM116" s="1010" t="s">
        <v>458</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387</v>
      </c>
      <c r="DH116" s="1053"/>
      <c r="DI116" s="1053"/>
      <c r="DJ116" s="1053"/>
      <c r="DK116" s="1054"/>
      <c r="DL116" s="1055" t="s">
        <v>125</v>
      </c>
      <c r="DM116" s="1053"/>
      <c r="DN116" s="1053"/>
      <c r="DO116" s="1053"/>
      <c r="DP116" s="1054"/>
      <c r="DQ116" s="1055" t="s">
        <v>125</v>
      </c>
      <c r="DR116" s="1053"/>
      <c r="DS116" s="1053"/>
      <c r="DT116" s="1053"/>
      <c r="DU116" s="1054"/>
      <c r="DV116" s="1056" t="s">
        <v>125</v>
      </c>
      <c r="DW116" s="1057"/>
      <c r="DX116" s="1057"/>
      <c r="DY116" s="1057"/>
      <c r="DZ116" s="1058"/>
    </row>
    <row r="117" spans="1:130" s="247" customFormat="1" ht="26.25" customHeight="1" x14ac:dyDescent="0.15">
      <c r="A117" s="998" t="s">
        <v>184</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459</v>
      </c>
      <c r="Z117" s="980"/>
      <c r="AA117" s="1070">
        <v>2627104</v>
      </c>
      <c r="AB117" s="1071"/>
      <c r="AC117" s="1071"/>
      <c r="AD117" s="1071"/>
      <c r="AE117" s="1072"/>
      <c r="AF117" s="1073">
        <v>2556306</v>
      </c>
      <c r="AG117" s="1071"/>
      <c r="AH117" s="1071"/>
      <c r="AI117" s="1071"/>
      <c r="AJ117" s="1072"/>
      <c r="AK117" s="1073">
        <v>2504799</v>
      </c>
      <c r="AL117" s="1071"/>
      <c r="AM117" s="1071"/>
      <c r="AN117" s="1071"/>
      <c r="AO117" s="1072"/>
      <c r="AP117" s="1074"/>
      <c r="AQ117" s="1075"/>
      <c r="AR117" s="1075"/>
      <c r="AS117" s="1075"/>
      <c r="AT117" s="1076"/>
      <c r="AU117" s="994"/>
      <c r="AV117" s="995"/>
      <c r="AW117" s="995"/>
      <c r="AX117" s="995"/>
      <c r="AY117" s="995"/>
      <c r="AZ117" s="1061" t="s">
        <v>460</v>
      </c>
      <c r="BA117" s="1062"/>
      <c r="BB117" s="1062"/>
      <c r="BC117" s="1062"/>
      <c r="BD117" s="1062"/>
      <c r="BE117" s="1062"/>
      <c r="BF117" s="1062"/>
      <c r="BG117" s="1062"/>
      <c r="BH117" s="1062"/>
      <c r="BI117" s="1062"/>
      <c r="BJ117" s="1062"/>
      <c r="BK117" s="1062"/>
      <c r="BL117" s="1062"/>
      <c r="BM117" s="1062"/>
      <c r="BN117" s="1062"/>
      <c r="BO117" s="1062"/>
      <c r="BP117" s="1063"/>
      <c r="BQ117" s="1013" t="s">
        <v>457</v>
      </c>
      <c r="BR117" s="1014"/>
      <c r="BS117" s="1014"/>
      <c r="BT117" s="1014"/>
      <c r="BU117" s="1014"/>
      <c r="BV117" s="1014" t="s">
        <v>387</v>
      </c>
      <c r="BW117" s="1014"/>
      <c r="BX117" s="1014"/>
      <c r="BY117" s="1014"/>
      <c r="BZ117" s="1014"/>
      <c r="CA117" s="1014" t="s">
        <v>387</v>
      </c>
      <c r="CB117" s="1014"/>
      <c r="CC117" s="1014"/>
      <c r="CD117" s="1014"/>
      <c r="CE117" s="1014"/>
      <c r="CF117" s="1008" t="s">
        <v>457</v>
      </c>
      <c r="CG117" s="1009"/>
      <c r="CH117" s="1009"/>
      <c r="CI117" s="1009"/>
      <c r="CJ117" s="1009"/>
      <c r="CK117" s="1039"/>
      <c r="CL117" s="1040"/>
      <c r="CM117" s="1010" t="s">
        <v>461</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125</v>
      </c>
      <c r="DH117" s="1053"/>
      <c r="DI117" s="1053"/>
      <c r="DJ117" s="1053"/>
      <c r="DK117" s="1054"/>
      <c r="DL117" s="1055" t="s">
        <v>125</v>
      </c>
      <c r="DM117" s="1053"/>
      <c r="DN117" s="1053"/>
      <c r="DO117" s="1053"/>
      <c r="DP117" s="1054"/>
      <c r="DQ117" s="1055" t="s">
        <v>125</v>
      </c>
      <c r="DR117" s="1053"/>
      <c r="DS117" s="1053"/>
      <c r="DT117" s="1053"/>
      <c r="DU117" s="1054"/>
      <c r="DV117" s="1056" t="s">
        <v>387</v>
      </c>
      <c r="DW117" s="1057"/>
      <c r="DX117" s="1057"/>
      <c r="DY117" s="1057"/>
      <c r="DZ117" s="1058"/>
    </row>
    <row r="118" spans="1:130" s="247" customFormat="1" ht="26.25" customHeight="1" x14ac:dyDescent="0.15">
      <c r="A118" s="998" t="s">
        <v>432</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430</v>
      </c>
      <c r="AB118" s="979"/>
      <c r="AC118" s="979"/>
      <c r="AD118" s="979"/>
      <c r="AE118" s="980"/>
      <c r="AF118" s="978" t="s">
        <v>303</v>
      </c>
      <c r="AG118" s="979"/>
      <c r="AH118" s="979"/>
      <c r="AI118" s="979"/>
      <c r="AJ118" s="980"/>
      <c r="AK118" s="978" t="s">
        <v>302</v>
      </c>
      <c r="AL118" s="979"/>
      <c r="AM118" s="979"/>
      <c r="AN118" s="979"/>
      <c r="AO118" s="980"/>
      <c r="AP118" s="1065" t="s">
        <v>431</v>
      </c>
      <c r="AQ118" s="1066"/>
      <c r="AR118" s="1066"/>
      <c r="AS118" s="1066"/>
      <c r="AT118" s="1067"/>
      <c r="AU118" s="994"/>
      <c r="AV118" s="995"/>
      <c r="AW118" s="995"/>
      <c r="AX118" s="995"/>
      <c r="AY118" s="995"/>
      <c r="AZ118" s="1068" t="s">
        <v>462</v>
      </c>
      <c r="BA118" s="1059"/>
      <c r="BB118" s="1059"/>
      <c r="BC118" s="1059"/>
      <c r="BD118" s="1059"/>
      <c r="BE118" s="1059"/>
      <c r="BF118" s="1059"/>
      <c r="BG118" s="1059"/>
      <c r="BH118" s="1059"/>
      <c r="BI118" s="1059"/>
      <c r="BJ118" s="1059"/>
      <c r="BK118" s="1059"/>
      <c r="BL118" s="1059"/>
      <c r="BM118" s="1059"/>
      <c r="BN118" s="1059"/>
      <c r="BO118" s="1059"/>
      <c r="BP118" s="1060"/>
      <c r="BQ118" s="1091" t="s">
        <v>125</v>
      </c>
      <c r="BR118" s="1092"/>
      <c r="BS118" s="1092"/>
      <c r="BT118" s="1092"/>
      <c r="BU118" s="1092"/>
      <c r="BV118" s="1092" t="s">
        <v>387</v>
      </c>
      <c r="BW118" s="1092"/>
      <c r="BX118" s="1092"/>
      <c r="BY118" s="1092"/>
      <c r="BZ118" s="1092"/>
      <c r="CA118" s="1092" t="s">
        <v>387</v>
      </c>
      <c r="CB118" s="1092"/>
      <c r="CC118" s="1092"/>
      <c r="CD118" s="1092"/>
      <c r="CE118" s="1092"/>
      <c r="CF118" s="1008" t="s">
        <v>125</v>
      </c>
      <c r="CG118" s="1009"/>
      <c r="CH118" s="1009"/>
      <c r="CI118" s="1009"/>
      <c r="CJ118" s="1009"/>
      <c r="CK118" s="1039"/>
      <c r="CL118" s="1040"/>
      <c r="CM118" s="1010" t="s">
        <v>463</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125</v>
      </c>
      <c r="DH118" s="1053"/>
      <c r="DI118" s="1053"/>
      <c r="DJ118" s="1053"/>
      <c r="DK118" s="1054"/>
      <c r="DL118" s="1055" t="s">
        <v>125</v>
      </c>
      <c r="DM118" s="1053"/>
      <c r="DN118" s="1053"/>
      <c r="DO118" s="1053"/>
      <c r="DP118" s="1054"/>
      <c r="DQ118" s="1055" t="s">
        <v>125</v>
      </c>
      <c r="DR118" s="1053"/>
      <c r="DS118" s="1053"/>
      <c r="DT118" s="1053"/>
      <c r="DU118" s="1054"/>
      <c r="DV118" s="1056" t="s">
        <v>387</v>
      </c>
      <c r="DW118" s="1057"/>
      <c r="DX118" s="1057"/>
      <c r="DY118" s="1057"/>
      <c r="DZ118" s="1058"/>
    </row>
    <row r="119" spans="1:130" s="247" customFormat="1" ht="26.25" customHeight="1" x14ac:dyDescent="0.15">
      <c r="A119" s="1152" t="s">
        <v>435</v>
      </c>
      <c r="B119" s="1038"/>
      <c r="C119" s="1017" t="s">
        <v>436</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387</v>
      </c>
      <c r="AB119" s="986"/>
      <c r="AC119" s="986"/>
      <c r="AD119" s="986"/>
      <c r="AE119" s="987"/>
      <c r="AF119" s="988" t="s">
        <v>443</v>
      </c>
      <c r="AG119" s="986"/>
      <c r="AH119" s="986"/>
      <c r="AI119" s="986"/>
      <c r="AJ119" s="987"/>
      <c r="AK119" s="988" t="s">
        <v>125</v>
      </c>
      <c r="AL119" s="986"/>
      <c r="AM119" s="986"/>
      <c r="AN119" s="986"/>
      <c r="AO119" s="987"/>
      <c r="AP119" s="989" t="s">
        <v>387</v>
      </c>
      <c r="AQ119" s="990"/>
      <c r="AR119" s="990"/>
      <c r="AS119" s="990"/>
      <c r="AT119" s="991"/>
      <c r="AU119" s="996"/>
      <c r="AV119" s="997"/>
      <c r="AW119" s="997"/>
      <c r="AX119" s="997"/>
      <c r="AY119" s="997"/>
      <c r="AZ119" s="278" t="s">
        <v>184</v>
      </c>
      <c r="BA119" s="278"/>
      <c r="BB119" s="278"/>
      <c r="BC119" s="278"/>
      <c r="BD119" s="278"/>
      <c r="BE119" s="278"/>
      <c r="BF119" s="278"/>
      <c r="BG119" s="278"/>
      <c r="BH119" s="278"/>
      <c r="BI119" s="278"/>
      <c r="BJ119" s="278"/>
      <c r="BK119" s="278"/>
      <c r="BL119" s="278"/>
      <c r="BM119" s="278"/>
      <c r="BN119" s="278"/>
      <c r="BO119" s="1069" t="s">
        <v>464</v>
      </c>
      <c r="BP119" s="1100"/>
      <c r="BQ119" s="1091">
        <v>26743822</v>
      </c>
      <c r="BR119" s="1092"/>
      <c r="BS119" s="1092"/>
      <c r="BT119" s="1092"/>
      <c r="BU119" s="1092"/>
      <c r="BV119" s="1092">
        <v>25656140</v>
      </c>
      <c r="BW119" s="1092"/>
      <c r="BX119" s="1092"/>
      <c r="BY119" s="1092"/>
      <c r="BZ119" s="1092"/>
      <c r="CA119" s="1092">
        <v>24663973</v>
      </c>
      <c r="CB119" s="1092"/>
      <c r="CC119" s="1092"/>
      <c r="CD119" s="1092"/>
      <c r="CE119" s="1092"/>
      <c r="CF119" s="1093"/>
      <c r="CG119" s="1094"/>
      <c r="CH119" s="1094"/>
      <c r="CI119" s="1094"/>
      <c r="CJ119" s="1095"/>
      <c r="CK119" s="1041"/>
      <c r="CL119" s="1042"/>
      <c r="CM119" s="1096" t="s">
        <v>465</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387</v>
      </c>
      <c r="DH119" s="1078"/>
      <c r="DI119" s="1078"/>
      <c r="DJ119" s="1078"/>
      <c r="DK119" s="1079"/>
      <c r="DL119" s="1077" t="s">
        <v>125</v>
      </c>
      <c r="DM119" s="1078"/>
      <c r="DN119" s="1078"/>
      <c r="DO119" s="1078"/>
      <c r="DP119" s="1079"/>
      <c r="DQ119" s="1077" t="s">
        <v>125</v>
      </c>
      <c r="DR119" s="1078"/>
      <c r="DS119" s="1078"/>
      <c r="DT119" s="1078"/>
      <c r="DU119" s="1079"/>
      <c r="DV119" s="1080" t="s">
        <v>437</v>
      </c>
      <c r="DW119" s="1081"/>
      <c r="DX119" s="1081"/>
      <c r="DY119" s="1081"/>
      <c r="DZ119" s="1082"/>
    </row>
    <row r="120" spans="1:130" s="247" customFormat="1" ht="26.25" customHeight="1" x14ac:dyDescent="0.15">
      <c r="A120" s="1153"/>
      <c r="B120" s="1040"/>
      <c r="C120" s="1010" t="s">
        <v>440</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125</v>
      </c>
      <c r="AB120" s="1053"/>
      <c r="AC120" s="1053"/>
      <c r="AD120" s="1053"/>
      <c r="AE120" s="1054"/>
      <c r="AF120" s="1055" t="s">
        <v>125</v>
      </c>
      <c r="AG120" s="1053"/>
      <c r="AH120" s="1053"/>
      <c r="AI120" s="1053"/>
      <c r="AJ120" s="1054"/>
      <c r="AK120" s="1055" t="s">
        <v>125</v>
      </c>
      <c r="AL120" s="1053"/>
      <c r="AM120" s="1053"/>
      <c r="AN120" s="1053"/>
      <c r="AO120" s="1054"/>
      <c r="AP120" s="1056" t="s">
        <v>125</v>
      </c>
      <c r="AQ120" s="1057"/>
      <c r="AR120" s="1057"/>
      <c r="AS120" s="1057"/>
      <c r="AT120" s="1058"/>
      <c r="AU120" s="1083" t="s">
        <v>466</v>
      </c>
      <c r="AV120" s="1084"/>
      <c r="AW120" s="1084"/>
      <c r="AX120" s="1084"/>
      <c r="AY120" s="1085"/>
      <c r="AZ120" s="1034" t="s">
        <v>467</v>
      </c>
      <c r="BA120" s="983"/>
      <c r="BB120" s="983"/>
      <c r="BC120" s="983"/>
      <c r="BD120" s="983"/>
      <c r="BE120" s="983"/>
      <c r="BF120" s="983"/>
      <c r="BG120" s="983"/>
      <c r="BH120" s="983"/>
      <c r="BI120" s="983"/>
      <c r="BJ120" s="983"/>
      <c r="BK120" s="983"/>
      <c r="BL120" s="983"/>
      <c r="BM120" s="983"/>
      <c r="BN120" s="983"/>
      <c r="BO120" s="983"/>
      <c r="BP120" s="984"/>
      <c r="BQ120" s="1020">
        <v>3616692</v>
      </c>
      <c r="BR120" s="1021"/>
      <c r="BS120" s="1021"/>
      <c r="BT120" s="1021"/>
      <c r="BU120" s="1021"/>
      <c r="BV120" s="1021">
        <v>3141957</v>
      </c>
      <c r="BW120" s="1021"/>
      <c r="BX120" s="1021"/>
      <c r="BY120" s="1021"/>
      <c r="BZ120" s="1021"/>
      <c r="CA120" s="1021">
        <v>2669043</v>
      </c>
      <c r="CB120" s="1021"/>
      <c r="CC120" s="1021"/>
      <c r="CD120" s="1021"/>
      <c r="CE120" s="1021"/>
      <c r="CF120" s="1035">
        <v>43.9</v>
      </c>
      <c r="CG120" s="1036"/>
      <c r="CH120" s="1036"/>
      <c r="CI120" s="1036"/>
      <c r="CJ120" s="1036"/>
      <c r="CK120" s="1101" t="s">
        <v>468</v>
      </c>
      <c r="CL120" s="1102"/>
      <c r="CM120" s="1102"/>
      <c r="CN120" s="1102"/>
      <c r="CO120" s="1103"/>
      <c r="CP120" s="1109" t="s">
        <v>469</v>
      </c>
      <c r="CQ120" s="1110"/>
      <c r="CR120" s="1110"/>
      <c r="CS120" s="1110"/>
      <c r="CT120" s="1110"/>
      <c r="CU120" s="1110"/>
      <c r="CV120" s="1110"/>
      <c r="CW120" s="1110"/>
      <c r="CX120" s="1110"/>
      <c r="CY120" s="1110"/>
      <c r="CZ120" s="1110"/>
      <c r="DA120" s="1110"/>
      <c r="DB120" s="1110"/>
      <c r="DC120" s="1110"/>
      <c r="DD120" s="1110"/>
      <c r="DE120" s="1110"/>
      <c r="DF120" s="1111"/>
      <c r="DG120" s="1020">
        <v>6143059</v>
      </c>
      <c r="DH120" s="1021"/>
      <c r="DI120" s="1021"/>
      <c r="DJ120" s="1021"/>
      <c r="DK120" s="1021"/>
      <c r="DL120" s="1021">
        <v>5778870</v>
      </c>
      <c r="DM120" s="1021"/>
      <c r="DN120" s="1021"/>
      <c r="DO120" s="1021"/>
      <c r="DP120" s="1021"/>
      <c r="DQ120" s="1021">
        <v>5716403</v>
      </c>
      <c r="DR120" s="1021"/>
      <c r="DS120" s="1021"/>
      <c r="DT120" s="1021"/>
      <c r="DU120" s="1021"/>
      <c r="DV120" s="1022">
        <v>94.1</v>
      </c>
      <c r="DW120" s="1022"/>
      <c r="DX120" s="1022"/>
      <c r="DY120" s="1022"/>
      <c r="DZ120" s="1023"/>
    </row>
    <row r="121" spans="1:130" s="247" customFormat="1" ht="26.25" customHeight="1" x14ac:dyDescent="0.15">
      <c r="A121" s="1153"/>
      <c r="B121" s="1040"/>
      <c r="C121" s="1061" t="s">
        <v>470</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125</v>
      </c>
      <c r="AB121" s="1053"/>
      <c r="AC121" s="1053"/>
      <c r="AD121" s="1053"/>
      <c r="AE121" s="1054"/>
      <c r="AF121" s="1055" t="s">
        <v>125</v>
      </c>
      <c r="AG121" s="1053"/>
      <c r="AH121" s="1053"/>
      <c r="AI121" s="1053"/>
      <c r="AJ121" s="1054"/>
      <c r="AK121" s="1055" t="s">
        <v>125</v>
      </c>
      <c r="AL121" s="1053"/>
      <c r="AM121" s="1053"/>
      <c r="AN121" s="1053"/>
      <c r="AO121" s="1054"/>
      <c r="AP121" s="1056" t="s">
        <v>443</v>
      </c>
      <c r="AQ121" s="1057"/>
      <c r="AR121" s="1057"/>
      <c r="AS121" s="1057"/>
      <c r="AT121" s="1058"/>
      <c r="AU121" s="1086"/>
      <c r="AV121" s="1087"/>
      <c r="AW121" s="1087"/>
      <c r="AX121" s="1087"/>
      <c r="AY121" s="1088"/>
      <c r="AZ121" s="1043" t="s">
        <v>471</v>
      </c>
      <c r="BA121" s="1044"/>
      <c r="BB121" s="1044"/>
      <c r="BC121" s="1044"/>
      <c r="BD121" s="1044"/>
      <c r="BE121" s="1044"/>
      <c r="BF121" s="1044"/>
      <c r="BG121" s="1044"/>
      <c r="BH121" s="1044"/>
      <c r="BI121" s="1044"/>
      <c r="BJ121" s="1044"/>
      <c r="BK121" s="1044"/>
      <c r="BL121" s="1044"/>
      <c r="BM121" s="1044"/>
      <c r="BN121" s="1044"/>
      <c r="BO121" s="1044"/>
      <c r="BP121" s="1045"/>
      <c r="BQ121" s="1013">
        <v>2460946</v>
      </c>
      <c r="BR121" s="1014"/>
      <c r="BS121" s="1014"/>
      <c r="BT121" s="1014"/>
      <c r="BU121" s="1014"/>
      <c r="BV121" s="1014">
        <v>2329893</v>
      </c>
      <c r="BW121" s="1014"/>
      <c r="BX121" s="1014"/>
      <c r="BY121" s="1014"/>
      <c r="BZ121" s="1014"/>
      <c r="CA121" s="1014">
        <v>2089941</v>
      </c>
      <c r="CB121" s="1014"/>
      <c r="CC121" s="1014"/>
      <c r="CD121" s="1014"/>
      <c r="CE121" s="1014"/>
      <c r="CF121" s="1008">
        <v>34.4</v>
      </c>
      <c r="CG121" s="1009"/>
      <c r="CH121" s="1009"/>
      <c r="CI121" s="1009"/>
      <c r="CJ121" s="1009"/>
      <c r="CK121" s="1104"/>
      <c r="CL121" s="1105"/>
      <c r="CM121" s="1105"/>
      <c r="CN121" s="1105"/>
      <c r="CO121" s="1106"/>
      <c r="CP121" s="1114" t="s">
        <v>472</v>
      </c>
      <c r="CQ121" s="1115"/>
      <c r="CR121" s="1115"/>
      <c r="CS121" s="1115"/>
      <c r="CT121" s="1115"/>
      <c r="CU121" s="1115"/>
      <c r="CV121" s="1115"/>
      <c r="CW121" s="1115"/>
      <c r="CX121" s="1115"/>
      <c r="CY121" s="1115"/>
      <c r="CZ121" s="1115"/>
      <c r="DA121" s="1115"/>
      <c r="DB121" s="1115"/>
      <c r="DC121" s="1115"/>
      <c r="DD121" s="1115"/>
      <c r="DE121" s="1115"/>
      <c r="DF121" s="1116"/>
      <c r="DG121" s="1013">
        <v>3723348</v>
      </c>
      <c r="DH121" s="1014"/>
      <c r="DI121" s="1014"/>
      <c r="DJ121" s="1014"/>
      <c r="DK121" s="1014"/>
      <c r="DL121" s="1014">
        <v>3536388</v>
      </c>
      <c r="DM121" s="1014"/>
      <c r="DN121" s="1014"/>
      <c r="DO121" s="1014"/>
      <c r="DP121" s="1014"/>
      <c r="DQ121" s="1014">
        <v>3748358</v>
      </c>
      <c r="DR121" s="1014"/>
      <c r="DS121" s="1014"/>
      <c r="DT121" s="1014"/>
      <c r="DU121" s="1014"/>
      <c r="DV121" s="1015">
        <v>61.7</v>
      </c>
      <c r="DW121" s="1015"/>
      <c r="DX121" s="1015"/>
      <c r="DY121" s="1015"/>
      <c r="DZ121" s="1016"/>
    </row>
    <row r="122" spans="1:130" s="247" customFormat="1" ht="26.25" customHeight="1" x14ac:dyDescent="0.15">
      <c r="A122" s="1153"/>
      <c r="B122" s="1040"/>
      <c r="C122" s="1010" t="s">
        <v>451</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437</v>
      </c>
      <c r="AB122" s="1053"/>
      <c r="AC122" s="1053"/>
      <c r="AD122" s="1053"/>
      <c r="AE122" s="1054"/>
      <c r="AF122" s="1055" t="s">
        <v>443</v>
      </c>
      <c r="AG122" s="1053"/>
      <c r="AH122" s="1053"/>
      <c r="AI122" s="1053"/>
      <c r="AJ122" s="1054"/>
      <c r="AK122" s="1055" t="s">
        <v>125</v>
      </c>
      <c r="AL122" s="1053"/>
      <c r="AM122" s="1053"/>
      <c r="AN122" s="1053"/>
      <c r="AO122" s="1054"/>
      <c r="AP122" s="1056" t="s">
        <v>125</v>
      </c>
      <c r="AQ122" s="1057"/>
      <c r="AR122" s="1057"/>
      <c r="AS122" s="1057"/>
      <c r="AT122" s="1058"/>
      <c r="AU122" s="1086"/>
      <c r="AV122" s="1087"/>
      <c r="AW122" s="1087"/>
      <c r="AX122" s="1087"/>
      <c r="AY122" s="1088"/>
      <c r="AZ122" s="1068" t="s">
        <v>473</v>
      </c>
      <c r="BA122" s="1059"/>
      <c r="BB122" s="1059"/>
      <c r="BC122" s="1059"/>
      <c r="BD122" s="1059"/>
      <c r="BE122" s="1059"/>
      <c r="BF122" s="1059"/>
      <c r="BG122" s="1059"/>
      <c r="BH122" s="1059"/>
      <c r="BI122" s="1059"/>
      <c r="BJ122" s="1059"/>
      <c r="BK122" s="1059"/>
      <c r="BL122" s="1059"/>
      <c r="BM122" s="1059"/>
      <c r="BN122" s="1059"/>
      <c r="BO122" s="1059"/>
      <c r="BP122" s="1060"/>
      <c r="BQ122" s="1091">
        <v>15824375</v>
      </c>
      <c r="BR122" s="1092"/>
      <c r="BS122" s="1092"/>
      <c r="BT122" s="1092"/>
      <c r="BU122" s="1092"/>
      <c r="BV122" s="1092">
        <v>15435315</v>
      </c>
      <c r="BW122" s="1092"/>
      <c r="BX122" s="1092"/>
      <c r="BY122" s="1092"/>
      <c r="BZ122" s="1092"/>
      <c r="CA122" s="1092">
        <v>15362555</v>
      </c>
      <c r="CB122" s="1092"/>
      <c r="CC122" s="1092"/>
      <c r="CD122" s="1092"/>
      <c r="CE122" s="1092"/>
      <c r="CF122" s="1112">
        <v>252.8</v>
      </c>
      <c r="CG122" s="1113"/>
      <c r="CH122" s="1113"/>
      <c r="CI122" s="1113"/>
      <c r="CJ122" s="1113"/>
      <c r="CK122" s="1104"/>
      <c r="CL122" s="1105"/>
      <c r="CM122" s="1105"/>
      <c r="CN122" s="1105"/>
      <c r="CO122" s="1106"/>
      <c r="CP122" s="1114" t="s">
        <v>474</v>
      </c>
      <c r="CQ122" s="1115"/>
      <c r="CR122" s="1115"/>
      <c r="CS122" s="1115"/>
      <c r="CT122" s="1115"/>
      <c r="CU122" s="1115"/>
      <c r="CV122" s="1115"/>
      <c r="CW122" s="1115"/>
      <c r="CX122" s="1115"/>
      <c r="CY122" s="1115"/>
      <c r="CZ122" s="1115"/>
      <c r="DA122" s="1115"/>
      <c r="DB122" s="1115"/>
      <c r="DC122" s="1115"/>
      <c r="DD122" s="1115"/>
      <c r="DE122" s="1115"/>
      <c r="DF122" s="1116"/>
      <c r="DG122" s="1013">
        <v>260761</v>
      </c>
      <c r="DH122" s="1014"/>
      <c r="DI122" s="1014"/>
      <c r="DJ122" s="1014"/>
      <c r="DK122" s="1014"/>
      <c r="DL122" s="1014">
        <v>260543</v>
      </c>
      <c r="DM122" s="1014"/>
      <c r="DN122" s="1014"/>
      <c r="DO122" s="1014"/>
      <c r="DP122" s="1014"/>
      <c r="DQ122" s="1014">
        <v>265076</v>
      </c>
      <c r="DR122" s="1014"/>
      <c r="DS122" s="1014"/>
      <c r="DT122" s="1014"/>
      <c r="DU122" s="1014"/>
      <c r="DV122" s="1015">
        <v>4.4000000000000004</v>
      </c>
      <c r="DW122" s="1015"/>
      <c r="DX122" s="1015"/>
      <c r="DY122" s="1015"/>
      <c r="DZ122" s="1016"/>
    </row>
    <row r="123" spans="1:130" s="247" customFormat="1" ht="26.25" customHeight="1" x14ac:dyDescent="0.15">
      <c r="A123" s="1153"/>
      <c r="B123" s="1040"/>
      <c r="C123" s="1010" t="s">
        <v>458</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125</v>
      </c>
      <c r="AB123" s="1053"/>
      <c r="AC123" s="1053"/>
      <c r="AD123" s="1053"/>
      <c r="AE123" s="1054"/>
      <c r="AF123" s="1055" t="s">
        <v>125</v>
      </c>
      <c r="AG123" s="1053"/>
      <c r="AH123" s="1053"/>
      <c r="AI123" s="1053"/>
      <c r="AJ123" s="1054"/>
      <c r="AK123" s="1055" t="s">
        <v>125</v>
      </c>
      <c r="AL123" s="1053"/>
      <c r="AM123" s="1053"/>
      <c r="AN123" s="1053"/>
      <c r="AO123" s="1054"/>
      <c r="AP123" s="1056" t="s">
        <v>387</v>
      </c>
      <c r="AQ123" s="1057"/>
      <c r="AR123" s="1057"/>
      <c r="AS123" s="1057"/>
      <c r="AT123" s="1058"/>
      <c r="AU123" s="1089"/>
      <c r="AV123" s="1090"/>
      <c r="AW123" s="1090"/>
      <c r="AX123" s="1090"/>
      <c r="AY123" s="1090"/>
      <c r="AZ123" s="278" t="s">
        <v>184</v>
      </c>
      <c r="BA123" s="278"/>
      <c r="BB123" s="278"/>
      <c r="BC123" s="278"/>
      <c r="BD123" s="278"/>
      <c r="BE123" s="278"/>
      <c r="BF123" s="278"/>
      <c r="BG123" s="278"/>
      <c r="BH123" s="278"/>
      <c r="BI123" s="278"/>
      <c r="BJ123" s="278"/>
      <c r="BK123" s="278"/>
      <c r="BL123" s="278"/>
      <c r="BM123" s="278"/>
      <c r="BN123" s="278"/>
      <c r="BO123" s="1069" t="s">
        <v>475</v>
      </c>
      <c r="BP123" s="1100"/>
      <c r="BQ123" s="1159">
        <v>21902013</v>
      </c>
      <c r="BR123" s="1160"/>
      <c r="BS123" s="1160"/>
      <c r="BT123" s="1160"/>
      <c r="BU123" s="1160"/>
      <c r="BV123" s="1160">
        <v>20907165</v>
      </c>
      <c r="BW123" s="1160"/>
      <c r="BX123" s="1160"/>
      <c r="BY123" s="1160"/>
      <c r="BZ123" s="1160"/>
      <c r="CA123" s="1160">
        <v>20121539</v>
      </c>
      <c r="CB123" s="1160"/>
      <c r="CC123" s="1160"/>
      <c r="CD123" s="1160"/>
      <c r="CE123" s="1160"/>
      <c r="CF123" s="1093"/>
      <c r="CG123" s="1094"/>
      <c r="CH123" s="1094"/>
      <c r="CI123" s="1094"/>
      <c r="CJ123" s="1095"/>
      <c r="CK123" s="1104"/>
      <c r="CL123" s="1105"/>
      <c r="CM123" s="1105"/>
      <c r="CN123" s="1105"/>
      <c r="CO123" s="1106"/>
      <c r="CP123" s="1114" t="s">
        <v>401</v>
      </c>
      <c r="CQ123" s="1115"/>
      <c r="CR123" s="1115"/>
      <c r="CS123" s="1115"/>
      <c r="CT123" s="1115"/>
      <c r="CU123" s="1115"/>
      <c r="CV123" s="1115"/>
      <c r="CW123" s="1115"/>
      <c r="CX123" s="1115"/>
      <c r="CY123" s="1115"/>
      <c r="CZ123" s="1115"/>
      <c r="DA123" s="1115"/>
      <c r="DB123" s="1115"/>
      <c r="DC123" s="1115"/>
      <c r="DD123" s="1115"/>
      <c r="DE123" s="1115"/>
      <c r="DF123" s="1116"/>
      <c r="DG123" s="1052">
        <v>111599</v>
      </c>
      <c r="DH123" s="1053"/>
      <c r="DI123" s="1053"/>
      <c r="DJ123" s="1053"/>
      <c r="DK123" s="1054"/>
      <c r="DL123" s="1055">
        <v>105803</v>
      </c>
      <c r="DM123" s="1053"/>
      <c r="DN123" s="1053"/>
      <c r="DO123" s="1053"/>
      <c r="DP123" s="1054"/>
      <c r="DQ123" s="1055">
        <v>118230</v>
      </c>
      <c r="DR123" s="1053"/>
      <c r="DS123" s="1053"/>
      <c r="DT123" s="1053"/>
      <c r="DU123" s="1054"/>
      <c r="DV123" s="1056">
        <v>1.9</v>
      </c>
      <c r="DW123" s="1057"/>
      <c r="DX123" s="1057"/>
      <c r="DY123" s="1057"/>
      <c r="DZ123" s="1058"/>
    </row>
    <row r="124" spans="1:130" s="247" customFormat="1" ht="26.25" customHeight="1" thickBot="1" x14ac:dyDescent="0.2">
      <c r="A124" s="1153"/>
      <c r="B124" s="1040"/>
      <c r="C124" s="1010" t="s">
        <v>461</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125</v>
      </c>
      <c r="AB124" s="1053"/>
      <c r="AC124" s="1053"/>
      <c r="AD124" s="1053"/>
      <c r="AE124" s="1054"/>
      <c r="AF124" s="1055" t="s">
        <v>387</v>
      </c>
      <c r="AG124" s="1053"/>
      <c r="AH124" s="1053"/>
      <c r="AI124" s="1053"/>
      <c r="AJ124" s="1054"/>
      <c r="AK124" s="1055" t="s">
        <v>125</v>
      </c>
      <c r="AL124" s="1053"/>
      <c r="AM124" s="1053"/>
      <c r="AN124" s="1053"/>
      <c r="AO124" s="1054"/>
      <c r="AP124" s="1056" t="s">
        <v>125</v>
      </c>
      <c r="AQ124" s="1057"/>
      <c r="AR124" s="1057"/>
      <c r="AS124" s="1057"/>
      <c r="AT124" s="1058"/>
      <c r="AU124" s="1155" t="s">
        <v>476</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79.900000000000006</v>
      </c>
      <c r="BR124" s="1122"/>
      <c r="BS124" s="1122"/>
      <c r="BT124" s="1122"/>
      <c r="BU124" s="1122"/>
      <c r="BV124" s="1122">
        <v>78.400000000000006</v>
      </c>
      <c r="BW124" s="1122"/>
      <c r="BX124" s="1122"/>
      <c r="BY124" s="1122"/>
      <c r="BZ124" s="1122"/>
      <c r="CA124" s="1122">
        <v>74.7</v>
      </c>
      <c r="CB124" s="1122"/>
      <c r="CC124" s="1122"/>
      <c r="CD124" s="1122"/>
      <c r="CE124" s="1122"/>
      <c r="CF124" s="1123"/>
      <c r="CG124" s="1124"/>
      <c r="CH124" s="1124"/>
      <c r="CI124" s="1124"/>
      <c r="CJ124" s="1125"/>
      <c r="CK124" s="1107"/>
      <c r="CL124" s="1107"/>
      <c r="CM124" s="1107"/>
      <c r="CN124" s="1107"/>
      <c r="CO124" s="1108"/>
      <c r="CP124" s="1114" t="s">
        <v>477</v>
      </c>
      <c r="CQ124" s="1115"/>
      <c r="CR124" s="1115"/>
      <c r="CS124" s="1115"/>
      <c r="CT124" s="1115"/>
      <c r="CU124" s="1115"/>
      <c r="CV124" s="1115"/>
      <c r="CW124" s="1115"/>
      <c r="CX124" s="1115"/>
      <c r="CY124" s="1115"/>
      <c r="CZ124" s="1115"/>
      <c r="DA124" s="1115"/>
      <c r="DB124" s="1115"/>
      <c r="DC124" s="1115"/>
      <c r="DD124" s="1115"/>
      <c r="DE124" s="1115"/>
      <c r="DF124" s="1116"/>
      <c r="DG124" s="1099" t="s">
        <v>387</v>
      </c>
      <c r="DH124" s="1078"/>
      <c r="DI124" s="1078"/>
      <c r="DJ124" s="1078"/>
      <c r="DK124" s="1079"/>
      <c r="DL124" s="1077" t="s">
        <v>125</v>
      </c>
      <c r="DM124" s="1078"/>
      <c r="DN124" s="1078"/>
      <c r="DO124" s="1078"/>
      <c r="DP124" s="1079"/>
      <c r="DQ124" s="1077" t="s">
        <v>387</v>
      </c>
      <c r="DR124" s="1078"/>
      <c r="DS124" s="1078"/>
      <c r="DT124" s="1078"/>
      <c r="DU124" s="1079"/>
      <c r="DV124" s="1080" t="s">
        <v>387</v>
      </c>
      <c r="DW124" s="1081"/>
      <c r="DX124" s="1081"/>
      <c r="DY124" s="1081"/>
      <c r="DZ124" s="1082"/>
    </row>
    <row r="125" spans="1:130" s="247" customFormat="1" ht="26.25" customHeight="1" x14ac:dyDescent="0.15">
      <c r="A125" s="1153"/>
      <c r="B125" s="1040"/>
      <c r="C125" s="1010" t="s">
        <v>463</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125</v>
      </c>
      <c r="AB125" s="1053"/>
      <c r="AC125" s="1053"/>
      <c r="AD125" s="1053"/>
      <c r="AE125" s="1054"/>
      <c r="AF125" s="1055" t="s">
        <v>125</v>
      </c>
      <c r="AG125" s="1053"/>
      <c r="AH125" s="1053"/>
      <c r="AI125" s="1053"/>
      <c r="AJ125" s="1054"/>
      <c r="AK125" s="1055" t="s">
        <v>125</v>
      </c>
      <c r="AL125" s="1053"/>
      <c r="AM125" s="1053"/>
      <c r="AN125" s="1053"/>
      <c r="AO125" s="1054"/>
      <c r="AP125" s="1056" t="s">
        <v>125</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478</v>
      </c>
      <c r="CL125" s="1102"/>
      <c r="CM125" s="1102"/>
      <c r="CN125" s="1102"/>
      <c r="CO125" s="1103"/>
      <c r="CP125" s="1034" t="s">
        <v>479</v>
      </c>
      <c r="CQ125" s="983"/>
      <c r="CR125" s="983"/>
      <c r="CS125" s="983"/>
      <c r="CT125" s="983"/>
      <c r="CU125" s="983"/>
      <c r="CV125" s="983"/>
      <c r="CW125" s="983"/>
      <c r="CX125" s="983"/>
      <c r="CY125" s="983"/>
      <c r="CZ125" s="983"/>
      <c r="DA125" s="983"/>
      <c r="DB125" s="983"/>
      <c r="DC125" s="983"/>
      <c r="DD125" s="983"/>
      <c r="DE125" s="983"/>
      <c r="DF125" s="984"/>
      <c r="DG125" s="1020" t="s">
        <v>125</v>
      </c>
      <c r="DH125" s="1021"/>
      <c r="DI125" s="1021"/>
      <c r="DJ125" s="1021"/>
      <c r="DK125" s="1021"/>
      <c r="DL125" s="1021" t="s">
        <v>125</v>
      </c>
      <c r="DM125" s="1021"/>
      <c r="DN125" s="1021"/>
      <c r="DO125" s="1021"/>
      <c r="DP125" s="1021"/>
      <c r="DQ125" s="1021" t="s">
        <v>387</v>
      </c>
      <c r="DR125" s="1021"/>
      <c r="DS125" s="1021"/>
      <c r="DT125" s="1021"/>
      <c r="DU125" s="1021"/>
      <c r="DV125" s="1022" t="s">
        <v>125</v>
      </c>
      <c r="DW125" s="1022"/>
      <c r="DX125" s="1022"/>
      <c r="DY125" s="1022"/>
      <c r="DZ125" s="1023"/>
    </row>
    <row r="126" spans="1:130" s="247" customFormat="1" ht="26.25" customHeight="1" thickBot="1" x14ac:dyDescent="0.2">
      <c r="A126" s="1153"/>
      <c r="B126" s="1040"/>
      <c r="C126" s="1010" t="s">
        <v>465</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387</v>
      </c>
      <c r="AB126" s="1053"/>
      <c r="AC126" s="1053"/>
      <c r="AD126" s="1053"/>
      <c r="AE126" s="1054"/>
      <c r="AF126" s="1055" t="s">
        <v>125</v>
      </c>
      <c r="AG126" s="1053"/>
      <c r="AH126" s="1053"/>
      <c r="AI126" s="1053"/>
      <c r="AJ126" s="1054"/>
      <c r="AK126" s="1055" t="s">
        <v>437</v>
      </c>
      <c r="AL126" s="1053"/>
      <c r="AM126" s="1053"/>
      <c r="AN126" s="1053"/>
      <c r="AO126" s="1054"/>
      <c r="AP126" s="1056" t="s">
        <v>125</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480</v>
      </c>
      <c r="CQ126" s="1044"/>
      <c r="CR126" s="1044"/>
      <c r="CS126" s="1044"/>
      <c r="CT126" s="1044"/>
      <c r="CU126" s="1044"/>
      <c r="CV126" s="1044"/>
      <c r="CW126" s="1044"/>
      <c r="CX126" s="1044"/>
      <c r="CY126" s="1044"/>
      <c r="CZ126" s="1044"/>
      <c r="DA126" s="1044"/>
      <c r="DB126" s="1044"/>
      <c r="DC126" s="1044"/>
      <c r="DD126" s="1044"/>
      <c r="DE126" s="1044"/>
      <c r="DF126" s="1045"/>
      <c r="DG126" s="1013">
        <v>312895</v>
      </c>
      <c r="DH126" s="1014"/>
      <c r="DI126" s="1014"/>
      <c r="DJ126" s="1014"/>
      <c r="DK126" s="1014"/>
      <c r="DL126" s="1014">
        <v>259260</v>
      </c>
      <c r="DM126" s="1014"/>
      <c r="DN126" s="1014"/>
      <c r="DO126" s="1014"/>
      <c r="DP126" s="1014"/>
      <c r="DQ126" s="1014">
        <v>194186</v>
      </c>
      <c r="DR126" s="1014"/>
      <c r="DS126" s="1014"/>
      <c r="DT126" s="1014"/>
      <c r="DU126" s="1014"/>
      <c r="DV126" s="1015">
        <v>3.2</v>
      </c>
      <c r="DW126" s="1015"/>
      <c r="DX126" s="1015"/>
      <c r="DY126" s="1015"/>
      <c r="DZ126" s="1016"/>
    </row>
    <row r="127" spans="1:130" s="247" customFormat="1" ht="26.25" customHeight="1" x14ac:dyDescent="0.15">
      <c r="A127" s="1154"/>
      <c r="B127" s="1042"/>
      <c r="C127" s="1096" t="s">
        <v>481</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34</v>
      </c>
      <c r="AB127" s="1053"/>
      <c r="AC127" s="1053"/>
      <c r="AD127" s="1053"/>
      <c r="AE127" s="1054"/>
      <c r="AF127" s="1055">
        <v>27</v>
      </c>
      <c r="AG127" s="1053"/>
      <c r="AH127" s="1053"/>
      <c r="AI127" s="1053"/>
      <c r="AJ127" s="1054"/>
      <c r="AK127" s="1055">
        <v>24</v>
      </c>
      <c r="AL127" s="1053"/>
      <c r="AM127" s="1053"/>
      <c r="AN127" s="1053"/>
      <c r="AO127" s="1054"/>
      <c r="AP127" s="1056">
        <v>0</v>
      </c>
      <c r="AQ127" s="1057"/>
      <c r="AR127" s="1057"/>
      <c r="AS127" s="1057"/>
      <c r="AT127" s="1058"/>
      <c r="AU127" s="283"/>
      <c r="AV127" s="283"/>
      <c r="AW127" s="283"/>
      <c r="AX127" s="1126" t="s">
        <v>482</v>
      </c>
      <c r="AY127" s="1127"/>
      <c r="AZ127" s="1127"/>
      <c r="BA127" s="1127"/>
      <c r="BB127" s="1127"/>
      <c r="BC127" s="1127"/>
      <c r="BD127" s="1127"/>
      <c r="BE127" s="1128"/>
      <c r="BF127" s="1129" t="s">
        <v>483</v>
      </c>
      <c r="BG127" s="1127"/>
      <c r="BH127" s="1127"/>
      <c r="BI127" s="1127"/>
      <c r="BJ127" s="1127"/>
      <c r="BK127" s="1127"/>
      <c r="BL127" s="1128"/>
      <c r="BM127" s="1129" t="s">
        <v>484</v>
      </c>
      <c r="BN127" s="1127"/>
      <c r="BO127" s="1127"/>
      <c r="BP127" s="1127"/>
      <c r="BQ127" s="1127"/>
      <c r="BR127" s="1127"/>
      <c r="BS127" s="1128"/>
      <c r="BT127" s="1129" t="s">
        <v>485</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486</v>
      </c>
      <c r="CQ127" s="1044"/>
      <c r="CR127" s="1044"/>
      <c r="CS127" s="1044"/>
      <c r="CT127" s="1044"/>
      <c r="CU127" s="1044"/>
      <c r="CV127" s="1044"/>
      <c r="CW127" s="1044"/>
      <c r="CX127" s="1044"/>
      <c r="CY127" s="1044"/>
      <c r="CZ127" s="1044"/>
      <c r="DA127" s="1044"/>
      <c r="DB127" s="1044"/>
      <c r="DC127" s="1044"/>
      <c r="DD127" s="1044"/>
      <c r="DE127" s="1044"/>
      <c r="DF127" s="1045"/>
      <c r="DG127" s="1013" t="s">
        <v>125</v>
      </c>
      <c r="DH127" s="1014"/>
      <c r="DI127" s="1014"/>
      <c r="DJ127" s="1014"/>
      <c r="DK127" s="1014"/>
      <c r="DL127" s="1014" t="s">
        <v>125</v>
      </c>
      <c r="DM127" s="1014"/>
      <c r="DN127" s="1014"/>
      <c r="DO127" s="1014"/>
      <c r="DP127" s="1014"/>
      <c r="DQ127" s="1014" t="s">
        <v>387</v>
      </c>
      <c r="DR127" s="1014"/>
      <c r="DS127" s="1014"/>
      <c r="DT127" s="1014"/>
      <c r="DU127" s="1014"/>
      <c r="DV127" s="1015" t="s">
        <v>125</v>
      </c>
      <c r="DW127" s="1015"/>
      <c r="DX127" s="1015"/>
      <c r="DY127" s="1015"/>
      <c r="DZ127" s="1016"/>
    </row>
    <row r="128" spans="1:130" s="247" customFormat="1" ht="26.25" customHeight="1" thickBot="1" x14ac:dyDescent="0.2">
      <c r="A128" s="1137" t="s">
        <v>487</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488</v>
      </c>
      <c r="X128" s="1139"/>
      <c r="Y128" s="1139"/>
      <c r="Z128" s="1140"/>
      <c r="AA128" s="1141">
        <v>254907</v>
      </c>
      <c r="AB128" s="1142"/>
      <c r="AC128" s="1142"/>
      <c r="AD128" s="1142"/>
      <c r="AE128" s="1143"/>
      <c r="AF128" s="1144">
        <v>252226</v>
      </c>
      <c r="AG128" s="1142"/>
      <c r="AH128" s="1142"/>
      <c r="AI128" s="1142"/>
      <c r="AJ128" s="1143"/>
      <c r="AK128" s="1144">
        <v>249787</v>
      </c>
      <c r="AL128" s="1142"/>
      <c r="AM128" s="1142"/>
      <c r="AN128" s="1142"/>
      <c r="AO128" s="1143"/>
      <c r="AP128" s="1145"/>
      <c r="AQ128" s="1146"/>
      <c r="AR128" s="1146"/>
      <c r="AS128" s="1146"/>
      <c r="AT128" s="1147"/>
      <c r="AU128" s="283"/>
      <c r="AV128" s="283"/>
      <c r="AW128" s="283"/>
      <c r="AX128" s="982" t="s">
        <v>489</v>
      </c>
      <c r="AY128" s="983"/>
      <c r="AZ128" s="983"/>
      <c r="BA128" s="983"/>
      <c r="BB128" s="983"/>
      <c r="BC128" s="983"/>
      <c r="BD128" s="983"/>
      <c r="BE128" s="984"/>
      <c r="BF128" s="1148" t="s">
        <v>437</v>
      </c>
      <c r="BG128" s="1149"/>
      <c r="BH128" s="1149"/>
      <c r="BI128" s="1149"/>
      <c r="BJ128" s="1149"/>
      <c r="BK128" s="1149"/>
      <c r="BL128" s="1150"/>
      <c r="BM128" s="1148">
        <v>13.9</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490</v>
      </c>
      <c r="CQ128" s="1131"/>
      <c r="CR128" s="1131"/>
      <c r="CS128" s="1131"/>
      <c r="CT128" s="1131"/>
      <c r="CU128" s="1131"/>
      <c r="CV128" s="1131"/>
      <c r="CW128" s="1131"/>
      <c r="CX128" s="1131"/>
      <c r="CY128" s="1131"/>
      <c r="CZ128" s="1131"/>
      <c r="DA128" s="1131"/>
      <c r="DB128" s="1131"/>
      <c r="DC128" s="1131"/>
      <c r="DD128" s="1131"/>
      <c r="DE128" s="1131"/>
      <c r="DF128" s="1132"/>
      <c r="DG128" s="1133" t="s">
        <v>125</v>
      </c>
      <c r="DH128" s="1134"/>
      <c r="DI128" s="1134"/>
      <c r="DJ128" s="1134"/>
      <c r="DK128" s="1134"/>
      <c r="DL128" s="1134" t="s">
        <v>125</v>
      </c>
      <c r="DM128" s="1134"/>
      <c r="DN128" s="1134"/>
      <c r="DO128" s="1134"/>
      <c r="DP128" s="1134"/>
      <c r="DQ128" s="1134" t="s">
        <v>125</v>
      </c>
      <c r="DR128" s="1134"/>
      <c r="DS128" s="1134"/>
      <c r="DT128" s="1134"/>
      <c r="DU128" s="1134"/>
      <c r="DV128" s="1135" t="s">
        <v>387</v>
      </c>
      <c r="DW128" s="1135"/>
      <c r="DX128" s="1135"/>
      <c r="DY128" s="1135"/>
      <c r="DZ128" s="1136"/>
    </row>
    <row r="129" spans="1:131" s="247" customFormat="1" ht="26.25" customHeight="1" x14ac:dyDescent="0.15">
      <c r="A129" s="1024" t="s">
        <v>105</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491</v>
      </c>
      <c r="X129" s="1168"/>
      <c r="Y129" s="1168"/>
      <c r="Z129" s="1169"/>
      <c r="AA129" s="1052">
        <v>7548033</v>
      </c>
      <c r="AB129" s="1053"/>
      <c r="AC129" s="1053"/>
      <c r="AD129" s="1053"/>
      <c r="AE129" s="1054"/>
      <c r="AF129" s="1055">
        <v>7490569</v>
      </c>
      <c r="AG129" s="1053"/>
      <c r="AH129" s="1053"/>
      <c r="AI129" s="1053"/>
      <c r="AJ129" s="1054"/>
      <c r="AK129" s="1055">
        <v>7459883</v>
      </c>
      <c r="AL129" s="1053"/>
      <c r="AM129" s="1053"/>
      <c r="AN129" s="1053"/>
      <c r="AO129" s="1054"/>
      <c r="AP129" s="1170"/>
      <c r="AQ129" s="1171"/>
      <c r="AR129" s="1171"/>
      <c r="AS129" s="1171"/>
      <c r="AT129" s="1172"/>
      <c r="AU129" s="285"/>
      <c r="AV129" s="285"/>
      <c r="AW129" s="285"/>
      <c r="AX129" s="1161" t="s">
        <v>492</v>
      </c>
      <c r="AY129" s="1044"/>
      <c r="AZ129" s="1044"/>
      <c r="BA129" s="1044"/>
      <c r="BB129" s="1044"/>
      <c r="BC129" s="1044"/>
      <c r="BD129" s="1044"/>
      <c r="BE129" s="1045"/>
      <c r="BF129" s="1162" t="s">
        <v>387</v>
      </c>
      <c r="BG129" s="1163"/>
      <c r="BH129" s="1163"/>
      <c r="BI129" s="1163"/>
      <c r="BJ129" s="1163"/>
      <c r="BK129" s="1163"/>
      <c r="BL129" s="1164"/>
      <c r="BM129" s="1162">
        <v>18.899999999999999</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493</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494</v>
      </c>
      <c r="X130" s="1168"/>
      <c r="Y130" s="1168"/>
      <c r="Z130" s="1169"/>
      <c r="AA130" s="1052">
        <v>1495629</v>
      </c>
      <c r="AB130" s="1053"/>
      <c r="AC130" s="1053"/>
      <c r="AD130" s="1053"/>
      <c r="AE130" s="1054"/>
      <c r="AF130" s="1055">
        <v>1438744</v>
      </c>
      <c r="AG130" s="1053"/>
      <c r="AH130" s="1053"/>
      <c r="AI130" s="1053"/>
      <c r="AJ130" s="1054"/>
      <c r="AK130" s="1055">
        <v>1383838</v>
      </c>
      <c r="AL130" s="1053"/>
      <c r="AM130" s="1053"/>
      <c r="AN130" s="1053"/>
      <c r="AO130" s="1054"/>
      <c r="AP130" s="1170"/>
      <c r="AQ130" s="1171"/>
      <c r="AR130" s="1171"/>
      <c r="AS130" s="1171"/>
      <c r="AT130" s="1172"/>
      <c r="AU130" s="285"/>
      <c r="AV130" s="285"/>
      <c r="AW130" s="285"/>
      <c r="AX130" s="1161" t="s">
        <v>495</v>
      </c>
      <c r="AY130" s="1044"/>
      <c r="AZ130" s="1044"/>
      <c r="BA130" s="1044"/>
      <c r="BB130" s="1044"/>
      <c r="BC130" s="1044"/>
      <c r="BD130" s="1044"/>
      <c r="BE130" s="1045"/>
      <c r="BF130" s="1198">
        <v>14.3</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496</v>
      </c>
      <c r="X131" s="1206"/>
      <c r="Y131" s="1206"/>
      <c r="Z131" s="1207"/>
      <c r="AA131" s="1099">
        <v>6052404</v>
      </c>
      <c r="AB131" s="1078"/>
      <c r="AC131" s="1078"/>
      <c r="AD131" s="1078"/>
      <c r="AE131" s="1079"/>
      <c r="AF131" s="1077">
        <v>6051825</v>
      </c>
      <c r="AG131" s="1078"/>
      <c r="AH131" s="1078"/>
      <c r="AI131" s="1078"/>
      <c r="AJ131" s="1079"/>
      <c r="AK131" s="1077">
        <v>6076045</v>
      </c>
      <c r="AL131" s="1078"/>
      <c r="AM131" s="1078"/>
      <c r="AN131" s="1078"/>
      <c r="AO131" s="1079"/>
      <c r="AP131" s="1208"/>
      <c r="AQ131" s="1209"/>
      <c r="AR131" s="1209"/>
      <c r="AS131" s="1209"/>
      <c r="AT131" s="1210"/>
      <c r="AU131" s="285"/>
      <c r="AV131" s="285"/>
      <c r="AW131" s="285"/>
      <c r="AX131" s="1180" t="s">
        <v>497</v>
      </c>
      <c r="AY131" s="1131"/>
      <c r="AZ131" s="1131"/>
      <c r="BA131" s="1131"/>
      <c r="BB131" s="1131"/>
      <c r="BC131" s="1131"/>
      <c r="BD131" s="1131"/>
      <c r="BE131" s="1132"/>
      <c r="BF131" s="1181">
        <v>74.7</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498</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499</v>
      </c>
      <c r="W132" s="1191"/>
      <c r="X132" s="1191"/>
      <c r="Y132" s="1191"/>
      <c r="Z132" s="1192"/>
      <c r="AA132" s="1193">
        <v>14.48297239</v>
      </c>
      <c r="AB132" s="1194"/>
      <c r="AC132" s="1194"/>
      <c r="AD132" s="1194"/>
      <c r="AE132" s="1195"/>
      <c r="AF132" s="1196">
        <v>14.29876112</v>
      </c>
      <c r="AG132" s="1194"/>
      <c r="AH132" s="1194"/>
      <c r="AI132" s="1194"/>
      <c r="AJ132" s="1195"/>
      <c r="AK132" s="1196">
        <v>14.337846409999999</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500</v>
      </c>
      <c r="W133" s="1174"/>
      <c r="X133" s="1174"/>
      <c r="Y133" s="1174"/>
      <c r="Z133" s="1175"/>
      <c r="AA133" s="1176">
        <v>15.2</v>
      </c>
      <c r="AB133" s="1177"/>
      <c r="AC133" s="1177"/>
      <c r="AD133" s="1177"/>
      <c r="AE133" s="1178"/>
      <c r="AF133" s="1176">
        <v>14</v>
      </c>
      <c r="AG133" s="1177"/>
      <c r="AH133" s="1177"/>
      <c r="AI133" s="1177"/>
      <c r="AJ133" s="1178"/>
      <c r="AK133" s="1176">
        <v>14.3</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9dh2jl9yCyrzZGN7Pc7rlRrJ0uTWB1R7v5YIumUd0tDDClfpR6R+78XP1tRi3Lb/xPUAEjEImIBxLUzZogCPjA==" saltValue="F3tFICNs20YP6TOTGSgVo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yWLhBg6C5+LOGZH103aA3jl9VYK32uvWbz9uWEBgoL0hijTgkbZTV7VTWJk/4pcH7Wt8IY4rgqzgxCJYU0MBKA==" saltValue="pLhy0UrAn/TnMpRbKFUv8w=="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za1bNrZox9XulEImEMJ6Vb2IY/MjWs3SiUUc+KqXPx1cV6Bugkd1YQNVYtYw1qTXqdkikrmGRkDSx/RekTFqg==" saltValue="6IH/Civ4zlBDP7H3AgGHd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504</v>
      </c>
      <c r="AP7" s="304"/>
      <c r="AQ7" s="305" t="s">
        <v>505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506</v>
      </c>
      <c r="AQ8" s="311" t="s">
        <v>507</v>
      </c>
      <c r="AR8" s="312" t="s">
        <v>508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509</v>
      </c>
      <c r="AL9" s="1217"/>
      <c r="AM9" s="1217"/>
      <c r="AN9" s="1218"/>
      <c r="AO9" s="313">
        <v>1673253</v>
      </c>
      <c r="AP9" s="313">
        <v>80775</v>
      </c>
      <c r="AQ9" s="314">
        <v>85177</v>
      </c>
      <c r="AR9" s="315">
        <v>-5.2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510</v>
      </c>
      <c r="AL10" s="1217"/>
      <c r="AM10" s="1217"/>
      <c r="AN10" s="1218"/>
      <c r="AO10" s="316">
        <v>104304</v>
      </c>
      <c r="AP10" s="316">
        <v>5035</v>
      </c>
      <c r="AQ10" s="317">
        <v>6907</v>
      </c>
      <c r="AR10" s="318">
        <v>-27.1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511</v>
      </c>
      <c r="AL11" s="1217"/>
      <c r="AM11" s="1217"/>
      <c r="AN11" s="1218"/>
      <c r="AO11" s="316">
        <v>303738</v>
      </c>
      <c r="AP11" s="316">
        <v>14663</v>
      </c>
      <c r="AQ11" s="317">
        <v>10862</v>
      </c>
      <c r="AR11" s="318">
        <v>35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512</v>
      </c>
      <c r="AL12" s="1217"/>
      <c r="AM12" s="1217"/>
      <c r="AN12" s="1218"/>
      <c r="AO12" s="316">
        <v>300858</v>
      </c>
      <c r="AP12" s="316">
        <v>14524</v>
      </c>
      <c r="AQ12" s="317">
        <v>1188</v>
      </c>
      <c r="AR12" s="318">
        <v>1122.5999999999999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513</v>
      </c>
      <c r="AL13" s="1217"/>
      <c r="AM13" s="1217"/>
      <c r="AN13" s="1218"/>
      <c r="AO13" s="316" t="s">
        <v>514</v>
      </c>
      <c r="AP13" s="316" t="s">
        <v>514</v>
      </c>
      <c r="AQ13" s="317">
        <v>0</v>
      </c>
      <c r="AR13" s="318" t="s">
        <v>514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515</v>
      </c>
      <c r="AL14" s="1217"/>
      <c r="AM14" s="1217"/>
      <c r="AN14" s="1218"/>
      <c r="AO14" s="316">
        <v>93994</v>
      </c>
      <c r="AP14" s="316">
        <v>4537</v>
      </c>
      <c r="AQ14" s="317">
        <v>3894</v>
      </c>
      <c r="AR14" s="318">
        <v>16.5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516</v>
      </c>
      <c r="AL15" s="1217"/>
      <c r="AM15" s="1217"/>
      <c r="AN15" s="1218"/>
      <c r="AO15" s="316">
        <v>22424</v>
      </c>
      <c r="AP15" s="316">
        <v>1083</v>
      </c>
      <c r="AQ15" s="317">
        <v>2213</v>
      </c>
      <c r="AR15" s="318">
        <v>-51.1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517</v>
      </c>
      <c r="AL16" s="1220"/>
      <c r="AM16" s="1220"/>
      <c r="AN16" s="1221"/>
      <c r="AO16" s="316">
        <v>-203772</v>
      </c>
      <c r="AP16" s="316">
        <v>-9837</v>
      </c>
      <c r="AQ16" s="317">
        <v>-7350</v>
      </c>
      <c r="AR16" s="318">
        <v>33.799999999999997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184</v>
      </c>
      <c r="AL17" s="1220"/>
      <c r="AM17" s="1220"/>
      <c r="AN17" s="1221"/>
      <c r="AO17" s="316">
        <v>2294799</v>
      </c>
      <c r="AP17" s="316">
        <v>110780</v>
      </c>
      <c r="AQ17" s="317">
        <v>102890</v>
      </c>
      <c r="AR17" s="318">
        <v>7.7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519</v>
      </c>
      <c r="AP20" s="324" t="s">
        <v>520</v>
      </c>
      <c r="AQ20" s="325" t="s">
        <v>521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522</v>
      </c>
      <c r="AL21" s="1212"/>
      <c r="AM21" s="1212"/>
      <c r="AN21" s="1213"/>
      <c r="AO21" s="328">
        <v>8.5399999999999991</v>
      </c>
      <c r="AP21" s="329">
        <v>9.36</v>
      </c>
      <c r="AQ21" s="330">
        <v>-0.82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523</v>
      </c>
      <c r="AL22" s="1212"/>
      <c r="AM22" s="1212"/>
      <c r="AN22" s="1213"/>
      <c r="AO22" s="333">
        <v>96</v>
      </c>
      <c r="AP22" s="334">
        <v>97.4</v>
      </c>
      <c r="AQ22" s="335">
        <v>-1.4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504</v>
      </c>
      <c r="AP30" s="304"/>
      <c r="AQ30" s="305" t="s">
        <v>505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506</v>
      </c>
      <c r="AQ31" s="311" t="s">
        <v>507</v>
      </c>
      <c r="AR31" s="312" t="s">
        <v>508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527</v>
      </c>
      <c r="AL32" s="1228"/>
      <c r="AM32" s="1228"/>
      <c r="AN32" s="1229"/>
      <c r="AO32" s="343">
        <v>1599206</v>
      </c>
      <c r="AP32" s="343">
        <v>77200</v>
      </c>
      <c r="AQ32" s="344">
        <v>58829</v>
      </c>
      <c r="AR32" s="345">
        <v>31.2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528</v>
      </c>
      <c r="AL33" s="1228"/>
      <c r="AM33" s="1228"/>
      <c r="AN33" s="1229"/>
      <c r="AO33" s="343" t="s">
        <v>514</v>
      </c>
      <c r="AP33" s="343" t="s">
        <v>514</v>
      </c>
      <c r="AQ33" s="344" t="s">
        <v>514</v>
      </c>
      <c r="AR33" s="345" t="s">
        <v>514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529</v>
      </c>
      <c r="AL34" s="1228"/>
      <c r="AM34" s="1228"/>
      <c r="AN34" s="1229"/>
      <c r="AO34" s="343" t="s">
        <v>514</v>
      </c>
      <c r="AP34" s="343" t="s">
        <v>514</v>
      </c>
      <c r="AQ34" s="344">
        <v>5</v>
      </c>
      <c r="AR34" s="345" t="s">
        <v>514</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530</v>
      </c>
      <c r="AL35" s="1228"/>
      <c r="AM35" s="1228"/>
      <c r="AN35" s="1229"/>
      <c r="AO35" s="343">
        <v>813092</v>
      </c>
      <c r="AP35" s="343">
        <v>39251</v>
      </c>
      <c r="AQ35" s="344">
        <v>16408</v>
      </c>
      <c r="AR35" s="345">
        <v>139.19999999999999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531</v>
      </c>
      <c r="AL36" s="1228"/>
      <c r="AM36" s="1228"/>
      <c r="AN36" s="1229"/>
      <c r="AO36" s="343">
        <v>92477</v>
      </c>
      <c r="AP36" s="343">
        <v>4464</v>
      </c>
      <c r="AQ36" s="344">
        <v>2516</v>
      </c>
      <c r="AR36" s="345">
        <v>77.400000000000006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532</v>
      </c>
      <c r="AL37" s="1228"/>
      <c r="AM37" s="1228"/>
      <c r="AN37" s="1229"/>
      <c r="AO37" s="343">
        <v>24</v>
      </c>
      <c r="AP37" s="343">
        <v>1</v>
      </c>
      <c r="AQ37" s="344">
        <v>345</v>
      </c>
      <c r="AR37" s="345">
        <v>-99.7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533</v>
      </c>
      <c r="AL38" s="1231"/>
      <c r="AM38" s="1231"/>
      <c r="AN38" s="1232"/>
      <c r="AO38" s="346" t="s">
        <v>514</v>
      </c>
      <c r="AP38" s="346" t="s">
        <v>514</v>
      </c>
      <c r="AQ38" s="347">
        <v>2</v>
      </c>
      <c r="AR38" s="335" t="s">
        <v>514</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534</v>
      </c>
      <c r="AL39" s="1231"/>
      <c r="AM39" s="1231"/>
      <c r="AN39" s="1232"/>
      <c r="AO39" s="343">
        <v>-249787</v>
      </c>
      <c r="AP39" s="343">
        <v>-12058</v>
      </c>
      <c r="AQ39" s="344">
        <v>-6030</v>
      </c>
      <c r="AR39" s="345">
        <v>100</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535</v>
      </c>
      <c r="AL40" s="1228"/>
      <c r="AM40" s="1228"/>
      <c r="AN40" s="1229"/>
      <c r="AO40" s="343">
        <v>-1383838</v>
      </c>
      <c r="AP40" s="343">
        <v>-66804</v>
      </c>
      <c r="AQ40" s="344">
        <v>-49894</v>
      </c>
      <c r="AR40" s="345">
        <v>33.9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294</v>
      </c>
      <c r="AL41" s="1234"/>
      <c r="AM41" s="1234"/>
      <c r="AN41" s="1235"/>
      <c r="AO41" s="343">
        <v>871174</v>
      </c>
      <c r="AP41" s="343">
        <v>42055</v>
      </c>
      <c r="AQ41" s="344">
        <v>22182</v>
      </c>
      <c r="AR41" s="345">
        <v>89.6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504</v>
      </c>
      <c r="AN49" s="1224" t="s">
        <v>539</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540</v>
      </c>
      <c r="AO50" s="360" t="s">
        <v>541</v>
      </c>
      <c r="AP50" s="361" t="s">
        <v>542</v>
      </c>
      <c r="AQ50" s="362" t="s">
        <v>543</v>
      </c>
      <c r="AR50" s="363" t="s">
        <v>544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545</v>
      </c>
      <c r="AL51" s="356"/>
      <c r="AM51" s="364">
        <v>986600</v>
      </c>
      <c r="AN51" s="365">
        <v>43843</v>
      </c>
      <c r="AO51" s="366">
        <v>-44.5</v>
      </c>
      <c r="AP51" s="367">
        <v>63727</v>
      </c>
      <c r="AQ51" s="368">
        <v>10.5</v>
      </c>
      <c r="AR51" s="369">
        <v>-55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546</v>
      </c>
      <c r="AM52" s="372">
        <v>375997</v>
      </c>
      <c r="AN52" s="373">
        <v>16709</v>
      </c>
      <c r="AO52" s="374">
        <v>-5.2</v>
      </c>
      <c r="AP52" s="375">
        <v>34577</v>
      </c>
      <c r="AQ52" s="376">
        <v>29.3</v>
      </c>
      <c r="AR52" s="377">
        <v>-34.5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547</v>
      </c>
      <c r="AL53" s="356"/>
      <c r="AM53" s="364">
        <v>1159669</v>
      </c>
      <c r="AN53" s="365">
        <v>52386</v>
      </c>
      <c r="AO53" s="366">
        <v>19.5</v>
      </c>
      <c r="AP53" s="367">
        <v>66954</v>
      </c>
      <c r="AQ53" s="368">
        <v>5.0999999999999996</v>
      </c>
      <c r="AR53" s="369">
        <v>14.4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546</v>
      </c>
      <c r="AM54" s="372">
        <v>725234</v>
      </c>
      <c r="AN54" s="373">
        <v>32761</v>
      </c>
      <c r="AO54" s="374">
        <v>96.1</v>
      </c>
      <c r="AP54" s="375">
        <v>37305</v>
      </c>
      <c r="AQ54" s="376">
        <v>7.9</v>
      </c>
      <c r="AR54" s="377">
        <v>88.2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548</v>
      </c>
      <c r="AL55" s="356"/>
      <c r="AM55" s="364">
        <v>1099164</v>
      </c>
      <c r="AN55" s="365">
        <v>50520</v>
      </c>
      <c r="AO55" s="366">
        <v>-3.6</v>
      </c>
      <c r="AP55" s="367">
        <v>72656</v>
      </c>
      <c r="AQ55" s="368">
        <v>8.5</v>
      </c>
      <c r="AR55" s="369">
        <v>-12.1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546</v>
      </c>
      <c r="AM56" s="372">
        <v>778139</v>
      </c>
      <c r="AN56" s="373">
        <v>35765</v>
      </c>
      <c r="AO56" s="374">
        <v>9.1999999999999993</v>
      </c>
      <c r="AP56" s="375">
        <v>36448</v>
      </c>
      <c r="AQ56" s="376">
        <v>-2.2999999999999998</v>
      </c>
      <c r="AR56" s="377">
        <v>11.5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549</v>
      </c>
      <c r="AL57" s="356"/>
      <c r="AM57" s="364">
        <v>1068605</v>
      </c>
      <c r="AN57" s="365">
        <v>50146</v>
      </c>
      <c r="AO57" s="366">
        <v>-0.7</v>
      </c>
      <c r="AP57" s="367">
        <v>65080</v>
      </c>
      <c r="AQ57" s="368">
        <v>-10.4</v>
      </c>
      <c r="AR57" s="369">
        <v>9.6999999999999993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546</v>
      </c>
      <c r="AM58" s="372">
        <v>765093</v>
      </c>
      <c r="AN58" s="373">
        <v>35903</v>
      </c>
      <c r="AO58" s="374">
        <v>0.4</v>
      </c>
      <c r="AP58" s="375">
        <v>38201</v>
      </c>
      <c r="AQ58" s="376">
        <v>4.8</v>
      </c>
      <c r="AR58" s="377">
        <v>-4.4000000000000004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550</v>
      </c>
      <c r="AL59" s="356"/>
      <c r="AM59" s="364">
        <v>1044150</v>
      </c>
      <c r="AN59" s="365">
        <v>50406</v>
      </c>
      <c r="AO59" s="366">
        <v>0.5</v>
      </c>
      <c r="AP59" s="367">
        <v>79288</v>
      </c>
      <c r="AQ59" s="368">
        <v>21.8</v>
      </c>
      <c r="AR59" s="369">
        <v>-21.3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546</v>
      </c>
      <c r="AM60" s="372">
        <v>538763</v>
      </c>
      <c r="AN60" s="373">
        <v>26008</v>
      </c>
      <c r="AO60" s="374">
        <v>-27.6</v>
      </c>
      <c r="AP60" s="375">
        <v>41870</v>
      </c>
      <c r="AQ60" s="376">
        <v>9.6</v>
      </c>
      <c r="AR60" s="377">
        <v>-37.200000000000003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551</v>
      </c>
      <c r="AL61" s="378"/>
      <c r="AM61" s="379">
        <v>1071638</v>
      </c>
      <c r="AN61" s="380">
        <v>49460</v>
      </c>
      <c r="AO61" s="381">
        <v>-5.8</v>
      </c>
      <c r="AP61" s="382">
        <v>69541</v>
      </c>
      <c r="AQ61" s="383">
        <v>7.1</v>
      </c>
      <c r="AR61" s="369">
        <v>-12.9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546</v>
      </c>
      <c r="AM62" s="372">
        <v>636645</v>
      </c>
      <c r="AN62" s="373">
        <v>29429</v>
      </c>
      <c r="AO62" s="374">
        <v>14.6</v>
      </c>
      <c r="AP62" s="375">
        <v>37680</v>
      </c>
      <c r="AQ62" s="376">
        <v>9.9</v>
      </c>
      <c r="AR62" s="377">
        <v>4.7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pLddCSFsrJgq+nrUFIe1bppkq2/idig8BFATzgTuthw+TTR+CQLI1rUl8cKcaqqnRjFUiljJcwn5g9+Z43uZRQ==" saltValue="dPn+gyNhPWxoqbyaXhg5y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553</v>
      </c>
    </row>
    <row r="120" spans="125:125" ht="13.5" hidden="1" customHeight="1" x14ac:dyDescent="0.15"/>
    <row r="121" spans="125:125" ht="13.5" hidden="1" customHeight="1" x14ac:dyDescent="0.15">
      <c r="DU121" s="291"/>
    </row>
  </sheetData>
  <sheetProtection algorithmName="SHA-512" hashValue="Z8hz9SDd3EwgZaWUnmGAggazqfKbcoxhWkCPZztkvTPXOQKfKsQ/NhA+f/ac657hMpFk9uKRSTKA7JvYA+yWwg==" saltValue="PJFJpNkvx0VmtPmy3ADNk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554</v>
      </c>
    </row>
  </sheetData>
  <sheetProtection algorithmName="SHA-512" hashValue="B/ZhNmsGrb+vqcLIuXWO9V9XH+DezzXPG2Q6F4zpCi/fdP42t7nLYR0j+tWUmILb4tZ18On5vkm7gW0N78bpjw==" saltValue="AOeDcdSIUryq9m8/5I2VL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36" t="s">
        <v>3</v>
      </c>
      <c r="D47" s="1236"/>
      <c r="E47" s="1237"/>
      <c r="F47" s="11">
        <v>23.18</v>
      </c>
      <c r="G47" s="12">
        <v>25.8</v>
      </c>
      <c r="H47" s="12">
        <v>23.31</v>
      </c>
      <c r="I47" s="12">
        <v>17.62</v>
      </c>
      <c r="J47" s="13">
        <v>14.55</v>
      </c>
    </row>
    <row r="48" spans="2:10" ht="57.75" customHeight="1" x14ac:dyDescent="0.15">
      <c r="B48" s="14"/>
      <c r="C48" s="1238" t="s">
        <v>4</v>
      </c>
      <c r="D48" s="1238"/>
      <c r="E48" s="1239"/>
      <c r="F48" s="15">
        <v>4.54</v>
      </c>
      <c r="G48" s="16">
        <v>3.87</v>
      </c>
      <c r="H48" s="16">
        <v>2.9</v>
      </c>
      <c r="I48" s="16">
        <v>2.88</v>
      </c>
      <c r="J48" s="17">
        <v>3.9</v>
      </c>
    </row>
    <row r="49" spans="2:10" ht="57.75" customHeight="1" thickBot="1" x14ac:dyDescent="0.2">
      <c r="B49" s="18"/>
      <c r="C49" s="1240" t="s">
        <v>5</v>
      </c>
      <c r="D49" s="1240"/>
      <c r="E49" s="1241"/>
      <c r="F49" s="19">
        <v>3.8</v>
      </c>
      <c r="G49" s="20">
        <v>1.57</v>
      </c>
      <c r="H49" s="20" t="s">
        <v>560</v>
      </c>
      <c r="I49" s="20" t="s">
        <v>561</v>
      </c>
      <c r="J49" s="21">
        <v>2.38</v>
      </c>
    </row>
    <row r="50" spans="2:10" ht="13.5" customHeight="1" x14ac:dyDescent="0.15"/>
  </sheetData>
  <sheetProtection algorithmName="SHA-512" hashValue="AX8Nb+O26exbtziWrDcTCfCRFNd/U0gfma84ZcEQI6I14BLEKRlAfboN3ZdD/JyCLTboTVFWpv6cdR8cj93G5g==" saltValue="mgRbGBKMG6c9JliImlksn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rmadmin</cp:lastModifiedBy>
  <cp:lastPrinted>2021-03-04T02:59:14Z</cp:lastPrinted>
  <dcterms:created xsi:type="dcterms:W3CDTF">2021-02-05T00:32:41Z</dcterms:created>
  <dcterms:modified xsi:type="dcterms:W3CDTF">2021-10-27T03:43:04Z</dcterms:modified>
  <cp:category/>
</cp:coreProperties>
</file>