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8800" windowHeight="114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C35" i="10"/>
  <c r="BW34" i="10"/>
  <c r="BW35" i="10" s="1"/>
  <c r="U34" i="10"/>
  <c r="U35" i="10" s="1"/>
  <c r="U36" i="10" s="1"/>
  <c r="C34" i="10"/>
  <c r="CO34"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<sst xmlns="http://schemas.openxmlformats.org/spreadsheetml/2006/main" count="1088" uniqueCount="620">
  <si>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</si>
  <si>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</si>
  <si>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</si>
  <si>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</si>
  <si>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</si>
  <si>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</si>
  <si>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</si>
  <si>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</si>
  <si>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</si>
  <si>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</si>
  <si>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</si>
  <si>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</si>
  <si>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</si>
  <si>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</si>
  <si>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</si>
  <si>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</si>
  <si>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</si>
  <si>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</si>
  <si>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</si>
  <si>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</si>
  <si>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</si>
  <si>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</si>
  <si>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</si>
  <si>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</si>
  <si>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</si>
  <si>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</si>
  <si>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</si>
  <si>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</si>
  <si>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</si>
  <si>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</si>
  <si>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</si>
  <si>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</si>
  <si>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</si>
  <si>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</si>
  <si>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</si>
  <si>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</si>
  <si>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</si>
  <si>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</si>
  <si>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</si>
  <si>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</si>
  <si>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</si>
  <si>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</si>
  <si>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</si>
  <si>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</si>
  <si>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</si>
  <si>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</si>
  <si>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</si>
  <si>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</si>
  <si>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</si>
  <si>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</si>
  <si>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</si>
  <si>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</si>
  <si>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</si>
  <si>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</si>
  <si>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</si>
  <si>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</si>
  <si>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</si>
  <si>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</si>
  <si>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</si>
  <si>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</si>
  <si>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</si>
  <si>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</si>
  <si>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</si>
  <si>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</si>
  <si>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</si>
  <si>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</si>
  <si>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</si>
  <si>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</si>
  <si>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</si>
  <si>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</si>
  <si>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</si>
  <si>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</si>
  <si>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</si>
  <si>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</si>
  <si>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</si>
  <si>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</si>
  <si>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</si>
  <si>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</si>
  <si>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</si>
  <si>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</si>
  <si>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</si>
  <si>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</si>
  <si>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</si>
  <si>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</si>
  <si>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</si>
  <si>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</si>
  <si>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</si>
  <si>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</si>
  <si>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</si>
  <si>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</si>
  <si>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</si>
  <si>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</si>
  <si>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</si>
  <si>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</si>
  <si>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</si>
  <si>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</si>
  <si>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</si>
  <si>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</si>
  <si>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留萌市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</si>
  <si>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</si>
  <si>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</si>
  <si>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</si>
  <si>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</si>
  <si>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</si>
  <si>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</si>
  <si>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</si>
  <si>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</si>
  <si>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</si>
  <si>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</si>
  <si>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</si>
  <si>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</si>
  <si>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</si>
  <si>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</si>
  <si>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</si>
  <si>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</si>
  <si>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</si>
  <si>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</si>
  <si>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</si>
  <si>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</si>
  <si>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</si>
  <si>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</si>
  <si>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</si>
  <si>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</si>
  <si>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</si>
  <si>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</si>
  <si>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</si>
  <si>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</si>
  <si>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</si>
  <si>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</si>
  <si>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</si>
  <si>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</si>
  <si>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</si>
  <si>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</si>
  <si>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</si>
  <si>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</si>
  <si>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</si>
  <si>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</si>
  <si>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</si>
  <si>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</si>
  <si>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</si>
  <si>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</si>
  <si>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</si>
  <si>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</si>
  <si>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</si>
  <si>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</si>
  <si>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</si>
  <si>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</si>
  <si>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</si>
  <si>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</si>
  <si>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</si>
  <si>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</si>
  <si>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</si>
  <si>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</si>
  <si>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</si>
  <si>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病院事業会計</t>
    <phoneticPr fontId="5"/>
  </si>
  <si>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</si>
  <si>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</si>
  <si>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</si>
  <si>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</si>
  <si>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</si>
  <si>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</si>
  <si>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</si>
  <si>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</si>
  <si>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</si>
  <si>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</si>
  <si>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</si>
  <si>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</si>
  <si>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</si>
  <si>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</si>
  <si>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</si>
  <si>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</si>
  <si>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</si>
  <si>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</si>
  <si>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</si>
  <si>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</si>
  <si>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</si>
  <si>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</si>
  <si>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</si>
  <si>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</si>
  <si>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</si>
  <si>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</si>
  <si>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</si>
  <si>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</si>
  <si>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</si>
  <si>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</si>
  <si>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</si>
  <si>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</si>
  <si>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</si>
  <si>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</si>
  <si>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</si>
  <si>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</si>
  <si>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</si>
  <si>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</si>
  <si>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</si>
  <si>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</si>
  <si>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</si>
  <si>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</si>
  <si>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</si>
  <si>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</si>
  <si>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</si>
  <si>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</si>
  <si>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</si>
  <si>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</si>
  <si>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</si>
  <si>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</si>
  <si>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</si>
  <si>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</si>
  <si>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</si>
  <si>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</si>
  <si>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</si>
  <si>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</si>
  <si>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</si>
  <si>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</si>
  <si>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</si>
  <si>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</si>
  <si>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北海道留萌市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</si>
  <si>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</si>
  <si>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</si>
  <si>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</si>
  <si>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</si>
  <si>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</si>
  <si>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</si>
  <si>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</si>
  <si>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</si>
  <si>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</si>
  <si>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</si>
  <si>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</si>
  <si>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</si>
  <si>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</si>
  <si>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</si>
  <si>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</si>
  <si>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</si>
  <si>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</si>
  <si>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</si>
  <si>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</si>
  <si>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</si>
  <si>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</si>
  <si>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</si>
  <si>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</si>
  <si>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</si>
  <si>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</si>
  <si>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</si>
  <si>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</si>
  <si>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</si>
  <si>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</si>
  <si>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</si>
  <si>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</si>
  <si>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</si>
  <si>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</si>
  <si>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</si>
  <si>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</si>
  <si>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</si>
  <si>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</si>
  <si>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</si>
  <si>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</si>
  <si>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</si>
  <si>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</si>
  <si>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</si>
  <si>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</si>
  <si>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</si>
  <si>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</si>
  <si>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</si>
  <si>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</si>
  <si>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</si>
  <si>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</si>
  <si>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</si>
  <si>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</si>
  <si>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</si>
  <si>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</si>
  <si>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</si>
  <si>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</si>
  <si>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</si>
  <si>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</si>
  <si>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</si>
  <si>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</si>
  <si>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</si>
  <si>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</si>
  <si>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</si>
  <si>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</si>
  <si>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</si>
  <si>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</si>
  <si>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</si>
  <si>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</si>
  <si>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</si>
  <si>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</si>
  <si>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</si>
  <si>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</si>
  <si>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</si>
  <si>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</si>
  <si>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</si>
  <si>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</si>
  <si>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</si>
  <si>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</si>
  <si>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</si>
  <si>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</si>
  <si>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</si>
  <si>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</si>
  <si>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</si>
  <si>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</si>
  <si>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</si>
  <si>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</si>
  <si>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</si>
  <si>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</si>
  <si>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</si>
  <si>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</si>
  <si>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</si>
  <si>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</si>
  <si>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</si>
  <si>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</si>
  <si>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</si>
  <si>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</si>
  <si>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</si>
  <si>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</si>
  <si>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</si>
  <si>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</si>
  <si>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</si>
  <si>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</si>
  <si>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</si>
  <si>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</si>
  <si>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</si>
  <si>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</si>
  <si>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</si>
  <si>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</si>
  <si>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</si>
  <si>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</si>
  <si>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</si>
  <si>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</si>
  <si>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</si>
  <si>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</si>
  <si>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</si>
  <si>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</si>
  <si>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</si>
  <si>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</si>
  <si>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</si>
  <si>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</si>
  <si>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</si>
  <si>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</si>
  <si>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</si>
  <si>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</si>
  <si>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</si>
  <si>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宅地造成</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</si>
  <si>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</si>
  <si>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</si>
  <si>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</si>
  <si>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</si>
  <si>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</si>
  <si>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</si>
  <si>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</si>
  <si>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</si>
  <si>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</si>
  <si>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</si>
  <si>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</si>
  <si>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</si>
  <si>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</si>
  <si>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</si>
  <si>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</si>
  <si>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</si>
  <si>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</si>
  <si>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</si>
  <si>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</si>
  <si>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</si>
  <si>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</si>
  <si>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</si>
  <si>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</si>
  <si>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</si>
  <si>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</si>
  <si>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北海道留萌市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</si>
  <si>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</si>
  <si>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</si>
  <si>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</si>
  <si>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</si>
  <si>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</si>
  <si>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</si>
  <si>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</si>
  <si>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</si>
  <si>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</si>
  <si>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</si>
  <si>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</si>
  <si>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</si>
  <si>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</si>
  <si>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</si>
  <si>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</si>
  <si>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</si>
  <si>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</si>
  <si>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</si>
  <si>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</si>
  <si>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</si>
  <si>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</si>
  <si>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</si>
  <si>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</si>
  <si>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</si>
  <si>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</si>
  <si>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</si>
  <si>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</si>
  <si>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</si>
  <si>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</si>
  <si>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</si>
  <si>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</si>
  <si>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</si>
  <si>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</si>
  <si>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</si>
  <si>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</si>
  <si>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</si>
  <si>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</si>
  <si>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</si>
  <si>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</si>
  <si>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</si>
  <si>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</si>
  <si>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</si>
  <si>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港湾事業特別会計(臨海除く)</t>
    <phoneticPr fontId="5"/>
  </si>
  <si>
    <t>法非適用企業</t>
    <phoneticPr fontId="5"/>
  </si>
  <si>
    <t>港湾事業特別会計(臨海)</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</si>
  <si>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</si>
  <si>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</si>
  <si>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</si>
  <si>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</si>
  <si>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</si>
  <si>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</si>
  <si>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</si>
  <si>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</si>
  <si>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</si>
  <si>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</si>
  <si>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</si>
  <si>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</si>
  <si>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</si>
  <si>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</si>
  <si>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</si>
  <si>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</si>
  <si>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</si>
  <si>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</si>
  <si>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</si>
  <si>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</si>
  <si>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</si>
  <si>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</si>
  <si>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</si>
  <si>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</si>
  <si>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</si>
  <si>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</si>
  <si>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</si>
  <si>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</si>
  <si>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</si>
  <si>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</si>
  <si>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</si>
  <si>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</si>
  <si>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</si>
  <si>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</si>
  <si>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</si>
  <si>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</si>
  <si>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</si>
  <si>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</si>
  <si>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</si>
  <si>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</si>
  <si>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</si>
  <si>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</si>
  <si>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</si>
  <si>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</si>
  <si>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</si>
  <si>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</si>
  <si>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</si>
  <si>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</si>
  <si>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</si>
  <si>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</si>
  <si>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</si>
  <si>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</si>
  <si>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</si>
  <si>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</si>
  <si>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</si>
  <si>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</si>
  <si>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</si>
  <si>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</si>
  <si>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</si>
  <si>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</si>
  <si>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港湾事業特別会計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</si>
  <si>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</si>
  <si>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</si>
  <si>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</si>
  <si>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</si>
  <si>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</si>
  <si>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</si>
  <si>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</si>
  <si>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</si>
  <si>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</si>
  <si>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</si>
  <si>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</si>
  <si>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</si>
  <si>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</si>
  <si>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</si>
  <si>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</si>
  <si>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</si>
  <si>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</si>
  <si>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</si>
  <si>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</si>
  <si>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</si>
  <si>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</si>
  <si>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</si>
  <si>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</si>
  <si>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</si>
  <si>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</si>
  <si>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</si>
  <si>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</si>
  <si>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</si>
  <si>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</si>
  <si>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</si>
  <si>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</si>
  <si>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</si>
  <si>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</si>
  <si>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</si>
  <si>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</si>
  <si>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</si>
  <si>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</si>
  <si>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</si>
  <si>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</si>
  <si>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</si>
  <si>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</si>
  <si>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</si>
  <si>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</si>
  <si>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</si>
  <si>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</si>
  <si>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</si>
  <si>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</si>
  <si>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</si>
  <si>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</si>
  <si>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</si>
  <si>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</si>
  <si>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</si>
  <si>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</si>
  <si>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</si>
  <si>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</si>
  <si>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</si>
  <si>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</si>
  <si>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</si>
  <si>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</si>
  <si>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</si>
  <si>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</si>
  <si>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</si>
  <si>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</si>
  <si>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</si>
  <si>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</si>
  <si>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</si>
  <si>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</si>
  <si>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</si>
  <si>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</si>
  <si>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</si>
  <si>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</si>
  <si>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</si>
  <si>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</si>
  <si>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</si>
  <si>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</si>
  <si>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</si>
  <si>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</si>
  <si>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</si>
  <si>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</si>
  <si>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</si>
  <si>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</si>
  <si>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</si>
  <si>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</si>
  <si>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</si>
  <si>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</si>
  <si>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</si>
  <si>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</si>
  <si>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2.17</t>
  </si>
  <si>
    <t>▲ 4.36</t>
  </si>
  <si>
    <t>▲ 5.90</t>
  </si>
  <si>
    <t>病院事業会計</t>
  </si>
  <si>
    <t>▲ 1.90</t>
  </si>
  <si>
    <t>▲ 5.55</t>
  </si>
  <si>
    <t>▲ 4.70</t>
  </si>
  <si>
    <t>水道事業会計</t>
  </si>
  <si>
    <t>一般会計</t>
  </si>
  <si>
    <t>介護保険事業特別会計</t>
  </si>
  <si>
    <t>国民健康保険事業特別会計</t>
  </si>
  <si>
    <t>▲ 1.88</t>
  </si>
  <si>
    <t>後期高齢者医療事業特別会計</t>
  </si>
  <si>
    <t>下水道事業特別会計</t>
  </si>
  <si>
    <t>港湾事業特別会計(臨海除く)</t>
  </si>
  <si>
    <t>その他会計（赤字）</t>
  </si>
  <si>
    <t>その他会計（黒字）</t>
  </si>
  <si>
    <t>H25末</t>
    <phoneticPr fontId="5"/>
  </si>
  <si>
    <t>H26末</t>
    <phoneticPr fontId="5"/>
  </si>
  <si>
    <t>H27末</t>
    <phoneticPr fontId="5"/>
  </si>
  <si>
    <t>H28末</t>
    <phoneticPr fontId="5"/>
  </si>
  <si>
    <t>H29末</t>
    <phoneticPr fontId="5"/>
  </si>
  <si>
    <t>公共施設整備基金</t>
    <rPh sb="0" eb="2">
      <t>コウキョウ</t>
    </rPh>
    <rPh sb="2" eb="4">
      <t>シセツ</t>
    </rPh>
    <rPh sb="4" eb="6">
      <t>セイビ</t>
    </rPh>
    <rPh sb="6" eb="8">
      <t>キキン</t>
    </rPh>
    <phoneticPr fontId="18"/>
  </si>
  <si>
    <t>社会福祉振興基金</t>
    <rPh sb="0" eb="2">
      <t>シャカイ</t>
    </rPh>
    <rPh sb="2" eb="4">
      <t>フクシ</t>
    </rPh>
    <rPh sb="4" eb="6">
      <t>シンコウ</t>
    </rPh>
    <rPh sb="6" eb="8">
      <t>キキン</t>
    </rPh>
    <phoneticPr fontId="18"/>
  </si>
  <si>
    <t>留萌市応援基金</t>
    <rPh sb="0" eb="3">
      <t>ルモイシ</t>
    </rPh>
    <rPh sb="3" eb="5">
      <t>オウエン</t>
    </rPh>
    <rPh sb="5" eb="7">
      <t>キキン</t>
    </rPh>
    <phoneticPr fontId="18"/>
  </si>
  <si>
    <t>芸術文化振興基金</t>
    <phoneticPr fontId="2"/>
  </si>
  <si>
    <t>スポーツ振興基金</t>
    <rPh sb="4" eb="6">
      <t>シンコウ</t>
    </rPh>
    <rPh sb="6" eb="8">
      <t>キキン</t>
    </rPh>
    <phoneticPr fontId="2"/>
  </si>
  <si>
    <t>-</t>
    <phoneticPr fontId="2"/>
  </si>
  <si>
    <t>-</t>
    <phoneticPr fontId="2"/>
  </si>
  <si>
    <t>-</t>
    <phoneticPr fontId="2"/>
  </si>
  <si>
    <t>○</t>
    <phoneticPr fontId="2"/>
  </si>
  <si>
    <t>留萌市土地開発公社</t>
    <rPh sb="0" eb="3">
      <t>ルモイシ</t>
    </rPh>
    <rPh sb="3" eb="5">
      <t>トチ</t>
    </rPh>
    <rPh sb="5" eb="7">
      <t>カイハツ</t>
    </rPh>
    <rPh sb="7" eb="9">
      <t>コウシャ</t>
    </rPh>
    <phoneticPr fontId="2"/>
  </si>
  <si>
    <t>-</t>
    <phoneticPr fontId="2"/>
  </si>
  <si>
    <t>留萌南部衛生組合</t>
    <rPh sb="0" eb="2">
      <t>ルモイ</t>
    </rPh>
    <rPh sb="2" eb="4">
      <t>ナンブ</t>
    </rPh>
    <rPh sb="4" eb="6">
      <t>エイセイ</t>
    </rPh>
    <rPh sb="6" eb="8">
      <t>クミアイ</t>
    </rPh>
    <phoneticPr fontId="18"/>
  </si>
  <si>
    <t>留萌消防組合</t>
    <rPh sb="0" eb="2">
      <t>ルモイ</t>
    </rPh>
    <rPh sb="2" eb="4">
      <t>ショウボウ</t>
    </rPh>
    <rPh sb="4" eb="6">
      <t>クミアイ</t>
    </rPh>
    <phoneticPr fontId="18"/>
  </si>
  <si>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</si>
  <si>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</si>
  <si>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</si>
  <si>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</si>
  <si>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</si>
  <si>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</si>
  <si>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</si>
  <si>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</si>
  <si>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</si>
  <si>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</si>
  <si>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</si>
  <si>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</si>
  <si>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</si>
  <si>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</si>
  <si>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</si>
  <si>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</si>
  <si>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</si>
  <si>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</si>
  <si>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</si>
  <si>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</si>
  <si>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</si>
  <si>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</si>
  <si>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</si>
  <si>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将来負担比率に関しては、新発債の抑制や繰上償還による地方債残高の減少によって順調に減少しているが、類似団体内平均値と比較しても高い状態である。
今後も特定歳入や充当可能基金も減少していく中で、老朽化の進む各施設のコスト抑制・平準化を計画的に行っていくことが必要である。</t>
    <rPh sb="0" eb="2">
      <t>ショウライ</t>
    </rPh>
    <rPh sb="2" eb="4">
      <t>フタン</t>
    </rPh>
    <rPh sb="4" eb="6">
      <t>ヒリツ</t>
    </rPh>
    <rPh sb="7" eb="8">
      <t>カン</t>
    </rPh>
    <rPh sb="12" eb="14">
      <t>シンパツ</t>
    </rPh>
    <rPh sb="14" eb="15">
      <t>サイ</t>
    </rPh>
    <rPh sb="16" eb="18">
      <t>ヨクセイ</t>
    </rPh>
    <rPh sb="19" eb="21">
      <t>クリアゲ</t>
    </rPh>
    <rPh sb="21" eb="23">
      <t>ショウカン</t>
    </rPh>
    <rPh sb="26" eb="29">
      <t>チホウサイ</t>
    </rPh>
    <rPh sb="29" eb="31">
      <t>ザンダカ</t>
    </rPh>
    <rPh sb="32" eb="34">
      <t>ゲンショウ</t>
    </rPh>
    <rPh sb="38" eb="40">
      <t>ジュンチョウ</t>
    </rPh>
    <rPh sb="41" eb="43">
      <t>ゲンショウ</t>
    </rPh>
    <rPh sb="49" eb="51">
      <t>ルイジ</t>
    </rPh>
    <rPh sb="51" eb="53">
      <t>ダンタイ</t>
    </rPh>
    <rPh sb="53" eb="54">
      <t>ナイ</t>
    </rPh>
    <rPh sb="54" eb="57">
      <t>ヘイキンチ</t>
    </rPh>
    <rPh sb="58" eb="60">
      <t>ヒカク</t>
    </rPh>
    <rPh sb="63" eb="64">
      <t>タカ</t>
    </rPh>
    <rPh sb="65" eb="67">
      <t>ジョウタイ</t>
    </rPh>
    <rPh sb="72" eb="74">
      <t>コンゴ</t>
    </rPh>
    <rPh sb="75" eb="77">
      <t>トクテイ</t>
    </rPh>
    <rPh sb="77" eb="79">
      <t>サイニュウ</t>
    </rPh>
    <rPh sb="80" eb="82">
      <t>ジュウトウ</t>
    </rPh>
    <rPh sb="82" eb="84">
      <t>カノウ</t>
    </rPh>
    <rPh sb="84" eb="86">
      <t>キキン</t>
    </rPh>
    <rPh sb="87" eb="89">
      <t>ゲンショウ</t>
    </rPh>
    <rPh sb="93" eb="94">
      <t>ナカ</t>
    </rPh>
    <rPh sb="96" eb="99">
      <t>ロウキュウカ</t>
    </rPh>
    <rPh sb="100" eb="101">
      <t>スス</t>
    </rPh>
    <rPh sb="102" eb="103">
      <t>カク</t>
    </rPh>
    <rPh sb="103" eb="105">
      <t>シセツ</t>
    </rPh>
    <rPh sb="109" eb="111">
      <t>ヨクセイ</t>
    </rPh>
    <rPh sb="112" eb="115">
      <t>ヘイジュンカ</t>
    </rPh>
    <rPh sb="116" eb="119">
      <t>ケイカクテキ</t>
    </rPh>
    <rPh sb="120" eb="121">
      <t>オコナ</t>
    </rPh>
    <rPh sb="128" eb="130">
      <t>ヒツヨウ</t>
    </rPh>
    <phoneticPr fontId="5"/>
  </si>
  <si>
    <t>将来負担比率・実質公債費比率ともに減少傾向にあるが、類似団体内平均値より高い状態にあるため、今後も留萌市中期財政計画の地方債発行の規律を守りながら、引続き改善に努めいていく必要がある。</t>
    <rPh sb="0" eb="2">
      <t>ショウライ</t>
    </rPh>
    <rPh sb="2" eb="4">
      <t>フタン</t>
    </rPh>
    <rPh sb="4" eb="6">
      <t>ヒリツ</t>
    </rPh>
    <rPh sb="7" eb="9">
      <t>ジッシツ</t>
    </rPh>
    <rPh sb="9" eb="12">
      <t>コウサイヒ</t>
    </rPh>
    <rPh sb="12" eb="14">
      <t>ヒリツ</t>
    </rPh>
    <rPh sb="17" eb="19">
      <t>ゲンショウ</t>
    </rPh>
    <rPh sb="19" eb="21">
      <t>ケイコウ</t>
    </rPh>
    <rPh sb="26" eb="28">
      <t>ルイジ</t>
    </rPh>
    <rPh sb="28" eb="30">
      <t>ダンタイ</t>
    </rPh>
    <rPh sb="30" eb="31">
      <t>ナイ</t>
    </rPh>
    <rPh sb="31" eb="34">
      <t>ヘイキンチ</t>
    </rPh>
    <rPh sb="36" eb="37">
      <t>タカ</t>
    </rPh>
    <rPh sb="38" eb="40">
      <t>ジョウタイ</t>
    </rPh>
    <rPh sb="46" eb="48">
      <t>コンゴ</t>
    </rPh>
    <rPh sb="49" eb="52">
      <t>ルモイシ</t>
    </rPh>
    <rPh sb="52" eb="54">
      <t>チュウキ</t>
    </rPh>
    <rPh sb="54" eb="56">
      <t>ザイセイ</t>
    </rPh>
    <rPh sb="56" eb="58">
      <t>ケイカク</t>
    </rPh>
    <rPh sb="59" eb="62">
      <t>チホウサイ</t>
    </rPh>
    <rPh sb="62" eb="64">
      <t>ハッコウ</t>
    </rPh>
    <rPh sb="65" eb="67">
      <t>キリツ</t>
    </rPh>
    <rPh sb="68" eb="69">
      <t>マモ</t>
    </rPh>
    <rPh sb="74" eb="76">
      <t>ヒキツヅ</t>
    </rPh>
    <rPh sb="77" eb="79">
      <t>カイゼン</t>
    </rPh>
    <rPh sb="80" eb="81">
      <t>ツト</t>
    </rPh>
    <rPh sb="86" eb="8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</si>
</sst>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57697</c:v>
                </c:pt>
                <c:pt idx="1">
                  <c:v>63727</c:v>
                </c:pt>
                <c:pt idx="2">
                  <c:v>66954</c:v>
                </c:pt>
                <c:pt idx="3">
                  <c:v>72656</c:v>
                </c:pt>
                <c:pt idx="4">
                  <c:v>65080</c:v>
                </c:pt>
              </c:numCache>
            </c:numRef>
          </c:val>
          <c:smooth val="0"/>
          <c:extLst>
            <c:ext xmlns:c16="http://schemas.microsoft.com/office/drawing/2014/chart" uri="{C3380CC4-5D6E-409C-BE32-E72D297353CC}">
              <c16:uniqueId val="{00000000-ABEB-490C-B992-53ECA184F0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78953</c:v>
                </c:pt>
                <c:pt idx="1">
                  <c:v>43843</c:v>
                </c:pt>
                <c:pt idx="2">
                  <c:v>52386</c:v>
                </c:pt>
                <c:pt idx="3">
                  <c:v>50520</c:v>
                </c:pt>
                <c:pt idx="4">
                  <c:v>50146</c:v>
                </c:pt>
              </c:numCache>
            </c:numRef>
          </c:val>
          <c:smooth val="0"/>
          <c:extLst>
            <c:ext xmlns:c16="http://schemas.microsoft.com/office/drawing/2014/chart" uri="{C3380CC4-5D6E-409C-BE32-E72D297353CC}">
              <c16:uniqueId val="{00000001-ABEB-490C-B992-53ECA184F05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1.48</c:v>
                </c:pt>
                <c:pt idx="1">
                  <c:v>4.54</c:v>
                </c:pt>
                <c:pt idx="2">
                  <c:v>3.87</c:v>
                </c:pt>
                <c:pt idx="3">
                  <c:v>2.9</c:v>
                </c:pt>
                <c:pt idx="4">
                  <c:v>2.88</c:v>
                </c:pt>
              </c:numCache>
            </c:numRef>
          </c:val>
          <c:extLst>
            <c:ext xmlns:c16="http://schemas.microsoft.com/office/drawing/2014/chart" uri="{C3380CC4-5D6E-409C-BE32-E72D297353CC}">
              <c16:uniqueId val="{00000000-7E8A-444E-8CA1-0DBD4C51CA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22.52</c:v>
                </c:pt>
                <c:pt idx="1">
                  <c:v>23.18</c:v>
                </c:pt>
                <c:pt idx="2">
                  <c:v>25.8</c:v>
                </c:pt>
                <c:pt idx="3">
                  <c:v>23.31</c:v>
                </c:pt>
                <c:pt idx="4">
                  <c:v>17.62</c:v>
                </c:pt>
              </c:numCache>
            </c:numRef>
          </c:val>
          <c:extLst>
            <c:ext xmlns:c16="http://schemas.microsoft.com/office/drawing/2014/chart" uri="{C3380CC4-5D6E-409C-BE32-E72D297353CC}">
              <c16:uniqueId val="{00000001-7E8A-444E-8CA1-0DBD4C51CA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-2.17</c:v>
                </c:pt>
                <c:pt idx="1">
                  <c:v>3.8</c:v>
                </c:pt>
                <c:pt idx="2">
                  <c:v>1.57</c:v>
                </c:pt>
                <c:pt idx="3">
                  <c:v>-4.3600000000000003</c:v>
                </c:pt>
                <c:pt idx="4">
                  <c:v>-5.9</c:v>
                </c:pt>
              </c:numCache>
            </c:numRef>
          </c:val>
          <c:smooth val="0"/>
          <c:extLst>
            <c:ext xmlns:c16="http://schemas.microsoft.com/office/drawing/2014/chart" uri="{C3380CC4-5D6E-409C-BE32-E72D297353CC}">
              <c16:uniqueId val="{00000002-7E8A-444E-8CA1-0DBD4C51CA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D64-416D-AC20-B104F4BE7F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64-416D-AC20-B104F4BE7FF8}"/>
            </c:ext>
          </c:extLst>
        </c:ser>
        <c:ser>
          <c:idx val="2"/>
          <c:order val="2"/>
          <c:tx>
            <c:strRef>
              <c:f>データシート!$A$29</c:f>
              <c:strCache>
                <c:ptCount val="1"/>
                <c:pt idx="0">
                  <c:v>港湾事業特別会計(臨海除く)</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D64-416D-AC20-B104F4BE7FF8}"/>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D64-416D-AC20-B104F4BE7FF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4D64-416D-AC20-B104F4BE7FF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1.88</c:v>
                </c:pt>
                <c:pt idx="1">
                  <c:v>#N/A</c:v>
                </c:pt>
                <c:pt idx="2">
                  <c:v>#N/A</c:v>
                </c:pt>
                <c:pt idx="3">
                  <c:v>0.54</c:v>
                </c:pt>
                <c:pt idx="4">
                  <c:v>#N/A</c:v>
                </c:pt>
                <c:pt idx="5">
                  <c:v>0.97</c:v>
                </c:pt>
                <c:pt idx="6">
                  <c:v>#N/A</c:v>
                </c:pt>
                <c:pt idx="7">
                  <c:v>0.99</c:v>
                </c:pt>
                <c:pt idx="8">
                  <c:v>#N/A</c:v>
                </c:pt>
                <c:pt idx="9">
                  <c:v>0.42</c:v>
                </c:pt>
              </c:numCache>
            </c:numRef>
          </c:val>
          <c:extLst>
            <c:ext xmlns:c16="http://schemas.microsoft.com/office/drawing/2014/chart" uri="{C3380CC4-5D6E-409C-BE32-E72D297353CC}">
              <c16:uniqueId val="{00000005-4D64-416D-AC20-B104F4BE7FF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0.25</c:v>
                </c:pt>
                <c:pt idx="2">
                  <c:v>#N/A</c:v>
                </c:pt>
                <c:pt idx="3">
                  <c:v>0.28999999999999998</c:v>
                </c:pt>
                <c:pt idx="4">
                  <c:v>#N/A</c:v>
                </c:pt>
                <c:pt idx="5">
                  <c:v>0.05</c:v>
                </c:pt>
                <c:pt idx="6">
                  <c:v>#N/A</c:v>
                </c:pt>
                <c:pt idx="7">
                  <c:v>0.18</c:v>
                </c:pt>
                <c:pt idx="8">
                  <c:v>#N/A</c:v>
                </c:pt>
                <c:pt idx="9">
                  <c:v>0.71</c:v>
                </c:pt>
              </c:numCache>
            </c:numRef>
          </c:val>
          <c:extLst>
            <c:ext xmlns:c16="http://schemas.microsoft.com/office/drawing/2014/chart" uri="{C3380CC4-5D6E-409C-BE32-E72D297353CC}">
              <c16:uniqueId val="{00000006-4D64-416D-AC20-B104F4BE7FF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1.48</c:v>
                </c:pt>
                <c:pt idx="2">
                  <c:v>#N/A</c:v>
                </c:pt>
                <c:pt idx="3">
                  <c:v>4.53</c:v>
                </c:pt>
                <c:pt idx="4">
                  <c:v>#N/A</c:v>
                </c:pt>
                <c:pt idx="5">
                  <c:v>3.87</c:v>
                </c:pt>
                <c:pt idx="6">
                  <c:v>#N/A</c:v>
                </c:pt>
                <c:pt idx="7">
                  <c:v>2.89</c:v>
                </c:pt>
                <c:pt idx="8">
                  <c:v>#N/A</c:v>
                </c:pt>
                <c:pt idx="9">
                  <c:v>2.88</c:v>
                </c:pt>
              </c:numCache>
            </c:numRef>
          </c:val>
          <c:extLst>
            <c:ext xmlns:c16="http://schemas.microsoft.com/office/drawing/2014/chart" uri="{C3380CC4-5D6E-409C-BE32-E72D297353CC}">
              <c16:uniqueId val="{00000007-4D64-416D-AC20-B104F4BE7FF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4.25</c:v>
                </c:pt>
                <c:pt idx="2">
                  <c:v>#N/A</c:v>
                </c:pt>
                <c:pt idx="3">
                  <c:v>4.22</c:v>
                </c:pt>
                <c:pt idx="4">
                  <c:v>#N/A</c:v>
                </c:pt>
                <c:pt idx="5">
                  <c:v>4.1399999999999997</c:v>
                </c:pt>
                <c:pt idx="6">
                  <c:v>#N/A</c:v>
                </c:pt>
                <c:pt idx="7">
                  <c:v>3.87</c:v>
                </c:pt>
                <c:pt idx="8">
                  <c:v>#N/A</c:v>
                </c:pt>
                <c:pt idx="9">
                  <c:v>3.78</c:v>
                </c:pt>
              </c:numCache>
            </c:numRef>
          </c:val>
          <c:extLst>
            <c:ext xmlns:c16="http://schemas.microsoft.com/office/drawing/2014/chart" uri="{C3380CC4-5D6E-409C-BE32-E72D297353CC}">
              <c16:uniqueId val="{00000008-4D64-416D-AC20-B104F4BE7FF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4.4400000000000004</c:v>
                </c:pt>
                <c:pt idx="2">
                  <c:v>#N/A</c:v>
                </c:pt>
                <c:pt idx="3">
                  <c:v>2.99</c:v>
                </c:pt>
                <c:pt idx="4">
                  <c:v>1.9</c:v>
                </c:pt>
                <c:pt idx="5">
                  <c:v>#N/A</c:v>
                </c:pt>
                <c:pt idx="6">
                  <c:v>5.55</c:v>
                </c:pt>
                <c:pt idx="7">
                  <c:v>#N/A</c:v>
                </c:pt>
                <c:pt idx="8">
                  <c:v>4.7</c:v>
                </c:pt>
                <c:pt idx="9">
                  <c:v>#N/A</c:v>
                </c:pt>
              </c:numCache>
            </c:numRef>
          </c:val>
          <c:extLst>
            <c:ext xmlns:c16="http://schemas.microsoft.com/office/drawing/2014/chart" uri="{C3380CC4-5D6E-409C-BE32-E72D297353CC}">
              <c16:uniqueId val="{00000009-4D64-416D-AC20-B104F4BE7F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1985</c:v>
                </c:pt>
                <c:pt idx="5">
                  <c:v>1870</c:v>
                </c:pt>
                <c:pt idx="8">
                  <c:v>1870</c:v>
                </c:pt>
                <c:pt idx="11">
                  <c:v>1750</c:v>
                </c:pt>
                <c:pt idx="14">
                  <c:v>1690</c:v>
                </c:pt>
              </c:numCache>
            </c:numRef>
          </c:val>
          <c:extLst>
            <c:ext xmlns:c16="http://schemas.microsoft.com/office/drawing/2014/chart" uri="{C3380CC4-5D6E-409C-BE32-E72D297353CC}">
              <c16:uniqueId val="{00000000-A7D2-47DC-A05E-1A6128AB54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D2-47DC-A05E-1A6128AB54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7D2-47DC-A05E-1A6128AB54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c:v>
                </c:pt>
                <c:pt idx="3">
                  <c:v>55</c:v>
                </c:pt>
                <c:pt idx="6">
                  <c:v>56</c:v>
                </c:pt>
                <c:pt idx="9">
                  <c:v>115</c:v>
                </c:pt>
                <c:pt idx="12">
                  <c:v>110</c:v>
                </c:pt>
              </c:numCache>
            </c:numRef>
          </c:val>
          <c:extLst>
            <c:ext xmlns:c16="http://schemas.microsoft.com/office/drawing/2014/chart" uri="{C3380CC4-5D6E-409C-BE32-E72D297353CC}">
              <c16:uniqueId val="{00000003-A7D2-47DC-A05E-1A6128AB54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1052</c:v>
                </c:pt>
                <c:pt idx="3">
                  <c:v>1059</c:v>
                </c:pt>
                <c:pt idx="6">
                  <c:v>792</c:v>
                </c:pt>
                <c:pt idx="9">
                  <c:v>797</c:v>
                </c:pt>
                <c:pt idx="12">
                  <c:v>800</c:v>
                </c:pt>
              </c:numCache>
            </c:numRef>
          </c:val>
          <c:extLst>
            <c:ext xmlns:c16="http://schemas.microsoft.com/office/drawing/2014/chart" uri="{C3380CC4-5D6E-409C-BE32-E72D297353CC}">
              <c16:uniqueId val="{00000004-A7D2-47DC-A05E-1A6128AB54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D2-47DC-A05E-1A6128AB54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D2-47DC-A05E-1A6128AB54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2029</c:v>
                </c:pt>
                <c:pt idx="3">
                  <c:v>1877</c:v>
                </c:pt>
                <c:pt idx="6">
                  <c:v>1851</c:v>
                </c:pt>
                <c:pt idx="9">
                  <c:v>1716</c:v>
                </c:pt>
                <c:pt idx="12">
                  <c:v>1646</c:v>
                </c:pt>
              </c:numCache>
            </c:numRef>
          </c:val>
          <c:extLst>
            <c:ext xmlns:c16="http://schemas.microsoft.com/office/drawing/2014/chart" uri="{C3380CC4-5D6E-409C-BE32-E72D297353CC}">
              <c16:uniqueId val="{00000007-A7D2-47DC-A05E-1A6128AB54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1123</c:v>
                </c:pt>
                <c:pt idx="2">
                  <c:v>#N/A</c:v>
                </c:pt>
                <c:pt idx="3">
                  <c:v>#N/A</c:v>
                </c:pt>
                <c:pt idx="4">
                  <c:v>1121</c:v>
                </c:pt>
                <c:pt idx="5">
                  <c:v>#N/A</c:v>
                </c:pt>
                <c:pt idx="6">
                  <c:v>#N/A</c:v>
                </c:pt>
                <c:pt idx="7">
                  <c:v>829</c:v>
                </c:pt>
                <c:pt idx="8">
                  <c:v>#N/A</c:v>
                </c:pt>
                <c:pt idx="9">
                  <c:v>#N/A</c:v>
                </c:pt>
                <c:pt idx="10">
                  <c:v>878</c:v>
                </c:pt>
                <c:pt idx="11">
                  <c:v>#N/A</c:v>
                </c:pt>
                <c:pt idx="12">
                  <c:v>#N/A</c:v>
                </c:pt>
                <c:pt idx="13">
                  <c:v>866</c:v>
                </c:pt>
                <c:pt idx="14">
                  <c:v>#N/A</c:v>
                </c:pt>
              </c:numCache>
            </c:numRef>
          </c:val>
          <c:smooth val="0"/>
          <c:extLst>
            <c:ext xmlns:c16="http://schemas.microsoft.com/office/drawing/2014/chart" uri="{C3380CC4-5D6E-409C-BE32-E72D297353CC}">
              <c16:uniqueId val="{00000008-A7D2-47DC-A05E-1A6128AB54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16516</c:v>
                </c:pt>
                <c:pt idx="5">
                  <c:v>16516</c:v>
                </c:pt>
                <c:pt idx="8">
                  <c:v>16108</c:v>
                </c:pt>
                <c:pt idx="11">
                  <c:v>15824</c:v>
                </c:pt>
                <c:pt idx="14">
                  <c:v>15435</c:v>
                </c:pt>
              </c:numCache>
            </c:numRef>
          </c:val>
          <c:extLst>
            <c:ext xmlns:c16="http://schemas.microsoft.com/office/drawing/2014/chart" uri="{C3380CC4-5D6E-409C-BE32-E72D297353CC}">
              <c16:uniqueId val="{00000000-4766-4692-B7F4-07A76BA625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2955</c:v>
                </c:pt>
                <c:pt idx="5">
                  <c:v>2760</c:v>
                </c:pt>
                <c:pt idx="8">
                  <c:v>2543</c:v>
                </c:pt>
                <c:pt idx="11">
                  <c:v>2461</c:v>
                </c:pt>
                <c:pt idx="14">
                  <c:v>2330</c:v>
                </c:pt>
              </c:numCache>
            </c:numRef>
          </c:val>
          <c:extLst>
            <c:ext xmlns:c16="http://schemas.microsoft.com/office/drawing/2014/chart" uri="{C3380CC4-5D6E-409C-BE32-E72D297353CC}">
              <c16:uniqueId val="{00000001-4766-4692-B7F4-07A76BA625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3597</c:v>
                </c:pt>
                <c:pt idx="5">
                  <c:v>3637</c:v>
                </c:pt>
                <c:pt idx="8">
                  <c:v>3978</c:v>
                </c:pt>
                <c:pt idx="11">
                  <c:v>3617</c:v>
                </c:pt>
                <c:pt idx="14">
                  <c:v>3142</c:v>
                </c:pt>
              </c:numCache>
            </c:numRef>
          </c:val>
          <c:extLst>
            <c:ext xmlns:c16="http://schemas.microsoft.com/office/drawing/2014/chart" uri="{C3380CC4-5D6E-409C-BE32-E72D297353CC}">
              <c16:uniqueId val="{00000002-4766-4692-B7F4-07A76BA625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66-4692-B7F4-07A76BA625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66-4692-B7F4-07A76BA625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384</c:v>
                </c:pt>
                <c:pt idx="3">
                  <c:v>386</c:v>
                </c:pt>
                <c:pt idx="6">
                  <c:v>388</c:v>
                </c:pt>
                <c:pt idx="9">
                  <c:v>313</c:v>
                </c:pt>
                <c:pt idx="12">
                  <c:v>259</c:v>
                </c:pt>
              </c:numCache>
            </c:numRef>
          </c:val>
          <c:extLst>
            <c:ext xmlns:c16="http://schemas.microsoft.com/office/drawing/2014/chart" uri="{C3380CC4-5D6E-409C-BE32-E72D297353CC}">
              <c16:uniqueId val="{00000005-4766-4692-B7F4-07A76BA625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2211</c:v>
                </c:pt>
                <c:pt idx="3">
                  <c:v>2155</c:v>
                </c:pt>
                <c:pt idx="6">
                  <c:v>2049</c:v>
                </c:pt>
                <c:pt idx="9">
                  <c:v>1878</c:v>
                </c:pt>
                <c:pt idx="12">
                  <c:v>1882</c:v>
                </c:pt>
              </c:numCache>
            </c:numRef>
          </c:val>
          <c:extLst>
            <c:ext xmlns:c16="http://schemas.microsoft.com/office/drawing/2014/chart" uri="{C3380CC4-5D6E-409C-BE32-E72D297353CC}">
              <c16:uniqueId val="{00000006-4766-4692-B7F4-07A76BA625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1176</c:v>
                </c:pt>
                <c:pt idx="3">
                  <c:v>1123</c:v>
                </c:pt>
                <c:pt idx="6">
                  <c:v>1070</c:v>
                </c:pt>
                <c:pt idx="9">
                  <c:v>958</c:v>
                </c:pt>
                <c:pt idx="12">
                  <c:v>849</c:v>
                </c:pt>
              </c:numCache>
            </c:numRef>
          </c:val>
          <c:extLst>
            <c:ext xmlns:c16="http://schemas.microsoft.com/office/drawing/2014/chart" uri="{C3380CC4-5D6E-409C-BE32-E72D297353CC}">
              <c16:uniqueId val="{00000007-4766-4692-B7F4-07A76BA625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11576</c:v>
                </c:pt>
                <c:pt idx="3">
                  <c:v>11026</c:v>
                </c:pt>
                <c:pt idx="6">
                  <c:v>10671</c:v>
                </c:pt>
                <c:pt idx="9">
                  <c:v>10239</c:v>
                </c:pt>
                <c:pt idx="12">
                  <c:v>9682</c:v>
                </c:pt>
              </c:numCache>
            </c:numRef>
          </c:val>
          <c:extLst>
            <c:ext xmlns:c16="http://schemas.microsoft.com/office/drawing/2014/chart" uri="{C3380CC4-5D6E-409C-BE32-E72D297353CC}">
              <c16:uniqueId val="{00000008-4766-4692-B7F4-07A76BA625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51</c:v>
                </c:pt>
                <c:pt idx="3">
                  <c:v>0</c:v>
                </c:pt>
                <c:pt idx="6">
                  <c:v>0</c:v>
                </c:pt>
                <c:pt idx="9">
                  <c:v>0</c:v>
                </c:pt>
                <c:pt idx="12">
                  <c:v>0</c:v>
                </c:pt>
              </c:numCache>
            </c:numRef>
          </c:val>
          <c:extLst>
            <c:ext xmlns:c16="http://schemas.microsoft.com/office/drawing/2014/chart" uri="{C3380CC4-5D6E-409C-BE32-E72D297353CC}">
              <c16:uniqueId val="{00000009-4766-4692-B7F4-07A76BA625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14377</c:v>
                </c:pt>
                <c:pt idx="3">
                  <c:v>14260</c:v>
                </c:pt>
                <c:pt idx="6">
                  <c:v>13767</c:v>
                </c:pt>
                <c:pt idx="9">
                  <c:v>13357</c:v>
                </c:pt>
                <c:pt idx="12">
                  <c:v>12984</c:v>
                </c:pt>
              </c:numCache>
            </c:numRef>
          </c:val>
          <c:extLst>
            <c:ext xmlns:c16="http://schemas.microsoft.com/office/drawing/2014/chart" uri="{C3380CC4-5D6E-409C-BE32-E72D297353CC}">
              <c16:uniqueId val="{0000000A-4766-4692-B7F4-07A76BA625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6708</c:v>
                </c:pt>
                <c:pt idx="2">
                  <c:v>#N/A</c:v>
                </c:pt>
                <c:pt idx="3">
                  <c:v>#N/A</c:v>
                </c:pt>
                <c:pt idx="4">
                  <c:v>6038</c:v>
                </c:pt>
                <c:pt idx="5">
                  <c:v>#N/A</c:v>
                </c:pt>
                <c:pt idx="6">
                  <c:v>#N/A</c:v>
                </c:pt>
                <c:pt idx="7">
                  <c:v>5317</c:v>
                </c:pt>
                <c:pt idx="8">
                  <c:v>#N/A</c:v>
                </c:pt>
                <c:pt idx="9">
                  <c:v>#N/A</c:v>
                </c:pt>
                <c:pt idx="10">
                  <c:v>4842</c:v>
                </c:pt>
                <c:pt idx="11">
                  <c:v>#N/A</c:v>
                </c:pt>
                <c:pt idx="12">
                  <c:v>#N/A</c:v>
                </c:pt>
                <c:pt idx="13">
                  <c:v>4749</c:v>
                </c:pt>
                <c:pt idx="14">
                  <c:v>#N/A</c:v>
                </c:pt>
              </c:numCache>
            </c:numRef>
          </c:val>
          <c:smooth val="0"/>
          <c:extLst>
            <c:ext xmlns:c16="http://schemas.microsoft.com/office/drawing/2014/chart" uri="{C3380CC4-5D6E-409C-BE32-E72D297353CC}">
              <c16:uniqueId val="{0000000B-4766-4692-B7F4-07A76BA625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2006</c:v>
                </c:pt>
                <c:pt idx="1">
                  <c:v>1760</c:v>
                </c:pt>
                <c:pt idx="2">
                  <c:v>1320</c:v>
                </c:pt>
              </c:numCache>
            </c:numRef>
          </c:val>
          <c:extLst>
            <c:ext xmlns:c16="http://schemas.microsoft.com/office/drawing/2014/chart" uri="{C3380CC4-5D6E-409C-BE32-E72D297353CC}">
              <c16:uniqueId val="{00000000-D8AC-4646-9CBE-BF565D00C1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371</c:v>
                </c:pt>
                <c:pt idx="1">
                  <c:v>371</c:v>
                </c:pt>
                <c:pt idx="2">
                  <c:v>371</c:v>
                </c:pt>
              </c:numCache>
            </c:numRef>
          </c:val>
          <c:extLst>
            <c:ext xmlns:c16="http://schemas.microsoft.com/office/drawing/2014/chart" uri="{C3380CC4-5D6E-409C-BE32-E72D297353CC}">
              <c16:uniqueId val="{00000001-D8AC-4646-9CBE-BF565D00C1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1400</c:v>
                </c:pt>
                <c:pt idx="1">
                  <c:v>1285</c:v>
                </c:pt>
                <c:pt idx="2">
                  <c:v>1218</c:v>
                </c:pt>
              </c:numCache>
            </c:numRef>
          </c:val>
          <c:extLst>
            <c:ext xmlns:c16="http://schemas.microsoft.com/office/drawing/2014/chart" uri="{C3380CC4-5D6E-409C-BE32-E72D297353CC}">
              <c16:uniqueId val="{00000002-D8AC-4646-9CBE-BF565D00C1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{F1E9C737-3D32-453C-9E8F-D346F9900A17}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61A-41BE-A55A-7B74F7DB73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{D14DA239-E866-44B5-91E5-987D6456C8B4}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1A-41BE-A55A-7B74F7DB73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{CEFFDA74-44B9-4399-BC98-D31A124B4070}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1A-41BE-A55A-7B74F7DB73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{DE792B33-61E3-40D7-998C-85E840D08E44}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1A-41BE-A55A-7B74F7DB73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{F236D4C8-EB21-4F9D-997A-26B517CDFEF5}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1A-41BE-A55A-7B74F7DB731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{F2955B69-E5AD-4E04-B496-42B008C45304}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61A-41BE-A55A-7B74F7DB731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{21607E54-6E22-4241-8800-E42FBB080C05}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61A-41BE-A55A-7B74F7DB731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{E11308D1-358F-49F3-BA52-3521AD0B794E}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61A-41BE-A55A-7B74F7DB731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{DD577858-E039-4831-94D7-2137E0FE374D}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61A-41BE-A55A-7B74F7DB73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66.2</c:v>
                </c:pt>
                <c:pt idx="16">
                  <c:v>60.1</c:v>
                </c:pt>
                <c:pt idx="24">
                  <c:v>60.9</c:v>
                </c:pt>
                <c:pt idx="32">
                  <c:v>62</c:v>
                </c:pt>
              </c:numCache>
            </c:numRef>
          </c:xVal>
          <c:yVal>
            <c:numRef>
              <c:f>公会計指標分析・財政指標組合せ分析表!$BP$51:$DC$51</c:f>
              <c:numCache>
                <c:formatCode>#,##0.0;"▲ "#,##0.0</c:formatCode>
                <c:ptCount val="40"/>
                <c:pt idx="8">
                  <c:v>96.2</c:v>
                </c:pt>
                <c:pt idx="16">
                  <c:v>86.3</c:v>
                </c:pt>
                <c:pt idx="24">
                  <c:v>79.900000000000006</c:v>
                </c:pt>
                <c:pt idx="32">
                  <c:v>78.400000000000006</c:v>
                </c:pt>
              </c:numCache>
            </c:numRef>
          </c:yVal>
          <c:smooth val="0"/>
          <c:extLst>
            <c:ext xmlns:c16="http://schemas.microsoft.com/office/drawing/2014/chart" uri="{C3380CC4-5D6E-409C-BE32-E72D297353CC}">
              <c16:uniqueId val="{00000009-861A-41BE-A55A-7B74F7DB73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{E665C8C2-E6D4-4FD3-8158-9A07C051E8A8}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61A-41BE-A55A-7B74F7DB73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{A6D8A19B-6AEA-4AC9-91FA-ABBFA54A15B4}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1A-41BE-A55A-7B74F7DB73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{33CB04A0-D7FE-41C7-B9F6-CA6A8FE7C609}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1A-41BE-A55A-7B74F7DB73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{48089297-F613-4FBB-9642-C89CAF5DA12B}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1A-41BE-A55A-7B74F7DB73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{70C4B725-BD98-4BA2-B395-2C2872BC028B}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1A-41BE-A55A-7B74F7DB731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{701F77D9-909C-4A0E-BC94-B8D5C3DE32D3}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61A-41BE-A55A-7B74F7DB7310}"/>
                </c:ext>
              </c:extLst>
            </c:dLbl>
            <c:dLbl>
              <c:idx val="16"/>
              <c:layout>
                <c:manualLayout>
                  <c:x val="-3.2145200469572303E-2"/>
                  <c:y val="-5.1610776424466737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{B0D179C2-DCED-4F45-9417-7C41D1DED078}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61A-41BE-A55A-7B74F7DB7310}"/>
                </c:ext>
              </c:extLst>
            </c:dLbl>
            <c:dLbl>
              <c:idx val="24"/>
              <c:layout>
                <c:manualLayout>
                  <c:x val="-2.6083628951677863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{B647CB5A-5D1B-4AB4-94A3-6CCBDDDE4132}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61A-41BE-A55A-7B74F7DB7310}"/>
                </c:ext>
              </c:extLst>
            </c:dLbl>
            <c:dLbl>
              <c:idx val="32"/>
              <c:layout>
                <c:manualLayout>
                  <c:x val="-3.820677198746688E-2"/>
                  <c:y val="-7.7867307787263626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{2DC13CA7-9E77-47BD-B7E7-C35B3E8D7BED}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61A-41BE-A55A-7B74F7DB73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56.4</c:v>
                </c:pt>
                <c:pt idx="16">
                  <c:v>58.8</c:v>
                </c:pt>
                <c:pt idx="24">
                  <c:v>59.4</c:v>
                </c:pt>
                <c:pt idx="32">
                  <c:v>59.2</c:v>
                </c:pt>
              </c:numCache>
            </c:numRef>
          </c:xVal>
          <c:yVal>
            <c:numRef>
              <c:f>公会計指標分析・財政指標組合せ分析表!$BP$55:$DC$55</c:f>
              <c:numCache>
                <c:formatCode>#,##0.0;"▲ "#,##0.0</c:formatCode>
                <c:ptCount val="40"/>
                <c:pt idx="8">
                  <c:v>41.5</c:v>
                </c:pt>
                <c:pt idx="16">
                  <c:v>36.6</c:v>
                </c:pt>
                <c:pt idx="24">
                  <c:v>37.700000000000003</c:v>
                </c:pt>
                <c:pt idx="32">
                  <c:v>37.9</c:v>
                </c:pt>
              </c:numCache>
            </c:numRef>
          </c:yVal>
          <c:smooth val="0"/>
          <c:extLst>
            <c:ext xmlns:c16="http://schemas.microsoft.com/office/drawing/2014/chart" uri="{C3380CC4-5D6E-409C-BE32-E72D297353CC}">
              <c16:uniqueId val="{00000013-861A-41BE-A55A-7B74F7DB7310}"/>
            </c:ext>
          </c:extLst>
        </c:ser>
        <c:dLbls>
          <c:showLegendKey val="0"/>
          <c:showVal val="1"/>
          <c:showCatName val="0"/>
          <c:showSerName val="0"/>
          <c:showPercent val="0"/>
          <c:showBubbleSize val="0"/>
        </c:dLbls>
        <c:axId val="46179840"/>
        <c:axId val="46181760"/>
      </c:scatterChart>
      <c:valAx>
        <c:axId val="46179840"/>
        <c:scaling>
          <c:orientation val="minMax"/>
          <c:max val="67.099999999999994"/>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7"/>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{7CB38A82-B475-4931-82C7-6D2833F1CC31}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6A6-4496-B20D-A85C36C70B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{AEAAF125-2367-4271-BEB9-94F9D51D5F37}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A6-4496-B20D-A85C36C70B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{7310249A-5797-4CE5-8DB7-BA02A40B6AB9}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A6-4496-B20D-A85C36C70B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{43D599E3-E1FF-4284-BA2F-CCA10D5EF769}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A6-4496-B20D-A85C36C70B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{53C93025-1D13-49B7-9012-38E41AEF6BE4}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A6-4496-B20D-A85C36C70B3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{1D807E74-EF05-4E80-BB6B-8C536BBA2860}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6A6-4496-B20D-A85C36C70B3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{632357BD-78D1-4F2F-9150-79EC0026381A}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6A6-4496-B20D-A85C36C70B3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{780ED258-033C-4CEB-B041-2D6871B478E1}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6A6-4496-B20D-A85C36C70B3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{3F075F3C-31EB-4A5C-8A37-2459A5744E7A}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6A6-4496-B20D-A85C36C70B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17.8</c:v>
                </c:pt>
                <c:pt idx="8">
                  <c:v>17.600000000000001</c:v>
                </c:pt>
                <c:pt idx="16">
                  <c:v>16.5</c:v>
                </c:pt>
                <c:pt idx="24">
                  <c:v>15.2</c:v>
                </c:pt>
                <c:pt idx="32">
                  <c:v>14</c:v>
                </c:pt>
              </c:numCache>
            </c:numRef>
          </c:xVal>
          <c:yVal>
            <c:numRef>
              <c:f>公会計指標分析・財政指標組合せ分析表!$BP$73:$DC$73</c:f>
              <c:numCache>
                <c:formatCode>#,##0.0;"▲ "#,##0.0</c:formatCode>
                <c:ptCount val="40"/>
                <c:pt idx="0">
                  <c:v>109.2</c:v>
                </c:pt>
                <c:pt idx="8">
                  <c:v>96.2</c:v>
                </c:pt>
                <c:pt idx="16">
                  <c:v>86.3</c:v>
                </c:pt>
                <c:pt idx="24">
                  <c:v>79.900000000000006</c:v>
                </c:pt>
                <c:pt idx="32">
                  <c:v>78.400000000000006</c:v>
                </c:pt>
              </c:numCache>
            </c:numRef>
          </c:yVal>
          <c:smooth val="0"/>
          <c:extLst>
            <c:ext xmlns:c16="http://schemas.microsoft.com/office/drawing/2014/chart" uri="{C3380CC4-5D6E-409C-BE32-E72D297353CC}">
              <c16:uniqueId val="{00000009-56A6-4496-B20D-A85C36C70B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{B8B57661-1F96-4AC7-B124-81ACDEE1F938}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6A6-4496-B20D-A85C36C70B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{232873E0-1902-4A74-8F42-2E710B450E4E}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A6-4496-B20D-A85C36C70B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{C653B4C0-E712-4B11-A916-20A0BAFEE32E}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A6-4496-B20D-A85C36C70B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{CD6516B0-38E9-49BB-A745-3A5EFC3A0B8D}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A6-4496-B20D-A85C36C70B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{696647BB-68C6-4CB9-B927-1B64E40B7BF9}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A6-4496-B20D-A85C36C70B3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{1DCABD31-DDEB-4778-9B56-4CE761B1FC14}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6A6-4496-B20D-A85C36C70B31}"/>
                </c:ext>
              </c:extLst>
            </c:dLbl>
            <c:dLbl>
              <c:idx val="16"/>
              <c:layout>
                <c:manualLayout>
                  <c:x val="-3.0343319526001927E-2"/>
                  <c:y val="-4.805460210821656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{62CF3247-4819-4B05-A577-C9C7E8F099A9}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6A6-4496-B20D-A85C36C70B31}"/>
                </c:ext>
              </c:extLst>
            </c:dLbl>
            <c:dLbl>
              <c:idx val="24"/>
              <c:layout>
                <c:manualLayout>
                  <c:x val="-3.3052663712219377E-2"/>
                  <c:y val="-8.934712964592950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{EB2F02A0-8C3A-4455-948D-184D55D64D73}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6A6-4496-B20D-A85C36C70B31}"/>
                </c:ext>
              </c:extLst>
            </c:dLbl>
            <c:dLbl>
              <c:idx val="32"/>
              <c:layout>
                <c:manualLayout>
                  <c:x val="-3.1697991619110633E-2"/>
                  <c:y val="-4.984769577788181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{FC26DD07-FC8C-4AFF-80D1-DFB58DDEDB27}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6A6-4496-B20D-A85C36C70B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12.6</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60.9</c:v>
                </c:pt>
                <c:pt idx="8">
                  <c:v>41.5</c:v>
                </c:pt>
                <c:pt idx="16">
                  <c:v>36.6</c:v>
                </c:pt>
                <c:pt idx="24">
                  <c:v>37.700000000000003</c:v>
                </c:pt>
                <c:pt idx="32">
                  <c:v>37.9</c:v>
                </c:pt>
              </c:numCache>
            </c:numRef>
          </c:yVal>
          <c:smooth val="0"/>
          <c:extLst>
            <c:ext xmlns:c16="http://schemas.microsoft.com/office/drawing/2014/chart" uri="{C3380CC4-5D6E-409C-BE32-E72D297353CC}">
              <c16:uniqueId val="{00000013-56A6-4496-B20D-A85C36C70B31}"/>
            </c:ext>
          </c:extLst>
        </c:ser>
        <c:dLbls>
          <c:showLegendKey val="0"/>
          <c:showVal val="1"/>
          <c:showCatName val="0"/>
          <c:showSerName val="0"/>
          <c:showPercent val="0"/>
          <c:showBubbleSize val="0"/>
        </c:dLbls>
        <c:axId val="84219776"/>
        <c:axId val="84234240"/>
      </c:scatterChart>
      <c:valAx>
        <c:axId val="84219776"/>
        <c:scaling>
          <c:orientation val="minMax"/>
          <c:max val="18.600000000000001"/>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2"/>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年度に借り換えを実施した地方債の元金償還が平成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年度から始まったことで増加していたが、地方債発行の抑制や繰上償還の実施により徐々に減少している。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年度以降においても、留萌市中期財政計画に基づく地方債発行の規律を守りながら、</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年度に一時的に増加する見込み</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はあるが、それ以降は減少傾向が続く見込みである。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充当可能財源等のうち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特定歳入及び基準財政需要額算入見込額は年々減少しており、基金についても、平成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年度については病院事業会計への追加の特別支援を実施したことに伴い、財政調整基金の取崩しが積立てを上回ったことで残高が減少している</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、一般会計等に係る地方債の現在高は新発債の抑制や繰上償還の効果により順調に減少し</a:t>
          </a:r>
          <a:r>
            <a:rPr kumimoji="1" lang="ja-JP" altLang="en-US" sz="1100">
              <a:solidFill>
                <a:schemeClr val="dk1"/>
              </a:solidFill>
              <a:effectLst/>
              <a:latin typeface="+mn-lt"/>
              <a:ea typeface="+mn-ea"/>
              <a:cs typeface="+mn-cs"/>
            </a:rPr>
            <a:t>、公営企業債等繰入見込額についても減少していることから</a:t>
          </a:r>
          <a:r>
            <a:rPr kumimoji="1" lang="ja-JP" altLang="ja-JP" sz="1100">
              <a:solidFill>
                <a:schemeClr val="dk1"/>
              </a:solidFill>
              <a:effectLst/>
              <a:latin typeface="+mn-lt"/>
              <a:ea typeface="+mn-ea"/>
              <a:cs typeface="+mn-cs"/>
            </a:rPr>
            <a:t>、将来負担比率の分子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北海道留萌市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主に財政調整基金及び公共施設整備基金で積立て額よりも繰入れ額が上回ったことから、</a:t>
          </a:r>
          <a:r>
            <a:rPr kumimoji="1" lang="en-US" altLang="ja-JP" sz="1100">
              <a:solidFill>
                <a:schemeClr val="dk1"/>
              </a:solidFill>
              <a:effectLst/>
              <a:latin typeface="+mn-lt"/>
              <a:ea typeface="+mn-ea"/>
              <a:cs typeface="+mn-cs"/>
            </a:rPr>
            <a:t>507</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財政調整基金については、前年度実質収支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分の法定積立てを実施しながら、当該年度の財政状況により必要に応じて繰入れを実施し、</a:t>
          </a:r>
          <a:endParaRPr lang="ja-JP" altLang="ja-JP" sz="1400">
            <a:effectLst/>
          </a:endParaRPr>
        </a:p>
        <a:p>
          <a:r>
            <a:rPr kumimoji="1" lang="ja-JP" altLang="ja-JP" sz="1100">
              <a:solidFill>
                <a:schemeClr val="dk1"/>
              </a:solidFill>
              <a:effectLst/>
              <a:latin typeface="+mn-lt"/>
              <a:ea typeface="+mn-ea"/>
              <a:cs typeface="+mn-cs"/>
            </a:rPr>
            <a:t>　　公共施設整備基金については、老朽化が進む公共施設等の更新等事業に対して、必要に応じて繰入れを実施する。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主に公共施設等の整備、社会福祉関連事業、留萌市応援寄附金の</a:t>
          </a:r>
          <a:r>
            <a:rPr kumimoji="1" lang="ja-JP" altLang="en-US" sz="1100">
              <a:solidFill>
                <a:schemeClr val="dk1"/>
              </a:solidFill>
              <a:effectLst/>
              <a:latin typeface="+mn-lt"/>
              <a:ea typeface="+mn-ea"/>
              <a:cs typeface="+mn-cs"/>
            </a:rPr>
            <a:t>各種</a:t>
          </a:r>
          <a:r>
            <a:rPr kumimoji="1" lang="ja-JP" altLang="ja-JP" sz="1100">
              <a:solidFill>
                <a:schemeClr val="dk1"/>
              </a:solidFill>
              <a:effectLst/>
              <a:latin typeface="+mn-lt"/>
              <a:ea typeface="+mn-ea"/>
              <a:cs typeface="+mn-cs"/>
            </a:rPr>
            <a:t>関連事業への繰入れを実施している。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年度については、主に公共施設等の整備による繰入れに伴い</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百万円の減、社会福祉関連事業への繰入れに伴い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百万円の減、</a:t>
          </a:r>
          <a:endParaRPr lang="ja-JP" altLang="ja-JP" sz="1400">
            <a:effectLst/>
          </a:endParaRPr>
        </a:p>
        <a:p>
          <a:r>
            <a:rPr kumimoji="1" lang="ja-JP" altLang="ja-JP" sz="1100">
              <a:solidFill>
                <a:schemeClr val="dk1"/>
              </a:solidFill>
              <a:effectLst/>
              <a:latin typeface="+mn-lt"/>
              <a:ea typeface="+mn-ea"/>
              <a:cs typeface="+mn-cs"/>
            </a:rPr>
            <a:t>　　留萌市応援寄附金の増による積立ての実施に伴い</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百万円の増となっている。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留萌市応援寄附金は増加傾向であり積立ての増加が見込まれるが、他の基金については具体的な積立ての予定がないことから、</a:t>
          </a:r>
          <a:endParaRPr lang="ja-JP" altLang="ja-JP" sz="1400">
            <a:effectLst/>
          </a:endParaRPr>
        </a:p>
        <a:p>
          <a:r>
            <a:rPr kumimoji="1" lang="ja-JP" altLang="ja-JP" sz="1100">
              <a:solidFill>
                <a:schemeClr val="dk1"/>
              </a:solidFill>
              <a:effectLst/>
              <a:latin typeface="+mn-lt"/>
              <a:ea typeface="+mn-ea"/>
              <a:cs typeface="+mn-cs"/>
            </a:rPr>
            <a:t>　　残高の状況によっては積み増しも検討しながら管理していく。</a:t>
          </a:r>
          <a:endParaRPr lang="ja-JP" altLang="ja-JP" sz="1400">
            <a:effectLst/>
          </a:endParaRPr>
        </a:p>
        <a:p>
          <a:r>
            <a:rPr kumimoji="1" lang="ja-JP" altLang="ja-JP" sz="1100">
              <a:solidFill>
                <a:schemeClr val="dk1"/>
              </a:solidFill>
              <a:effectLst/>
              <a:latin typeface="+mn-lt"/>
              <a:ea typeface="+mn-ea"/>
              <a:cs typeface="+mn-cs"/>
            </a:rPr>
            <a:t>　　繰入れについては、それぞれの基金残高を考慮しながら、当該年度の実施事業に対して必要に応じて繰入れを実施する。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年度については、病院事業会計への</a:t>
          </a:r>
          <a:r>
            <a:rPr kumimoji="1" lang="ja-JP" altLang="en-US" sz="1100">
              <a:solidFill>
                <a:schemeClr val="dk1"/>
              </a:solidFill>
              <a:effectLst/>
              <a:latin typeface="+mn-lt"/>
              <a:ea typeface="+mn-ea"/>
              <a:cs typeface="+mn-cs"/>
            </a:rPr>
            <a:t>収支不足に対する特別支援を追加で実施したことや他都市に比べて高い水準にある公債費の影響などから</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に引き続き積立</a:t>
          </a:r>
          <a:r>
            <a:rPr kumimoji="1" lang="ja-JP" altLang="ja-JP" sz="1100">
              <a:solidFill>
                <a:schemeClr val="dk1"/>
              </a:solidFill>
              <a:effectLst/>
              <a:latin typeface="+mn-lt"/>
              <a:ea typeface="+mn-ea"/>
              <a:cs typeface="+mn-cs"/>
            </a:rPr>
            <a:t>て額よりも繰入れ額が上回り、残高が</a:t>
          </a:r>
          <a:r>
            <a:rPr kumimoji="1" lang="en-US" altLang="ja-JP" sz="1100">
              <a:solidFill>
                <a:schemeClr val="dk1"/>
              </a:solidFill>
              <a:effectLst/>
              <a:latin typeface="+mn-lt"/>
              <a:ea typeface="+mn-ea"/>
              <a:cs typeface="+mn-cs"/>
            </a:rPr>
            <a:t>440</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前年度実質収支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分の法定積立てを実施しながら、当該年度の財政状況により必要に応じて繰入れを実施する。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年度については、運用利子分の積立てのみ</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実施していることから、大きな残高の変動はない。</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具体的な積立ての予定</a:t>
          </a:r>
          <a:r>
            <a:rPr kumimoji="1" lang="ja-JP" altLang="en-US" sz="1100">
              <a:solidFill>
                <a:schemeClr val="dk1"/>
              </a:solidFill>
              <a:effectLst/>
              <a:latin typeface="+mn-lt"/>
              <a:ea typeface="+mn-ea"/>
              <a:cs typeface="+mn-cs"/>
            </a:rPr>
            <a:t>はないが</a:t>
          </a:r>
          <a:r>
            <a:rPr kumimoji="1" lang="ja-JP" altLang="ja-JP" sz="1100">
              <a:solidFill>
                <a:schemeClr val="dk1"/>
              </a:solidFill>
              <a:effectLst/>
              <a:latin typeface="+mn-lt"/>
              <a:ea typeface="+mn-ea"/>
              <a:cs typeface="+mn-cs"/>
            </a:rPr>
            <a:t>、繰入れについて</a:t>
          </a:r>
          <a:r>
            <a:rPr kumimoji="1" lang="ja-JP" altLang="en-US" sz="1100">
              <a:solidFill>
                <a:schemeClr val="dk1"/>
              </a:solidFill>
              <a:effectLst/>
              <a:latin typeface="+mn-lt"/>
              <a:ea typeface="+mn-ea"/>
              <a:cs typeface="+mn-cs"/>
            </a:rPr>
            <a:t>は、留萌市中期財政計画の財政見通しで予定しているとおり、令和元年度において平成</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年度借入れの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公的資金借換債最終償還の令和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年度分を令和元年度に繰上げて償還する財源として、約</a:t>
          </a:r>
          <a:r>
            <a:rPr kumimoji="1" lang="en-US" altLang="ja-JP" sz="1100">
              <a:solidFill>
                <a:schemeClr val="dk1"/>
              </a:solidFill>
              <a:effectLst/>
              <a:latin typeface="+mn-lt"/>
              <a:ea typeface="+mn-ea"/>
              <a:cs typeface="+mn-cs"/>
            </a:rPr>
            <a:t>340</a:t>
          </a:r>
          <a:r>
            <a:rPr kumimoji="1" lang="ja-JP" altLang="en-US" sz="1100">
              <a:solidFill>
                <a:schemeClr val="dk1"/>
              </a:solidFill>
              <a:effectLst/>
              <a:latin typeface="+mn-lt"/>
              <a:ea typeface="+mn-ea"/>
              <a:cs typeface="+mn-cs"/>
            </a:rPr>
            <a:t>百万円を取り崩す予定である。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21,310
21,179
297.84
13,956,642
13,736,542
216,006
7,490,569
12,983,845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前年から１．１ポイント上がっており、公共施設やインフラ施設の老朽化が進んでいることがいえる。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類似団体内平均値と比較しても値が高いため、コスト抑制・平準化のため、計画的に維持管理していくことが必要である。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64" name="直線コネクタ 63"/>
        <xdr:cNvCxnSpPr/>
      </xdr:nvCxnSpPr>
      <xdr:spPr>
        <a:xfrm flipV="1">
          <a:off x="4760595" y="5374005"/>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65" name="有形固定資産減価償却率最小値テキスト"/>
        <xdr:cNvSpPr txBox="1"/>
      </xdr:nvSpPr>
      <xdr:spPr>
        <a:xfrm>
          <a:off x="4813300" y="6633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66" name="直線コネクタ 65"/>
        <xdr:cNvCxnSpPr/>
      </xdr:nvCxnSpPr>
      <xdr:spPr>
        <a:xfrm>
          <a:off x="4673600" y="662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7"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73" name="フローチャート: 判断 72"/>
        <xdr:cNvSpPr/>
      </xdr:nvSpPr>
      <xdr:spPr>
        <a:xfrm>
          <a:off x="2476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166158</xdr:rowOff>
    </xdr:from>
    <xdr:to>
      <xdr:col>23</xdr:col>
      <xdr:colOff>136525</xdr:colOff>
      <xdr:row>30</xdr:row>
      <xdr:rowOff>96308</xdr:rowOff>
    </xdr:to>
    <xdr:sp macro="" textlink="">
      <xdr:nvSpPr>
        <xdr:cNvPr id="79" name="楕円 78"/>
        <xdr:cNvSpPr/>
      </xdr:nvSpPr>
      <xdr:spPr>
        <a:xfrm>
          <a:off x="47117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17585</xdr:rowOff>
    </xdr:from>
    <xdr:ext cx="405111" cy="259045"/>
    <xdr:sp macro="" textlink="">
      <xdr:nvSpPr>
        <xdr:cNvPr id="80" name="有形固定資産減価償却率該当値テキスト"/>
        <xdr:cNvSpPr txBox="1"/>
      </xdr:nvSpPr>
      <xdr:spPr>
        <a:xfrm>
          <a:off x="4813300" y="5761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34290</xdr:rowOff>
    </xdr:from>
    <xdr:to>
      <xdr:col>19</xdr:col>
      <xdr:colOff>187325</xdr:colOff>
      <xdr:row>30</xdr:row>
      <xdr:rowOff>135890</xdr:rowOff>
    </xdr:to>
    <xdr:sp macro="" textlink="">
      <xdr:nvSpPr>
        <xdr:cNvPr id="81" name="楕円 80"/>
        <xdr:cNvSpPr/>
      </xdr:nvSpPr>
      <xdr:spPr>
        <a:xfrm>
          <a:off x="4000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45508</xdr:rowOff>
    </xdr:from>
    <xdr:to>
      <xdr:col>23</xdr:col>
      <xdr:colOff>85725</xdr:colOff>
      <xdr:row>30</xdr:row>
      <xdr:rowOff>85090</xdr:rowOff>
    </xdr:to>
    <xdr:cxnSp macro="">
      <xdr:nvCxnSpPr>
        <xdr:cNvPr id="82" name="直線コネクタ 81"/>
        <xdr:cNvCxnSpPr/>
      </xdr:nvCxnSpPr>
      <xdr:spPr>
        <a:xfrm flipV="1">
          <a:off x="4051300" y="5960533"/>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63077</xdr:rowOff>
    </xdr:from>
    <xdr:to>
      <xdr:col>15</xdr:col>
      <xdr:colOff>187325</xdr:colOff>
      <xdr:row>30</xdr:row>
      <xdr:rowOff>164677</xdr:rowOff>
    </xdr:to>
    <xdr:sp macro="" textlink="">
      <xdr:nvSpPr>
        <xdr:cNvPr id="83" name="楕円 82"/>
        <xdr:cNvSpPr/>
      </xdr:nvSpPr>
      <xdr:spPr>
        <a:xfrm>
          <a:off x="3238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85090</xdr:rowOff>
    </xdr:from>
    <xdr:to>
      <xdr:col>19</xdr:col>
      <xdr:colOff>136525</xdr:colOff>
      <xdr:row>30</xdr:row>
      <xdr:rowOff>113877</xdr:rowOff>
    </xdr:to>
    <xdr:cxnSp macro="">
      <xdr:nvCxnSpPr>
        <xdr:cNvPr id="84" name="直線コネクタ 83"/>
        <xdr:cNvCxnSpPr/>
      </xdr:nvCxnSpPr>
      <xdr:spPr>
        <a:xfrm flipV="1">
          <a:off x="3289300" y="600011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15028</xdr:rowOff>
    </xdr:from>
    <xdr:to>
      <xdr:col>11</xdr:col>
      <xdr:colOff>187325</xdr:colOff>
      <xdr:row>29</xdr:row>
      <xdr:rowOff>116628</xdr:rowOff>
    </xdr:to>
    <xdr:sp macro="" textlink="">
      <xdr:nvSpPr>
        <xdr:cNvPr id="85" name="楕円 84"/>
        <xdr:cNvSpPr/>
      </xdr:nvSpPr>
      <xdr:spPr>
        <a:xfrm>
          <a:off x="24765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65828</xdr:rowOff>
    </xdr:from>
    <xdr:to>
      <xdr:col>15</xdr:col>
      <xdr:colOff>136525</xdr:colOff>
      <xdr:row>30</xdr:row>
      <xdr:rowOff>113877</xdr:rowOff>
    </xdr:to>
    <xdr:cxnSp macro="">
      <xdr:nvCxnSpPr>
        <xdr:cNvPr id="86" name="直線コネクタ 85"/>
        <xdr:cNvCxnSpPr/>
      </xdr:nvCxnSpPr>
      <xdr:spPr>
        <a:xfrm>
          <a:off x="2527300" y="5809403"/>
          <a:ext cx="762000" cy="21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87"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88" name="n_2aveValue有形固定資産減価償却率"/>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89" name="n_3aveValue有形固定資産減価償却率"/>
        <xdr:cNvSpPr txBox="1"/>
      </xdr:nvSpPr>
      <xdr:spPr>
        <a:xfrm>
          <a:off x="2324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152417</xdr:rowOff>
    </xdr:from>
    <xdr:ext cx="405111" cy="259045"/>
    <xdr:sp macro="" textlink="">
      <xdr:nvSpPr>
        <xdr:cNvPr id="90" name="n_1mainValue有形固定資産減価償却率"/>
        <xdr:cNvSpPr txBox="1"/>
      </xdr:nvSpPr>
      <xdr:spPr>
        <a:xfrm>
          <a:off x="38360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9754</xdr:rowOff>
    </xdr:from>
    <xdr:ext cx="405111" cy="259045"/>
    <xdr:sp macro="" textlink="">
      <xdr:nvSpPr>
        <xdr:cNvPr id="91" name="n_2mainValue有形固定資産減価償却率"/>
        <xdr:cNvSpPr txBox="1"/>
      </xdr:nvSpPr>
      <xdr:spPr>
        <a:xfrm>
          <a:off x="30867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133155</xdr:rowOff>
    </xdr:from>
    <xdr:ext cx="405111" cy="259045"/>
    <xdr:sp macro="" textlink="">
      <xdr:nvSpPr>
        <xdr:cNvPr id="92" name="n_3mainValue有形固定資産減価償却率"/>
        <xdr:cNvSpPr txBox="1"/>
      </xdr:nvSpPr>
      <xdr:spPr>
        <a:xfrm>
          <a:off x="2324744" y="553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留萌市中期財政計画の規律を守り、地方債残高は減少傾向にあるが、財政調整基金等の充当可能財源も減少している。市税等の一般財源も今後増加が見込めないため、事業の見直しやコスト抑制に努めていく。</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22" name="直線コネクタ 121"/>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23" name="債務償還比率最小値テキスト"/>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24" name="直線コネクタ 123"/>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25" name="債務償還比率最大値テキスト"/>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26" name="直線コネクタ 125"/>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54987</xdr:rowOff>
    </xdr:from>
    <xdr:ext cx="469744" cy="259045"/>
    <xdr:sp macro="" textlink="">
      <xdr:nvSpPr>
        <xdr:cNvPr id="127" name="債務償還比率平均値テキスト"/>
        <xdr:cNvSpPr txBox="1"/>
      </xdr:nvSpPr>
      <xdr:spPr>
        <a:xfrm>
          <a:off x="14846300" y="579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28" name="フローチャート: 判断 127"/>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29" name="フローチャート: 判断 128"/>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35359</xdr:rowOff>
    </xdr:from>
    <xdr:to>
      <xdr:col>76</xdr:col>
      <xdr:colOff>73025</xdr:colOff>
      <xdr:row>29</xdr:row>
      <xdr:rowOff>136959</xdr:rowOff>
    </xdr:to>
    <xdr:sp macro="" textlink="">
      <xdr:nvSpPr>
        <xdr:cNvPr id="135" name="楕円 134"/>
        <xdr:cNvSpPr/>
      </xdr:nvSpPr>
      <xdr:spPr>
        <a:xfrm>
          <a:off x="14744700" y="57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58236</xdr:rowOff>
    </xdr:from>
    <xdr:ext cx="469744" cy="259045"/>
    <xdr:sp macro="" textlink="">
      <xdr:nvSpPr>
        <xdr:cNvPr id="136" name="債務償還比率該当値テキスト"/>
        <xdr:cNvSpPr txBox="1"/>
      </xdr:nvSpPr>
      <xdr:spPr>
        <a:xfrm>
          <a:off x="14846300" y="563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35179</xdr:rowOff>
    </xdr:from>
    <xdr:to>
      <xdr:col>72</xdr:col>
      <xdr:colOff>123825</xdr:colOff>
      <xdr:row>29</xdr:row>
      <xdr:rowOff>136779</xdr:rowOff>
    </xdr:to>
    <xdr:sp macro="" textlink="">
      <xdr:nvSpPr>
        <xdr:cNvPr id="137" name="楕円 136"/>
        <xdr:cNvSpPr/>
      </xdr:nvSpPr>
      <xdr:spPr>
        <a:xfrm>
          <a:off x="14033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85979</xdr:rowOff>
    </xdr:from>
    <xdr:to>
      <xdr:col>76</xdr:col>
      <xdr:colOff>22225</xdr:colOff>
      <xdr:row>29</xdr:row>
      <xdr:rowOff>86159</xdr:rowOff>
    </xdr:to>
    <xdr:cxnSp macro="">
      <xdr:nvCxnSpPr>
        <xdr:cNvPr id="138" name="直線コネクタ 137"/>
        <xdr:cNvCxnSpPr/>
      </xdr:nvCxnSpPr>
      <xdr:spPr>
        <a:xfrm>
          <a:off x="14084300" y="5829554"/>
          <a:ext cx="7112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41197</xdr:rowOff>
    </xdr:from>
    <xdr:ext cx="469744" cy="259045"/>
    <xdr:sp macro="" textlink="">
      <xdr:nvSpPr>
        <xdr:cNvPr id="139" name="n_1aveValue債務償還比率"/>
        <xdr:cNvSpPr txBox="1"/>
      </xdr:nvSpPr>
      <xdr:spPr>
        <a:xfrm>
          <a:off x="13836727" y="595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153306</xdr:rowOff>
    </xdr:from>
    <xdr:ext cx="469744" cy="259045"/>
    <xdr:sp macro="" textlink="">
      <xdr:nvSpPr>
        <xdr:cNvPr id="140" name="n_1mainValue債務償還比率"/>
        <xdr:cNvSpPr txBox="1"/>
      </xdr:nvSpPr>
      <xdr:spPr>
        <a:xfrm>
          <a:off x="13836727" y="55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21,310
21,179
297.84
13,956,642
13,736,542
216,006
7,490,569
12,983,845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1"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xdr:cNvSpPr/>
      </xdr:nvSpPr>
      <xdr:spPr>
        <a:xfrm>
          <a:off x="1968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71" name="楕円 70"/>
        <xdr:cNvSpPr/>
      </xdr:nvSpPr>
      <xdr:spPr>
        <a:xfrm>
          <a:off x="458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156227</xdr:rowOff>
    </xdr:from>
    <xdr:ext cx="405111" cy="259045"/>
    <xdr:sp macro="" textlink="">
      <xdr:nvSpPr>
        <xdr:cNvPr id="72" name="【道路】&#10;有形固定資産減価償却率該当値テキスト"/>
        <xdr:cNvSpPr txBox="1"/>
      </xdr:nvSpPr>
      <xdr:spPr>
        <a:xfrm>
          <a:off x="4673600"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40640</xdr:rowOff>
    </xdr:from>
    <xdr:to>
      <xdr:col>20</xdr:col>
      <xdr:colOff>38100</xdr:colOff>
      <xdr:row>38</xdr:row>
      <xdr:rowOff>142240</xdr:rowOff>
    </xdr:to>
    <xdr:sp macro="" textlink="">
      <xdr:nvSpPr>
        <xdr:cNvPr id="73" name="楕円 72"/>
        <xdr:cNvSpPr/>
      </xdr:nvSpPr>
      <xdr:spPr>
        <a:xfrm>
          <a:off x="3746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57150</xdr:rowOff>
    </xdr:from>
    <xdr:to>
      <xdr:col>24</xdr:col>
      <xdr:colOff>63500</xdr:colOff>
      <xdr:row>38</xdr:row>
      <xdr:rowOff>91440</xdr:rowOff>
    </xdr:to>
    <xdr:cxnSp macro="">
      <xdr:nvCxnSpPr>
        <xdr:cNvPr id="74" name="直線コネクタ 73"/>
        <xdr:cNvCxnSpPr/>
      </xdr:nvCxnSpPr>
      <xdr:spPr>
        <a:xfrm flipV="1">
          <a:off x="3797300" y="65722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5" name="楕円 74"/>
        <xdr:cNvSpPr/>
      </xdr:nvSpPr>
      <xdr:spPr>
        <a:xfrm>
          <a:off x="2857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91440</xdr:rowOff>
    </xdr:from>
    <xdr:to>
      <xdr:col>19</xdr:col>
      <xdr:colOff>177800</xdr:colOff>
      <xdr:row>38</xdr:row>
      <xdr:rowOff>121920</xdr:rowOff>
    </xdr:to>
    <xdr:cxnSp macro="">
      <xdr:nvCxnSpPr>
        <xdr:cNvPr id="76" name="直線コネクタ 75"/>
        <xdr:cNvCxnSpPr/>
      </xdr:nvCxnSpPr>
      <xdr:spPr>
        <a:xfrm flipV="1">
          <a:off x="2908300" y="6606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116840</xdr:rowOff>
    </xdr:from>
    <xdr:to>
      <xdr:col>10</xdr:col>
      <xdr:colOff>165100</xdr:colOff>
      <xdr:row>39</xdr:row>
      <xdr:rowOff>46990</xdr:rowOff>
    </xdr:to>
    <xdr:sp macro="" textlink="">
      <xdr:nvSpPr>
        <xdr:cNvPr id="77" name="楕円 76"/>
        <xdr:cNvSpPr/>
      </xdr:nvSpPr>
      <xdr:spPr>
        <a:xfrm>
          <a:off x="196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38</xdr:row>
      <xdr:rowOff>167640</xdr:rowOff>
    </xdr:to>
    <xdr:cxnSp macro="">
      <xdr:nvCxnSpPr>
        <xdr:cNvPr id="78" name="直線コネクタ 77"/>
        <xdr:cNvCxnSpPr/>
      </xdr:nvCxnSpPr>
      <xdr:spPr>
        <a:xfrm flipV="1">
          <a:off x="2019300" y="6637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9" name="n_1aveValue【道路】&#10;有形固定資産減価償却率"/>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0" name="n_2aveValue【道路】&#10;有形固定資産減価償却率"/>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139717</xdr:rowOff>
    </xdr:from>
    <xdr:ext cx="405111" cy="259045"/>
    <xdr:sp macro="" textlink="">
      <xdr:nvSpPr>
        <xdr:cNvPr id="81" name="n_3aveValue【道路】&#10;有形固定資産減価償却率"/>
        <xdr:cNvSpPr txBox="1"/>
      </xdr:nvSpPr>
      <xdr:spPr>
        <a:xfrm>
          <a:off x="181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133367</xdr:rowOff>
    </xdr:from>
    <xdr:ext cx="405111" cy="259045"/>
    <xdr:sp macro="" textlink="">
      <xdr:nvSpPr>
        <xdr:cNvPr id="82" name="n_1mainValue【道路】&#10;有形固定資産減価償却率"/>
        <xdr:cNvSpPr txBox="1"/>
      </xdr:nvSpPr>
      <xdr:spPr>
        <a:xfrm>
          <a:off x="35820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3" name="n_2main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38117</xdr:rowOff>
    </xdr:from>
    <xdr:ext cx="405111" cy="259045"/>
    <xdr:sp macro="" textlink="">
      <xdr:nvSpPr>
        <xdr:cNvPr id="84" name="n_3mainValue【道路】&#10;有形固定資産減価償却率"/>
        <xdr:cNvSpPr txBox="1"/>
      </xdr:nvSpPr>
      <xdr:spPr>
        <a:xfrm>
          <a:off x="1816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8" name="直線コネクタ 107"/>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9" name="【道路】&#10;一人当たり延長最小値テキスト"/>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10" name="直線コネクタ 109"/>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11" name="【道路】&#10;一人当たり延長最大値テキスト"/>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12" name="直線コネクタ 111"/>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51478</xdr:rowOff>
    </xdr:from>
    <xdr:ext cx="534377" cy="259045"/>
    <xdr:sp macro="" textlink="">
      <xdr:nvSpPr>
        <xdr:cNvPr id="113" name="【道路】&#10;一人当たり延長平均値テキスト"/>
        <xdr:cNvSpPr txBox="1"/>
      </xdr:nvSpPr>
      <xdr:spPr>
        <a:xfrm>
          <a:off x="10515600" y="67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4" name="フローチャート: 判断 113"/>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5" name="フローチャート: 判断 114"/>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6" name="フローチャート: 判断 115"/>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7" name="フローチャート: 判断 116"/>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139205</xdr:rowOff>
    </xdr:from>
    <xdr:to>
      <xdr:col>55</xdr:col>
      <xdr:colOff>50800</xdr:colOff>
      <xdr:row>41</xdr:row>
      <xdr:rowOff>69355</xdr:rowOff>
    </xdr:to>
    <xdr:sp macro="" textlink="">
      <xdr:nvSpPr>
        <xdr:cNvPr id="123" name="楕円 122"/>
        <xdr:cNvSpPr/>
      </xdr:nvSpPr>
      <xdr:spPr>
        <a:xfrm>
          <a:off x="10426700" y="699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54132</xdr:rowOff>
    </xdr:from>
    <xdr:ext cx="534377" cy="259045"/>
    <xdr:sp macro="" textlink="">
      <xdr:nvSpPr>
        <xdr:cNvPr id="124" name="【道路】&#10;一人当たり延長該当値テキスト"/>
        <xdr:cNvSpPr txBox="1"/>
      </xdr:nvSpPr>
      <xdr:spPr>
        <a:xfrm>
          <a:off x="10515600" y="691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143129</xdr:rowOff>
    </xdr:from>
    <xdr:to>
      <xdr:col>50</xdr:col>
      <xdr:colOff>165100</xdr:colOff>
      <xdr:row>41</xdr:row>
      <xdr:rowOff>73279</xdr:rowOff>
    </xdr:to>
    <xdr:sp macro="" textlink="">
      <xdr:nvSpPr>
        <xdr:cNvPr id="125" name="楕円 124"/>
        <xdr:cNvSpPr/>
      </xdr:nvSpPr>
      <xdr:spPr>
        <a:xfrm>
          <a:off x="9588500" y="70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18555</xdr:rowOff>
    </xdr:from>
    <xdr:to>
      <xdr:col>55</xdr:col>
      <xdr:colOff>0</xdr:colOff>
      <xdr:row>41</xdr:row>
      <xdr:rowOff>22479</xdr:rowOff>
    </xdr:to>
    <xdr:cxnSp macro="">
      <xdr:nvCxnSpPr>
        <xdr:cNvPr id="126" name="直線コネクタ 125"/>
        <xdr:cNvCxnSpPr/>
      </xdr:nvCxnSpPr>
      <xdr:spPr>
        <a:xfrm flipV="1">
          <a:off x="9639300" y="7048005"/>
          <a:ext cx="8382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146329</xdr:rowOff>
    </xdr:from>
    <xdr:to>
      <xdr:col>46</xdr:col>
      <xdr:colOff>38100</xdr:colOff>
      <xdr:row>41</xdr:row>
      <xdr:rowOff>76479</xdr:rowOff>
    </xdr:to>
    <xdr:sp macro="" textlink="">
      <xdr:nvSpPr>
        <xdr:cNvPr id="127" name="楕円 126"/>
        <xdr:cNvSpPr/>
      </xdr:nvSpPr>
      <xdr:spPr>
        <a:xfrm>
          <a:off x="8699500" y="70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22479</xdr:rowOff>
    </xdr:from>
    <xdr:to>
      <xdr:col>50</xdr:col>
      <xdr:colOff>114300</xdr:colOff>
      <xdr:row>41</xdr:row>
      <xdr:rowOff>25679</xdr:rowOff>
    </xdr:to>
    <xdr:cxnSp macro="">
      <xdr:nvCxnSpPr>
        <xdr:cNvPr id="128" name="直線コネクタ 127"/>
        <xdr:cNvCxnSpPr/>
      </xdr:nvCxnSpPr>
      <xdr:spPr>
        <a:xfrm flipV="1">
          <a:off x="8750300" y="705192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146044</xdr:rowOff>
    </xdr:from>
    <xdr:to>
      <xdr:col>41</xdr:col>
      <xdr:colOff>101600</xdr:colOff>
      <xdr:row>41</xdr:row>
      <xdr:rowOff>76194</xdr:rowOff>
    </xdr:to>
    <xdr:sp macro="" textlink="">
      <xdr:nvSpPr>
        <xdr:cNvPr id="129" name="楕円 128"/>
        <xdr:cNvSpPr/>
      </xdr:nvSpPr>
      <xdr:spPr>
        <a:xfrm>
          <a:off x="7810500" y="70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25394</xdr:rowOff>
    </xdr:from>
    <xdr:to>
      <xdr:col>45</xdr:col>
      <xdr:colOff>177800</xdr:colOff>
      <xdr:row>41</xdr:row>
      <xdr:rowOff>25679</xdr:rowOff>
    </xdr:to>
    <xdr:cxnSp macro="">
      <xdr:nvCxnSpPr>
        <xdr:cNvPr id="130" name="直線コネクタ 129"/>
        <xdr:cNvCxnSpPr/>
      </xdr:nvCxnSpPr>
      <xdr:spPr>
        <a:xfrm>
          <a:off x="7861300" y="7054844"/>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31" name="n_1aveValue【道路】&#10;一人当たり延長"/>
        <xdr:cNvSpPr txBox="1"/>
      </xdr:nvSpPr>
      <xdr:spPr>
        <a:xfrm>
          <a:off x="9359411"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32" name="n_2aveValue【道路】&#10;一人当たり延長"/>
        <xdr:cNvSpPr txBox="1"/>
      </xdr:nvSpPr>
      <xdr:spPr>
        <a:xfrm>
          <a:off x="84831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20559</xdr:rowOff>
    </xdr:from>
    <xdr:ext cx="534377" cy="259045"/>
    <xdr:sp macro="" textlink="">
      <xdr:nvSpPr>
        <xdr:cNvPr id="133" name="n_3aveValue【道路】&#10;一人当たり延長"/>
        <xdr:cNvSpPr txBox="1"/>
      </xdr:nvSpPr>
      <xdr:spPr>
        <a:xfrm>
          <a:off x="7594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64406</xdr:rowOff>
    </xdr:from>
    <xdr:ext cx="469744" cy="259045"/>
    <xdr:sp macro="" textlink="">
      <xdr:nvSpPr>
        <xdr:cNvPr id="134" name="n_1mainValue【道路】&#10;一人当たり延長"/>
        <xdr:cNvSpPr txBox="1"/>
      </xdr:nvSpPr>
      <xdr:spPr>
        <a:xfrm>
          <a:off x="9391727" y="70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67606</xdr:rowOff>
    </xdr:from>
    <xdr:ext cx="469744" cy="259045"/>
    <xdr:sp macro="" textlink="">
      <xdr:nvSpPr>
        <xdr:cNvPr id="135" name="n_2mainValue【道路】&#10;一人当たり延長"/>
        <xdr:cNvSpPr txBox="1"/>
      </xdr:nvSpPr>
      <xdr:spPr>
        <a:xfrm>
          <a:off x="8515427" y="709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67321</xdr:rowOff>
    </xdr:from>
    <xdr:ext cx="469744" cy="259045"/>
    <xdr:sp macro="" textlink="">
      <xdr:nvSpPr>
        <xdr:cNvPr id="136" name="n_3mainValue【道路】&#10;一人当たり延長"/>
        <xdr:cNvSpPr txBox="1"/>
      </xdr:nvSpPr>
      <xdr:spPr>
        <a:xfrm>
          <a:off x="7626427" y="7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60" name="直線コネクタ 159"/>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61" name="【橋りょう・トンネル】&#10;有形固定資産減価償却率最小値テキスト"/>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3" name="【橋りょう・トンネ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4" name="直線コネクタ 163"/>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4462</xdr:rowOff>
    </xdr:from>
    <xdr:ext cx="405111" cy="259045"/>
    <xdr:sp macro="" textlink="">
      <xdr:nvSpPr>
        <xdr:cNvPr id="165" name="【橋りょう・トンネル】&#10;有形固定資産減価償却率平均値テキスト"/>
        <xdr:cNvSpPr txBox="1"/>
      </xdr:nvSpPr>
      <xdr:spPr>
        <a:xfrm>
          <a:off x="4673600" y="9777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6" name="フローチャート: 判断 165"/>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7" name="フローチャート: 判断 166"/>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8" name="フローチャート: 判断 167"/>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69" name="フローチャート: 判断 168"/>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5" name="楕円 174"/>
        <xdr:cNvSpPr/>
      </xdr:nvSpPr>
      <xdr:spPr>
        <a:xfrm>
          <a:off x="4584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160037</xdr:rowOff>
    </xdr:from>
    <xdr:ext cx="405111" cy="259045"/>
    <xdr:sp macro="" textlink="">
      <xdr:nvSpPr>
        <xdr:cNvPr id="176" name="【橋りょう・トンネル】&#10;有形固定資産減価償却率該当値テキスト"/>
        <xdr:cNvSpPr txBox="1"/>
      </xdr:nvSpPr>
      <xdr:spPr>
        <a:xfrm>
          <a:off x="4673600"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33020</xdr:rowOff>
    </xdr:from>
    <xdr:to>
      <xdr:col>20</xdr:col>
      <xdr:colOff>38100</xdr:colOff>
      <xdr:row>59</xdr:row>
      <xdr:rowOff>134620</xdr:rowOff>
    </xdr:to>
    <xdr:sp macro="" textlink="">
      <xdr:nvSpPr>
        <xdr:cNvPr id="177" name="楕円 176"/>
        <xdr:cNvSpPr/>
      </xdr:nvSpPr>
      <xdr:spPr>
        <a:xfrm>
          <a:off x="3746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60960</xdr:rowOff>
    </xdr:from>
    <xdr:to>
      <xdr:col>24</xdr:col>
      <xdr:colOff>63500</xdr:colOff>
      <xdr:row>59</xdr:row>
      <xdr:rowOff>83820</xdr:rowOff>
    </xdr:to>
    <xdr:cxnSp macro="">
      <xdr:nvCxnSpPr>
        <xdr:cNvPr id="178" name="直線コネクタ 177"/>
        <xdr:cNvCxnSpPr/>
      </xdr:nvCxnSpPr>
      <xdr:spPr>
        <a:xfrm flipV="1">
          <a:off x="3797300" y="101765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53975</xdr:rowOff>
    </xdr:from>
    <xdr:to>
      <xdr:col>15</xdr:col>
      <xdr:colOff>101600</xdr:colOff>
      <xdr:row>59</xdr:row>
      <xdr:rowOff>155575</xdr:rowOff>
    </xdr:to>
    <xdr:sp macro="" textlink="">
      <xdr:nvSpPr>
        <xdr:cNvPr id="179" name="楕円 178"/>
        <xdr:cNvSpPr/>
      </xdr:nvSpPr>
      <xdr:spPr>
        <a:xfrm>
          <a:off x="2857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83820</xdr:rowOff>
    </xdr:from>
    <xdr:to>
      <xdr:col>19</xdr:col>
      <xdr:colOff>177800</xdr:colOff>
      <xdr:row>59</xdr:row>
      <xdr:rowOff>104775</xdr:rowOff>
    </xdr:to>
    <xdr:cxnSp macro="">
      <xdr:nvCxnSpPr>
        <xdr:cNvPr id="180" name="直線コネクタ 179"/>
        <xdr:cNvCxnSpPr/>
      </xdr:nvCxnSpPr>
      <xdr:spPr>
        <a:xfrm flipV="1">
          <a:off x="2908300" y="101993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76835</xdr:rowOff>
    </xdr:from>
    <xdr:to>
      <xdr:col>10</xdr:col>
      <xdr:colOff>165100</xdr:colOff>
      <xdr:row>60</xdr:row>
      <xdr:rowOff>6985</xdr:rowOff>
    </xdr:to>
    <xdr:sp macro="" textlink="">
      <xdr:nvSpPr>
        <xdr:cNvPr id="181" name="楕円 180"/>
        <xdr:cNvSpPr/>
      </xdr:nvSpPr>
      <xdr:spPr>
        <a:xfrm>
          <a:off x="1968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104775</xdr:rowOff>
    </xdr:from>
    <xdr:to>
      <xdr:col>15</xdr:col>
      <xdr:colOff>50800</xdr:colOff>
      <xdr:row>59</xdr:row>
      <xdr:rowOff>127635</xdr:rowOff>
    </xdr:to>
    <xdr:cxnSp macro="">
      <xdr:nvCxnSpPr>
        <xdr:cNvPr id="182" name="直線コネクタ 181"/>
        <xdr:cNvCxnSpPr/>
      </xdr:nvCxnSpPr>
      <xdr:spPr>
        <a:xfrm flipV="1">
          <a:off x="2019300" y="102203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95902</xdr:rowOff>
    </xdr:from>
    <xdr:ext cx="405111" cy="259045"/>
    <xdr:sp macro="" textlink="">
      <xdr:nvSpPr>
        <xdr:cNvPr id="183" name="n_1aveValue【橋りょう・トンネル】&#10;有形固定資産減価償却率"/>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103522</xdr:rowOff>
    </xdr:from>
    <xdr:ext cx="405111" cy="259045"/>
    <xdr:sp macro="" textlink="">
      <xdr:nvSpPr>
        <xdr:cNvPr id="184" name="n_2aveValue【橋りょう・トンネル】&#10;有形固定資産減価償却率"/>
        <xdr:cNvSpPr txBox="1"/>
      </xdr:nvSpPr>
      <xdr:spPr>
        <a:xfrm>
          <a:off x="2705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185" name="n_3aveValue【橋りょう・トンネル】&#10;有形固定資産減価償却率"/>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125747</xdr:rowOff>
    </xdr:from>
    <xdr:ext cx="405111" cy="259045"/>
    <xdr:sp macro="" textlink="">
      <xdr:nvSpPr>
        <xdr:cNvPr id="186" name="n_1mainValue【橋りょう・トンネル】&#10;有形固定資産減価償却率"/>
        <xdr:cNvSpPr txBox="1"/>
      </xdr:nvSpPr>
      <xdr:spPr>
        <a:xfrm>
          <a:off x="35820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146702</xdr:rowOff>
    </xdr:from>
    <xdr:ext cx="405111" cy="259045"/>
    <xdr:sp macro="" textlink="">
      <xdr:nvSpPr>
        <xdr:cNvPr id="187" name="n_2mainValue【橋りょう・トンネル】&#10;有形固定資産減価償却率"/>
        <xdr:cNvSpPr txBox="1"/>
      </xdr:nvSpPr>
      <xdr:spPr>
        <a:xfrm>
          <a:off x="27057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169562</xdr:rowOff>
    </xdr:from>
    <xdr:ext cx="405111" cy="259045"/>
    <xdr:sp macro="" textlink="">
      <xdr:nvSpPr>
        <xdr:cNvPr id="188" name="n_3mainValue【橋りょう・トンネル】&#10;有形固定資産減価償却率"/>
        <xdr:cNvSpPr txBox="1"/>
      </xdr:nvSpPr>
      <xdr:spPr>
        <a:xfrm>
          <a:off x="1816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2" name="テキスト ボックス 20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4" name="テキスト ボックス 20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6" name="テキスト ボックス 20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8" name="テキスト ボックス 20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14" name="直線コネクタ 213"/>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15" name="【橋りょう・トンネル】&#10;一人当たり有形固定資産（償却資産）額最小値テキスト"/>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16" name="直線コネクタ 215"/>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17" name="【橋りょう・トンネル】&#10;一人当たり有形固定資産（償却資産）額最大値テキスト"/>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18" name="直線コネクタ 217"/>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149946</xdr:rowOff>
    </xdr:from>
    <xdr:ext cx="599010" cy="259045"/>
    <xdr:sp macro="" textlink="">
      <xdr:nvSpPr>
        <xdr:cNvPr id="219" name="【橋りょう・トンネル】&#10;一人当たり有形固定資産（償却資産）額平均値テキスト"/>
        <xdr:cNvSpPr txBox="1"/>
      </xdr:nvSpPr>
      <xdr:spPr>
        <a:xfrm>
          <a:off x="10515600" y="1043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20" name="フローチャート: 判断 219"/>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21" name="フローチャート: 判断 220"/>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22" name="フローチャート: 判断 221"/>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223" name="フローチャート: 判断 222"/>
        <xdr:cNvSpPr/>
      </xdr:nvSpPr>
      <xdr:spPr>
        <a:xfrm>
          <a:off x="7810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107104</xdr:rowOff>
    </xdr:from>
    <xdr:to>
      <xdr:col>55</xdr:col>
      <xdr:colOff>50800</xdr:colOff>
      <xdr:row>63</xdr:row>
      <xdr:rowOff>37254</xdr:rowOff>
    </xdr:to>
    <xdr:sp macro="" textlink="">
      <xdr:nvSpPr>
        <xdr:cNvPr id="229" name="楕円 228"/>
        <xdr:cNvSpPr/>
      </xdr:nvSpPr>
      <xdr:spPr>
        <a:xfrm>
          <a:off x="10426700" y="107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85531</xdr:rowOff>
    </xdr:from>
    <xdr:ext cx="599010" cy="259045"/>
    <xdr:sp macro="" textlink="">
      <xdr:nvSpPr>
        <xdr:cNvPr id="230" name="【橋りょう・トンネル】&#10;一人当たり有形固定資産（償却資産）額該当値テキスト"/>
        <xdr:cNvSpPr txBox="1"/>
      </xdr:nvSpPr>
      <xdr:spPr>
        <a:xfrm>
          <a:off x="10515600" y="1071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116736</xdr:rowOff>
    </xdr:from>
    <xdr:to>
      <xdr:col>50</xdr:col>
      <xdr:colOff>165100</xdr:colOff>
      <xdr:row>63</xdr:row>
      <xdr:rowOff>46886</xdr:rowOff>
    </xdr:to>
    <xdr:sp macro="" textlink="">
      <xdr:nvSpPr>
        <xdr:cNvPr id="231" name="楕円 230"/>
        <xdr:cNvSpPr/>
      </xdr:nvSpPr>
      <xdr:spPr>
        <a:xfrm>
          <a:off x="9588500" y="1074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157904</xdr:rowOff>
    </xdr:from>
    <xdr:to>
      <xdr:col>55</xdr:col>
      <xdr:colOff>0</xdr:colOff>
      <xdr:row>62</xdr:row>
      <xdr:rowOff>167536</xdr:rowOff>
    </xdr:to>
    <xdr:cxnSp macro="">
      <xdr:nvCxnSpPr>
        <xdr:cNvPr id="232" name="直線コネクタ 231"/>
        <xdr:cNvCxnSpPr/>
      </xdr:nvCxnSpPr>
      <xdr:spPr>
        <a:xfrm flipV="1">
          <a:off x="9639300" y="10787804"/>
          <a:ext cx="8382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126009</xdr:rowOff>
    </xdr:from>
    <xdr:to>
      <xdr:col>46</xdr:col>
      <xdr:colOff>38100</xdr:colOff>
      <xdr:row>63</xdr:row>
      <xdr:rowOff>56159</xdr:rowOff>
    </xdr:to>
    <xdr:sp macro="" textlink="">
      <xdr:nvSpPr>
        <xdr:cNvPr id="233" name="楕円 232"/>
        <xdr:cNvSpPr/>
      </xdr:nvSpPr>
      <xdr:spPr>
        <a:xfrm>
          <a:off x="8699500" y="107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167536</xdr:rowOff>
    </xdr:from>
    <xdr:to>
      <xdr:col>50</xdr:col>
      <xdr:colOff>114300</xdr:colOff>
      <xdr:row>63</xdr:row>
      <xdr:rowOff>5359</xdr:rowOff>
    </xdr:to>
    <xdr:cxnSp macro="">
      <xdr:nvCxnSpPr>
        <xdr:cNvPr id="234" name="直線コネクタ 233"/>
        <xdr:cNvCxnSpPr/>
      </xdr:nvCxnSpPr>
      <xdr:spPr>
        <a:xfrm flipV="1">
          <a:off x="8750300" y="10797436"/>
          <a:ext cx="889000" cy="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101168</xdr:rowOff>
    </xdr:from>
    <xdr:to>
      <xdr:col>41</xdr:col>
      <xdr:colOff>101600</xdr:colOff>
      <xdr:row>61</xdr:row>
      <xdr:rowOff>31318</xdr:rowOff>
    </xdr:to>
    <xdr:sp macro="" textlink="">
      <xdr:nvSpPr>
        <xdr:cNvPr id="235" name="楕円 234"/>
        <xdr:cNvSpPr/>
      </xdr:nvSpPr>
      <xdr:spPr>
        <a:xfrm>
          <a:off x="7810500" y="1038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151968</xdr:rowOff>
    </xdr:from>
    <xdr:to>
      <xdr:col>45</xdr:col>
      <xdr:colOff>177800</xdr:colOff>
      <xdr:row>63</xdr:row>
      <xdr:rowOff>5359</xdr:rowOff>
    </xdr:to>
    <xdr:cxnSp macro="">
      <xdr:nvCxnSpPr>
        <xdr:cNvPr id="236" name="直線コネクタ 235"/>
        <xdr:cNvCxnSpPr/>
      </xdr:nvCxnSpPr>
      <xdr:spPr>
        <a:xfrm>
          <a:off x="7861300" y="10438968"/>
          <a:ext cx="889000" cy="36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71649</xdr:rowOff>
    </xdr:from>
    <xdr:ext cx="599010" cy="259045"/>
    <xdr:sp macro="" textlink="">
      <xdr:nvSpPr>
        <xdr:cNvPr id="237" name="n_1aveValue【橋りょう・トンネル】&#10;一人当たり有形固定資産（償却資産）額"/>
        <xdr:cNvSpPr txBox="1"/>
      </xdr:nvSpPr>
      <xdr:spPr>
        <a:xfrm>
          <a:off x="93270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124763</xdr:rowOff>
    </xdr:from>
    <xdr:ext cx="599010" cy="259045"/>
    <xdr:sp macro="" textlink="">
      <xdr:nvSpPr>
        <xdr:cNvPr id="238" name="n_2aveValue【橋りょう・トンネル】&#10;一人当たり有形固定資産（償却資産）額"/>
        <xdr:cNvSpPr txBox="1"/>
      </xdr:nvSpPr>
      <xdr:spPr>
        <a:xfrm>
          <a:off x="8450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114582</xdr:rowOff>
    </xdr:from>
    <xdr:ext cx="599010" cy="259045"/>
    <xdr:sp macro="" textlink="">
      <xdr:nvSpPr>
        <xdr:cNvPr id="239" name="n_3aveValue【橋りょう・トンネル】&#10;一人当たり有形固定資産（償却資産）額"/>
        <xdr:cNvSpPr txBox="1"/>
      </xdr:nvSpPr>
      <xdr:spPr>
        <a:xfrm>
          <a:off x="7561795" y="107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38013</xdr:rowOff>
    </xdr:from>
    <xdr:ext cx="599010" cy="259045"/>
    <xdr:sp macro="" textlink="">
      <xdr:nvSpPr>
        <xdr:cNvPr id="240" name="n_1mainValue【橋りょう・トンネル】&#10;一人当たり有形固定資産（償却資産）額"/>
        <xdr:cNvSpPr txBox="1"/>
      </xdr:nvSpPr>
      <xdr:spPr>
        <a:xfrm>
          <a:off x="9327095" y="108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47286</xdr:rowOff>
    </xdr:from>
    <xdr:ext cx="599010" cy="259045"/>
    <xdr:sp macro="" textlink="">
      <xdr:nvSpPr>
        <xdr:cNvPr id="241" name="n_2mainValue【橋りょう・トンネル】&#10;一人当たり有形固定資産（償却資産）額"/>
        <xdr:cNvSpPr txBox="1"/>
      </xdr:nvSpPr>
      <xdr:spPr>
        <a:xfrm>
          <a:off x="8450795" y="1084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47845</xdr:rowOff>
    </xdr:from>
    <xdr:ext cx="599010" cy="259045"/>
    <xdr:sp macro="" textlink="">
      <xdr:nvSpPr>
        <xdr:cNvPr id="242" name="n_3mainValue【橋りょう・トンネル】&#10;一人当たり有形固定資産（償却資産）額"/>
        <xdr:cNvSpPr txBox="1"/>
      </xdr:nvSpPr>
      <xdr:spPr>
        <a:xfrm>
          <a:off x="7561795" y="1016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67" name="直線コネクタ 266"/>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68"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69" name="直線コネクタ 268"/>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1" name="直線コネクタ 27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133366</xdr:rowOff>
    </xdr:from>
    <xdr:ext cx="405111" cy="259045"/>
    <xdr:sp macro="" textlink="">
      <xdr:nvSpPr>
        <xdr:cNvPr id="272" name="【公営住宅】&#10;有形固定資産減価償却率平均値テキスト"/>
        <xdr:cNvSpPr txBox="1"/>
      </xdr:nvSpPr>
      <xdr:spPr>
        <a:xfrm>
          <a:off x="4673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73" name="フローチャート: 判断 272"/>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74" name="フローチャート: 判断 273"/>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75" name="フローチャート: 判断 274"/>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76" name="フローチャート: 判断 275"/>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82" name="楕円 281"/>
        <xdr:cNvSpPr/>
      </xdr:nvSpPr>
      <xdr:spPr>
        <a:xfrm>
          <a:off x="45847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93997</xdr:rowOff>
    </xdr:from>
    <xdr:ext cx="405111" cy="259045"/>
    <xdr:sp macro="" textlink="">
      <xdr:nvSpPr>
        <xdr:cNvPr id="283" name="【公営住宅】&#10;有形固定資産減価償却率該当値テキスト"/>
        <xdr:cNvSpPr txBox="1"/>
      </xdr:nvSpPr>
      <xdr:spPr>
        <a:xfrm>
          <a:off x="4673600"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80645</xdr:rowOff>
    </xdr:from>
    <xdr:to>
      <xdr:col>20</xdr:col>
      <xdr:colOff>38100</xdr:colOff>
      <xdr:row>81</xdr:row>
      <xdr:rowOff>10795</xdr:rowOff>
    </xdr:to>
    <xdr:sp macro="" textlink="">
      <xdr:nvSpPr>
        <xdr:cNvPr id="284" name="楕円 283"/>
        <xdr:cNvSpPr/>
      </xdr:nvSpPr>
      <xdr:spPr>
        <a:xfrm>
          <a:off x="3746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121920</xdr:rowOff>
    </xdr:from>
    <xdr:to>
      <xdr:col>24</xdr:col>
      <xdr:colOff>63500</xdr:colOff>
      <xdr:row>80</xdr:row>
      <xdr:rowOff>131445</xdr:rowOff>
    </xdr:to>
    <xdr:cxnSp macro="">
      <xdr:nvCxnSpPr>
        <xdr:cNvPr id="285" name="直線コネクタ 284"/>
        <xdr:cNvCxnSpPr/>
      </xdr:nvCxnSpPr>
      <xdr:spPr>
        <a:xfrm flipV="1">
          <a:off x="3797300" y="138379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103505</xdr:rowOff>
    </xdr:from>
    <xdr:to>
      <xdr:col>15</xdr:col>
      <xdr:colOff>101600</xdr:colOff>
      <xdr:row>81</xdr:row>
      <xdr:rowOff>33655</xdr:rowOff>
    </xdr:to>
    <xdr:sp macro="" textlink="">
      <xdr:nvSpPr>
        <xdr:cNvPr id="286" name="楕円 285"/>
        <xdr:cNvSpPr/>
      </xdr:nvSpPr>
      <xdr:spPr>
        <a:xfrm>
          <a:off x="2857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131445</xdr:rowOff>
    </xdr:from>
    <xdr:to>
      <xdr:col>19</xdr:col>
      <xdr:colOff>177800</xdr:colOff>
      <xdr:row>80</xdr:row>
      <xdr:rowOff>154305</xdr:rowOff>
    </xdr:to>
    <xdr:cxnSp macro="">
      <xdr:nvCxnSpPr>
        <xdr:cNvPr id="287" name="直線コネクタ 286"/>
        <xdr:cNvCxnSpPr/>
      </xdr:nvCxnSpPr>
      <xdr:spPr>
        <a:xfrm flipV="1">
          <a:off x="2908300" y="138474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78739</xdr:rowOff>
    </xdr:from>
    <xdr:to>
      <xdr:col>10</xdr:col>
      <xdr:colOff>165100</xdr:colOff>
      <xdr:row>81</xdr:row>
      <xdr:rowOff>8889</xdr:rowOff>
    </xdr:to>
    <xdr:sp macro="" textlink="">
      <xdr:nvSpPr>
        <xdr:cNvPr id="288" name="楕円 287"/>
        <xdr:cNvSpPr/>
      </xdr:nvSpPr>
      <xdr:spPr>
        <a:xfrm>
          <a:off x="1968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129539</xdr:rowOff>
    </xdr:from>
    <xdr:to>
      <xdr:col>15</xdr:col>
      <xdr:colOff>50800</xdr:colOff>
      <xdr:row>80</xdr:row>
      <xdr:rowOff>154305</xdr:rowOff>
    </xdr:to>
    <xdr:cxnSp macro="">
      <xdr:nvCxnSpPr>
        <xdr:cNvPr id="289" name="直線コネクタ 288"/>
        <xdr:cNvCxnSpPr/>
      </xdr:nvCxnSpPr>
      <xdr:spPr>
        <a:xfrm>
          <a:off x="2019300" y="138455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90" name="n_1aveValue【公営住宅】&#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78122</xdr:rowOff>
    </xdr:from>
    <xdr:ext cx="405111" cy="259045"/>
    <xdr:sp macro="" textlink="">
      <xdr:nvSpPr>
        <xdr:cNvPr id="291" name="n_2aveValue【公営住宅】&#10;有形固定資産減価償却率"/>
        <xdr:cNvSpPr txBox="1"/>
      </xdr:nvSpPr>
      <xdr:spPr>
        <a:xfrm>
          <a:off x="27057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292" name="n_3aveValue【公営住宅】&#10;有形固定資産減価償却率"/>
        <xdr:cNvSpPr txBox="1"/>
      </xdr:nvSpPr>
      <xdr:spPr>
        <a:xfrm>
          <a:off x="1816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27322</xdr:rowOff>
    </xdr:from>
    <xdr:ext cx="405111" cy="259045"/>
    <xdr:sp macro="" textlink="">
      <xdr:nvSpPr>
        <xdr:cNvPr id="293" name="n_1mainValue【公営住宅】&#10;有形固定資産減価償却率"/>
        <xdr:cNvSpPr txBox="1"/>
      </xdr:nvSpPr>
      <xdr:spPr>
        <a:xfrm>
          <a:off x="35820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50182</xdr:rowOff>
    </xdr:from>
    <xdr:ext cx="405111" cy="259045"/>
    <xdr:sp macro="" textlink="">
      <xdr:nvSpPr>
        <xdr:cNvPr id="294" name="n_2mainValue【公営住宅】&#10;有形固定資産減価償却率"/>
        <xdr:cNvSpPr txBox="1"/>
      </xdr:nvSpPr>
      <xdr:spPr>
        <a:xfrm>
          <a:off x="2705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25416</xdr:rowOff>
    </xdr:from>
    <xdr:ext cx="405111" cy="259045"/>
    <xdr:sp macro="" textlink="">
      <xdr:nvSpPr>
        <xdr:cNvPr id="295" name="n_3mainValue【公営住宅】&#10;有形固定資産減価償却率"/>
        <xdr:cNvSpPr txBox="1"/>
      </xdr:nvSpPr>
      <xdr:spPr>
        <a:xfrm>
          <a:off x="1816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9" name="テキスト ボックス 30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1" name="テキスト ボックス 31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3" name="テキスト ボックス 31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17" name="直線コネクタ 316"/>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18" name="【公営住宅】&#10;一人当たり面積最小値テキスト"/>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19" name="直線コネクタ 318"/>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20" name="【公営住宅】&#10;一人当たり面積最大値テキスト"/>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21" name="直線コネクタ 320"/>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71454</xdr:rowOff>
    </xdr:from>
    <xdr:ext cx="469744" cy="259045"/>
    <xdr:sp macro="" textlink="">
      <xdr:nvSpPr>
        <xdr:cNvPr id="322" name="【公営住宅】&#10;一人当たり面積平均値テキスト"/>
        <xdr:cNvSpPr txBox="1"/>
      </xdr:nvSpPr>
      <xdr:spPr>
        <a:xfrm>
          <a:off x="10515600" y="1464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23" name="フローチャート: 判断 322"/>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24" name="フローチャート: 判断 323"/>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25" name="フローチャート: 判断 324"/>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326" name="フローチャート: 判断 325"/>
        <xdr:cNvSpPr/>
      </xdr:nvSpPr>
      <xdr:spPr>
        <a:xfrm>
          <a:off x="7810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56748</xdr:rowOff>
    </xdr:from>
    <xdr:to>
      <xdr:col>55</xdr:col>
      <xdr:colOff>50800</xdr:colOff>
      <xdr:row>85</xdr:row>
      <xdr:rowOff>158348</xdr:rowOff>
    </xdr:to>
    <xdr:sp macro="" textlink="">
      <xdr:nvSpPr>
        <xdr:cNvPr id="332" name="楕円 331"/>
        <xdr:cNvSpPr/>
      </xdr:nvSpPr>
      <xdr:spPr>
        <a:xfrm>
          <a:off x="10426700" y="146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16125</xdr:rowOff>
    </xdr:from>
    <xdr:ext cx="469744" cy="259045"/>
    <xdr:sp macro="" textlink="">
      <xdr:nvSpPr>
        <xdr:cNvPr id="333" name="【公営住宅】&#10;一人当たり面積該当値テキスト"/>
        <xdr:cNvSpPr txBox="1"/>
      </xdr:nvSpPr>
      <xdr:spPr>
        <a:xfrm>
          <a:off x="10515600" y="1441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58829</xdr:rowOff>
    </xdr:from>
    <xdr:to>
      <xdr:col>50</xdr:col>
      <xdr:colOff>165100</xdr:colOff>
      <xdr:row>85</xdr:row>
      <xdr:rowOff>160429</xdr:rowOff>
    </xdr:to>
    <xdr:sp macro="" textlink="">
      <xdr:nvSpPr>
        <xdr:cNvPr id="334" name="楕円 333"/>
        <xdr:cNvSpPr/>
      </xdr:nvSpPr>
      <xdr:spPr>
        <a:xfrm>
          <a:off x="9588500" y="146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107548</xdr:rowOff>
    </xdr:from>
    <xdr:to>
      <xdr:col>55</xdr:col>
      <xdr:colOff>0</xdr:colOff>
      <xdr:row>85</xdr:row>
      <xdr:rowOff>109629</xdr:rowOff>
    </xdr:to>
    <xdr:cxnSp macro="">
      <xdr:nvCxnSpPr>
        <xdr:cNvPr id="335" name="直線コネクタ 334"/>
        <xdr:cNvCxnSpPr/>
      </xdr:nvCxnSpPr>
      <xdr:spPr>
        <a:xfrm flipV="1">
          <a:off x="9639300" y="14680798"/>
          <a:ext cx="8382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60544</xdr:rowOff>
    </xdr:from>
    <xdr:to>
      <xdr:col>46</xdr:col>
      <xdr:colOff>38100</xdr:colOff>
      <xdr:row>85</xdr:row>
      <xdr:rowOff>162144</xdr:rowOff>
    </xdr:to>
    <xdr:sp macro="" textlink="">
      <xdr:nvSpPr>
        <xdr:cNvPr id="336" name="楕円 335"/>
        <xdr:cNvSpPr/>
      </xdr:nvSpPr>
      <xdr:spPr>
        <a:xfrm>
          <a:off x="8699500" y="146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109629</xdr:rowOff>
    </xdr:from>
    <xdr:to>
      <xdr:col>50</xdr:col>
      <xdr:colOff>114300</xdr:colOff>
      <xdr:row>85</xdr:row>
      <xdr:rowOff>111344</xdr:rowOff>
    </xdr:to>
    <xdr:cxnSp macro="">
      <xdr:nvCxnSpPr>
        <xdr:cNvPr id="337" name="直線コネクタ 336"/>
        <xdr:cNvCxnSpPr/>
      </xdr:nvCxnSpPr>
      <xdr:spPr>
        <a:xfrm flipV="1">
          <a:off x="8750300" y="1468287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61046</xdr:rowOff>
    </xdr:from>
    <xdr:to>
      <xdr:col>41</xdr:col>
      <xdr:colOff>101600</xdr:colOff>
      <xdr:row>85</xdr:row>
      <xdr:rowOff>162646</xdr:rowOff>
    </xdr:to>
    <xdr:sp macro="" textlink="">
      <xdr:nvSpPr>
        <xdr:cNvPr id="338" name="楕円 337"/>
        <xdr:cNvSpPr/>
      </xdr:nvSpPr>
      <xdr:spPr>
        <a:xfrm>
          <a:off x="7810500" y="146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111344</xdr:rowOff>
    </xdr:from>
    <xdr:to>
      <xdr:col>45</xdr:col>
      <xdr:colOff>177800</xdr:colOff>
      <xdr:row>85</xdr:row>
      <xdr:rowOff>111846</xdr:rowOff>
    </xdr:to>
    <xdr:cxnSp macro="">
      <xdr:nvCxnSpPr>
        <xdr:cNvPr id="339" name="直線コネクタ 338"/>
        <xdr:cNvCxnSpPr/>
      </xdr:nvCxnSpPr>
      <xdr:spPr>
        <a:xfrm flipV="1">
          <a:off x="7861300" y="14684594"/>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15174</xdr:rowOff>
    </xdr:from>
    <xdr:ext cx="469744" cy="259045"/>
    <xdr:sp macro="" textlink="">
      <xdr:nvSpPr>
        <xdr:cNvPr id="340" name="n_1aveValue【公営住宅】&#10;一人当たり面積"/>
        <xdr:cNvSpPr txBox="1"/>
      </xdr:nvSpPr>
      <xdr:spPr>
        <a:xfrm>
          <a:off x="9391727" y="147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15653</xdr:rowOff>
    </xdr:from>
    <xdr:ext cx="469744" cy="259045"/>
    <xdr:sp macro="" textlink="">
      <xdr:nvSpPr>
        <xdr:cNvPr id="341" name="n_2aveValue【公営住宅】&#10;一人当たり面積"/>
        <xdr:cNvSpPr txBox="1"/>
      </xdr:nvSpPr>
      <xdr:spPr>
        <a:xfrm>
          <a:off x="8515427" y="147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7058</xdr:rowOff>
    </xdr:from>
    <xdr:ext cx="469744" cy="259045"/>
    <xdr:sp macro="" textlink="">
      <xdr:nvSpPr>
        <xdr:cNvPr id="342" name="n_3aveValue【公営住宅】&#10;一人当たり面積"/>
        <xdr:cNvSpPr txBox="1"/>
      </xdr:nvSpPr>
      <xdr:spPr>
        <a:xfrm>
          <a:off x="7626427" y="1475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5506</xdr:rowOff>
    </xdr:from>
    <xdr:ext cx="469744" cy="259045"/>
    <xdr:sp macro="" textlink="">
      <xdr:nvSpPr>
        <xdr:cNvPr id="343" name="n_1mainValue【公営住宅】&#10;一人当たり面積"/>
        <xdr:cNvSpPr txBox="1"/>
      </xdr:nvSpPr>
      <xdr:spPr>
        <a:xfrm>
          <a:off x="9391727" y="1440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7221</xdr:rowOff>
    </xdr:from>
    <xdr:ext cx="469744" cy="259045"/>
    <xdr:sp macro="" textlink="">
      <xdr:nvSpPr>
        <xdr:cNvPr id="344" name="n_2mainValue【公営住宅】&#10;一人当たり面積"/>
        <xdr:cNvSpPr txBox="1"/>
      </xdr:nvSpPr>
      <xdr:spPr>
        <a:xfrm>
          <a:off x="8515427" y="1440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7723</xdr:rowOff>
    </xdr:from>
    <xdr:ext cx="469744" cy="259045"/>
    <xdr:sp macro="" textlink="">
      <xdr:nvSpPr>
        <xdr:cNvPr id="345" name="n_3mainValue【公営住宅】&#10;一人当たり面積"/>
        <xdr:cNvSpPr txBox="1"/>
      </xdr:nvSpPr>
      <xdr:spPr>
        <a:xfrm>
          <a:off x="7626427" y="1440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87630</xdr:rowOff>
    </xdr:to>
    <xdr:cxnSp macro="">
      <xdr:nvCxnSpPr>
        <xdr:cNvPr id="370" name="直線コネクタ 369"/>
        <xdr:cNvCxnSpPr/>
      </xdr:nvCxnSpPr>
      <xdr:spPr>
        <a:xfrm flipV="1">
          <a:off x="4634865" y="1715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71" name="【港湾・漁港】&#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72" name="直線コネクタ 371"/>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3" name="【港湾・漁港】&#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4" name="直線コネクタ 373"/>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8272</xdr:rowOff>
    </xdr:from>
    <xdr:ext cx="405111" cy="259045"/>
    <xdr:sp macro="" textlink="">
      <xdr:nvSpPr>
        <xdr:cNvPr id="375" name="【港湾・漁港】&#10;有形固定資産減価償却率平均値テキスト"/>
        <xdr:cNvSpPr txBox="1"/>
      </xdr:nvSpPr>
      <xdr:spPr>
        <a:xfrm>
          <a:off x="4673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156845</xdr:rowOff>
    </xdr:from>
    <xdr:to>
      <xdr:col>24</xdr:col>
      <xdr:colOff>114300</xdr:colOff>
      <xdr:row>104</xdr:row>
      <xdr:rowOff>86995</xdr:rowOff>
    </xdr:to>
    <xdr:sp macro="" textlink="">
      <xdr:nvSpPr>
        <xdr:cNvPr id="376" name="フローチャート: 判断 375"/>
        <xdr:cNvSpPr/>
      </xdr:nvSpPr>
      <xdr:spPr>
        <a:xfrm>
          <a:off x="4584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377" name="フローチャート: 判断 376"/>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33020</xdr:rowOff>
    </xdr:from>
    <xdr:to>
      <xdr:col>15</xdr:col>
      <xdr:colOff>101600</xdr:colOff>
      <xdr:row>104</xdr:row>
      <xdr:rowOff>134620</xdr:rowOff>
    </xdr:to>
    <xdr:sp macro="" textlink="">
      <xdr:nvSpPr>
        <xdr:cNvPr id="378" name="フローチャート: 判断 377"/>
        <xdr:cNvSpPr/>
      </xdr:nvSpPr>
      <xdr:spPr>
        <a:xfrm>
          <a:off x="2857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88264</xdr:rowOff>
    </xdr:from>
    <xdr:to>
      <xdr:col>10</xdr:col>
      <xdr:colOff>165100</xdr:colOff>
      <xdr:row>106</xdr:row>
      <xdr:rowOff>18414</xdr:rowOff>
    </xdr:to>
    <xdr:sp macro="" textlink="">
      <xdr:nvSpPr>
        <xdr:cNvPr id="379" name="フローチャート: 判断 378"/>
        <xdr:cNvSpPr/>
      </xdr:nvSpPr>
      <xdr:spPr>
        <a:xfrm>
          <a:off x="1968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385" name="楕円 384"/>
        <xdr:cNvSpPr/>
      </xdr:nvSpPr>
      <xdr:spPr>
        <a:xfrm>
          <a:off x="4584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100982</xdr:rowOff>
    </xdr:from>
    <xdr:ext cx="405111" cy="259045"/>
    <xdr:sp macro="" textlink="">
      <xdr:nvSpPr>
        <xdr:cNvPr id="386" name="【港湾・漁港】&#10;有形固定資産減価償却率該当値テキスト"/>
        <xdr:cNvSpPr txBox="1"/>
      </xdr:nvSpPr>
      <xdr:spPr>
        <a:xfrm>
          <a:off x="4673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27305</xdr:rowOff>
    </xdr:from>
    <xdr:to>
      <xdr:col>20</xdr:col>
      <xdr:colOff>38100</xdr:colOff>
      <xdr:row>101</xdr:row>
      <xdr:rowOff>128905</xdr:rowOff>
    </xdr:to>
    <xdr:sp macro="" textlink="">
      <xdr:nvSpPr>
        <xdr:cNvPr id="387" name="楕円 386"/>
        <xdr:cNvSpPr/>
      </xdr:nvSpPr>
      <xdr:spPr>
        <a:xfrm>
          <a:off x="374650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78105</xdr:rowOff>
    </xdr:from>
    <xdr:to>
      <xdr:col>24</xdr:col>
      <xdr:colOff>63500</xdr:colOff>
      <xdr:row>105</xdr:row>
      <xdr:rowOff>1905</xdr:rowOff>
    </xdr:to>
    <xdr:cxnSp macro="">
      <xdr:nvCxnSpPr>
        <xdr:cNvPr id="388" name="直線コネクタ 387"/>
        <xdr:cNvCxnSpPr/>
      </xdr:nvCxnSpPr>
      <xdr:spPr>
        <a:xfrm>
          <a:off x="3797300" y="17394555"/>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67311</xdr:rowOff>
    </xdr:from>
    <xdr:to>
      <xdr:col>15</xdr:col>
      <xdr:colOff>101600</xdr:colOff>
      <xdr:row>101</xdr:row>
      <xdr:rowOff>168911</xdr:rowOff>
    </xdr:to>
    <xdr:sp macro="" textlink="">
      <xdr:nvSpPr>
        <xdr:cNvPr id="389" name="楕円 388"/>
        <xdr:cNvSpPr/>
      </xdr:nvSpPr>
      <xdr:spPr>
        <a:xfrm>
          <a:off x="2857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78105</xdr:rowOff>
    </xdr:from>
    <xdr:to>
      <xdr:col>19</xdr:col>
      <xdr:colOff>177800</xdr:colOff>
      <xdr:row>101</xdr:row>
      <xdr:rowOff>118111</xdr:rowOff>
    </xdr:to>
    <xdr:cxnSp macro="">
      <xdr:nvCxnSpPr>
        <xdr:cNvPr id="390" name="直線コネクタ 389"/>
        <xdr:cNvCxnSpPr/>
      </xdr:nvCxnSpPr>
      <xdr:spPr>
        <a:xfrm flipV="1">
          <a:off x="2908300" y="173945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99077</xdr:rowOff>
    </xdr:from>
    <xdr:ext cx="405111" cy="259045"/>
    <xdr:sp macro="" textlink="">
      <xdr:nvSpPr>
        <xdr:cNvPr id="391" name="n_1aveValue【港湾・漁港】&#10;有形固定資産減価償却率"/>
        <xdr:cNvSpPr txBox="1"/>
      </xdr:nvSpPr>
      <xdr:spPr>
        <a:xfrm>
          <a:off x="35820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125747</xdr:rowOff>
    </xdr:from>
    <xdr:ext cx="405111" cy="259045"/>
    <xdr:sp macro="" textlink="">
      <xdr:nvSpPr>
        <xdr:cNvPr id="392" name="n_2aveValue【港湾・漁港】&#10;有形固定資産減価償却率"/>
        <xdr:cNvSpPr txBox="1"/>
      </xdr:nvSpPr>
      <xdr:spPr>
        <a:xfrm>
          <a:off x="27057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34941</xdr:rowOff>
    </xdr:from>
    <xdr:ext cx="405111" cy="259045"/>
    <xdr:sp macro="" textlink="">
      <xdr:nvSpPr>
        <xdr:cNvPr id="393" name="n_3aveValue【港湾・漁港】&#10;有形固定資産減価償却率"/>
        <xdr:cNvSpPr txBox="1"/>
      </xdr:nvSpPr>
      <xdr:spPr>
        <a:xfrm>
          <a:off x="1816744" y="1786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145432</xdr:rowOff>
    </xdr:from>
    <xdr:ext cx="405111" cy="259045"/>
    <xdr:sp macro="" textlink="">
      <xdr:nvSpPr>
        <xdr:cNvPr id="394" name="n_1mainValue【港湾・漁港】&#10;有形固定資産減価償却率"/>
        <xdr:cNvSpPr txBox="1"/>
      </xdr:nvSpPr>
      <xdr:spPr>
        <a:xfrm>
          <a:off x="3582044"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13988</xdr:rowOff>
    </xdr:from>
    <xdr:ext cx="405111" cy="259045"/>
    <xdr:sp macro="" textlink="">
      <xdr:nvSpPr>
        <xdr:cNvPr id="395" name="n_2mainValue【港湾・漁港】&#10;有形固定資産減価償却率"/>
        <xdr:cNvSpPr txBox="1"/>
      </xdr:nvSpPr>
      <xdr:spPr>
        <a:xfrm>
          <a:off x="27057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7" name="テキスト ボックス 40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09" name="テキスト ボックス 40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1" name="テキスト ボックス 410"/>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3" name="テキスト ボックス 412"/>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15" name="テキスト ボックス 414"/>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7" name="テキスト ボックス 41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18540</xdr:rowOff>
    </xdr:from>
    <xdr:to>
      <xdr:col>54</xdr:col>
      <xdr:colOff>189865</xdr:colOff>
      <xdr:row>108</xdr:row>
      <xdr:rowOff>151456</xdr:rowOff>
    </xdr:to>
    <xdr:cxnSp macro="">
      <xdr:nvCxnSpPr>
        <xdr:cNvPr id="419" name="直線コネクタ 418"/>
        <xdr:cNvCxnSpPr/>
      </xdr:nvCxnSpPr>
      <xdr:spPr>
        <a:xfrm flipV="1">
          <a:off x="10476865" y="17163540"/>
          <a:ext cx="0" cy="1504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155283</xdr:rowOff>
    </xdr:from>
    <xdr:ext cx="378565" cy="259045"/>
    <xdr:sp macro="" textlink="">
      <xdr:nvSpPr>
        <xdr:cNvPr id="420" name="【港湾・漁港】&#10;一人当たり有形固定資産（償却資産）額最小値テキスト"/>
        <xdr:cNvSpPr txBox="1"/>
      </xdr:nvSpPr>
      <xdr:spPr>
        <a:xfrm>
          <a:off x="10515600" y="1867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151456</xdr:rowOff>
    </xdr:from>
    <xdr:to>
      <xdr:col>55</xdr:col>
      <xdr:colOff>88900</xdr:colOff>
      <xdr:row>108</xdr:row>
      <xdr:rowOff>151456</xdr:rowOff>
    </xdr:to>
    <xdr:cxnSp macro="">
      <xdr:nvCxnSpPr>
        <xdr:cNvPr id="421" name="直線コネクタ 420"/>
        <xdr:cNvCxnSpPr/>
      </xdr:nvCxnSpPr>
      <xdr:spPr>
        <a:xfrm>
          <a:off x="10388600" y="1866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136667</xdr:rowOff>
    </xdr:from>
    <xdr:ext cx="599010" cy="259045"/>
    <xdr:sp macro="" textlink="">
      <xdr:nvSpPr>
        <xdr:cNvPr id="422" name="【港湾・漁港】&#10;一人当たり有形固定資産（償却資産）額最大値テキスト"/>
        <xdr:cNvSpPr txBox="1"/>
      </xdr:nvSpPr>
      <xdr:spPr>
        <a:xfrm>
          <a:off x="10515600" y="169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18540</xdr:rowOff>
    </xdr:from>
    <xdr:to>
      <xdr:col>55</xdr:col>
      <xdr:colOff>88900</xdr:colOff>
      <xdr:row>100</xdr:row>
      <xdr:rowOff>18540</xdr:rowOff>
    </xdr:to>
    <xdr:cxnSp macro="">
      <xdr:nvCxnSpPr>
        <xdr:cNvPr id="423" name="直線コネクタ 422"/>
        <xdr:cNvCxnSpPr/>
      </xdr:nvCxnSpPr>
      <xdr:spPr>
        <a:xfrm>
          <a:off x="10388600" y="1716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99990</xdr:rowOff>
    </xdr:from>
    <xdr:ext cx="599010" cy="259045"/>
    <xdr:sp macro="" textlink="">
      <xdr:nvSpPr>
        <xdr:cNvPr id="424" name="【港湾・漁港】&#10;一人当たり有形固定資産（償却資産）額平均値テキスト"/>
        <xdr:cNvSpPr txBox="1"/>
      </xdr:nvSpPr>
      <xdr:spPr>
        <a:xfrm>
          <a:off x="10515600" y="18273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121563</xdr:rowOff>
    </xdr:from>
    <xdr:to>
      <xdr:col>55</xdr:col>
      <xdr:colOff>50800</xdr:colOff>
      <xdr:row>107</xdr:row>
      <xdr:rowOff>51713</xdr:rowOff>
    </xdr:to>
    <xdr:sp macro="" textlink="">
      <xdr:nvSpPr>
        <xdr:cNvPr id="425" name="フローチャート: 判断 424"/>
        <xdr:cNvSpPr/>
      </xdr:nvSpPr>
      <xdr:spPr>
        <a:xfrm>
          <a:off x="10426700" y="1829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28911</xdr:rowOff>
    </xdr:from>
    <xdr:to>
      <xdr:col>50</xdr:col>
      <xdr:colOff>165100</xdr:colOff>
      <xdr:row>107</xdr:row>
      <xdr:rowOff>130511</xdr:rowOff>
    </xdr:to>
    <xdr:sp macro="" textlink="">
      <xdr:nvSpPr>
        <xdr:cNvPr id="426" name="フローチャート: 判断 425"/>
        <xdr:cNvSpPr/>
      </xdr:nvSpPr>
      <xdr:spPr>
        <a:xfrm>
          <a:off x="9588500" y="1837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169284</xdr:rowOff>
    </xdr:from>
    <xdr:to>
      <xdr:col>46</xdr:col>
      <xdr:colOff>38100</xdr:colOff>
      <xdr:row>107</xdr:row>
      <xdr:rowOff>99434</xdr:rowOff>
    </xdr:to>
    <xdr:sp macro="" textlink="">
      <xdr:nvSpPr>
        <xdr:cNvPr id="427" name="フローチャート: 判断 426"/>
        <xdr:cNvSpPr/>
      </xdr:nvSpPr>
      <xdr:spPr>
        <a:xfrm>
          <a:off x="8699500" y="1834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73186</xdr:rowOff>
    </xdr:from>
    <xdr:to>
      <xdr:col>41</xdr:col>
      <xdr:colOff>101600</xdr:colOff>
      <xdr:row>108</xdr:row>
      <xdr:rowOff>3336</xdr:rowOff>
    </xdr:to>
    <xdr:sp macro="" textlink="">
      <xdr:nvSpPr>
        <xdr:cNvPr id="428" name="フローチャート: 判断 427"/>
        <xdr:cNvSpPr/>
      </xdr:nvSpPr>
      <xdr:spPr>
        <a:xfrm>
          <a:off x="7810500" y="1841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139190</xdr:rowOff>
    </xdr:from>
    <xdr:to>
      <xdr:col>55</xdr:col>
      <xdr:colOff>50800</xdr:colOff>
      <xdr:row>100</xdr:row>
      <xdr:rowOff>69340</xdr:rowOff>
    </xdr:to>
    <xdr:sp macro="" textlink="">
      <xdr:nvSpPr>
        <xdr:cNvPr id="434" name="楕円 433"/>
        <xdr:cNvSpPr/>
      </xdr:nvSpPr>
      <xdr:spPr>
        <a:xfrm>
          <a:off x="10426700" y="171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92217</xdr:rowOff>
    </xdr:from>
    <xdr:ext cx="599010" cy="259045"/>
    <xdr:sp macro="" textlink="">
      <xdr:nvSpPr>
        <xdr:cNvPr id="435" name="【港湾・漁港】&#10;一人当たり有形固定資産（償却資産）額該当値テキスト"/>
        <xdr:cNvSpPr txBox="1"/>
      </xdr:nvSpPr>
      <xdr:spPr>
        <a:xfrm>
          <a:off x="10515600" y="1706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100736</xdr:rowOff>
    </xdr:from>
    <xdr:to>
      <xdr:col>50</xdr:col>
      <xdr:colOff>165100</xdr:colOff>
      <xdr:row>109</xdr:row>
      <xdr:rowOff>30886</xdr:rowOff>
    </xdr:to>
    <xdr:sp macro="" textlink="">
      <xdr:nvSpPr>
        <xdr:cNvPr id="436" name="楕円 435"/>
        <xdr:cNvSpPr/>
      </xdr:nvSpPr>
      <xdr:spPr>
        <a:xfrm>
          <a:off x="9588500" y="186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18540</xdr:rowOff>
    </xdr:from>
    <xdr:to>
      <xdr:col>55</xdr:col>
      <xdr:colOff>0</xdr:colOff>
      <xdr:row>108</xdr:row>
      <xdr:rowOff>151536</xdr:rowOff>
    </xdr:to>
    <xdr:cxnSp macro="">
      <xdr:nvCxnSpPr>
        <xdr:cNvPr id="437" name="直線コネクタ 436"/>
        <xdr:cNvCxnSpPr/>
      </xdr:nvCxnSpPr>
      <xdr:spPr>
        <a:xfrm flipV="1">
          <a:off x="9639300" y="17163540"/>
          <a:ext cx="838200" cy="15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100752</xdr:rowOff>
    </xdr:from>
    <xdr:to>
      <xdr:col>46</xdr:col>
      <xdr:colOff>38100</xdr:colOff>
      <xdr:row>109</xdr:row>
      <xdr:rowOff>30902</xdr:rowOff>
    </xdr:to>
    <xdr:sp macro="" textlink="">
      <xdr:nvSpPr>
        <xdr:cNvPr id="438" name="楕円 437"/>
        <xdr:cNvSpPr/>
      </xdr:nvSpPr>
      <xdr:spPr>
        <a:xfrm>
          <a:off x="8699500" y="1861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151536</xdr:rowOff>
    </xdr:from>
    <xdr:to>
      <xdr:col>50</xdr:col>
      <xdr:colOff>114300</xdr:colOff>
      <xdr:row>108</xdr:row>
      <xdr:rowOff>151552</xdr:rowOff>
    </xdr:to>
    <xdr:cxnSp macro="">
      <xdr:nvCxnSpPr>
        <xdr:cNvPr id="439" name="直線コネクタ 438"/>
        <xdr:cNvCxnSpPr/>
      </xdr:nvCxnSpPr>
      <xdr:spPr>
        <a:xfrm flipV="1">
          <a:off x="8750300" y="18668136"/>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147038</xdr:rowOff>
    </xdr:from>
    <xdr:ext cx="599010" cy="259045"/>
    <xdr:sp macro="" textlink="">
      <xdr:nvSpPr>
        <xdr:cNvPr id="440" name="n_1aveValue【港湾・漁港】&#10;一人当たり有形固定資産（償却資産）額"/>
        <xdr:cNvSpPr txBox="1"/>
      </xdr:nvSpPr>
      <xdr:spPr>
        <a:xfrm>
          <a:off x="9327095" y="1814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115961</xdr:rowOff>
    </xdr:from>
    <xdr:ext cx="599010" cy="259045"/>
    <xdr:sp macro="" textlink="">
      <xdr:nvSpPr>
        <xdr:cNvPr id="441" name="n_2aveValue【港湾・漁港】&#10;一人当たり有形固定資産（償却資産）額"/>
        <xdr:cNvSpPr txBox="1"/>
      </xdr:nvSpPr>
      <xdr:spPr>
        <a:xfrm>
          <a:off x="8450795" y="1811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19863</xdr:rowOff>
    </xdr:from>
    <xdr:ext cx="599010" cy="259045"/>
    <xdr:sp macro="" textlink="">
      <xdr:nvSpPr>
        <xdr:cNvPr id="442" name="n_3aveValue【港湾・漁港】&#10;一人当たり有形固定資産（償却資産）額"/>
        <xdr:cNvSpPr txBox="1"/>
      </xdr:nvSpPr>
      <xdr:spPr>
        <a:xfrm>
          <a:off x="7561795" y="1819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22013</xdr:rowOff>
    </xdr:from>
    <xdr:ext cx="378565" cy="259045"/>
    <xdr:sp macro="" textlink="">
      <xdr:nvSpPr>
        <xdr:cNvPr id="443" name="n_1mainValue【港湾・漁港】&#10;一人当たり有形固定資産（償却資産）額"/>
        <xdr:cNvSpPr txBox="1"/>
      </xdr:nvSpPr>
      <xdr:spPr>
        <a:xfrm>
          <a:off x="9437317" y="18710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22029</xdr:rowOff>
    </xdr:from>
    <xdr:ext cx="378565" cy="259045"/>
    <xdr:sp macro="" textlink="">
      <xdr:nvSpPr>
        <xdr:cNvPr id="444" name="n_2mainValue【港湾・漁港】&#10;一人当たり有形固定資産（償却資産）額"/>
        <xdr:cNvSpPr txBox="1"/>
      </xdr:nvSpPr>
      <xdr:spPr>
        <a:xfrm>
          <a:off x="8561017" y="18710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2" name="直線コネクタ 4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3" name="テキスト ボックス 4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4" name="直線コネクタ 4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5" name="テキスト ボックス 4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6" name="直線コネクタ 4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7" name="テキスト ボックス 4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8" name="直線コネクタ 4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9" name="テキスト ボックス 4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0" name="直線コネクタ 4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1" name="テキスト ボックス 4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2" name="直線コネクタ 4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3" name="テキスト ボックス 4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5" name="テキスト ボックス 4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487" name="直線コネクタ 486"/>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488"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489" name="直線コネクタ 488"/>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90"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91" name="直線コネクタ 490"/>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102705</xdr:rowOff>
    </xdr:from>
    <xdr:ext cx="405111" cy="259045"/>
    <xdr:sp macro="" textlink="">
      <xdr:nvSpPr>
        <xdr:cNvPr id="492" name="【学校施設】&#10;有形固定資産減価償却率平均値テキスト"/>
        <xdr:cNvSpPr txBox="1"/>
      </xdr:nvSpPr>
      <xdr:spPr>
        <a:xfrm>
          <a:off x="16357600" y="9875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493" name="フローチャート: 判断 492"/>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494" name="フローチャート: 判断 493"/>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495" name="フローチャート: 判断 494"/>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496" name="フローチャート: 判断 495"/>
        <xdr:cNvSpPr/>
      </xdr:nvSpPr>
      <xdr:spPr>
        <a:xfrm>
          <a:off x="13652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02" name="楕円 501"/>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133367</xdr:rowOff>
    </xdr:from>
    <xdr:ext cx="405111" cy="259045"/>
    <xdr:sp macro="" textlink="">
      <xdr:nvSpPr>
        <xdr:cNvPr id="503" name="【学校施設】&#10;有形固定資産減価償却率該当値テキスト"/>
        <xdr:cNvSpPr txBox="1"/>
      </xdr:nvSpPr>
      <xdr:spPr>
        <a:xfrm>
          <a:off x="16357600"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504" name="楕円 503"/>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106135</xdr:rowOff>
    </xdr:to>
    <xdr:cxnSp macro="">
      <xdr:nvCxnSpPr>
        <xdr:cNvPr id="505" name="直線コネクタ 504"/>
        <xdr:cNvCxnSpPr/>
      </xdr:nvCxnSpPr>
      <xdr:spPr>
        <a:xfrm flipV="1">
          <a:off x="15481300" y="10149840"/>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73297</xdr:rowOff>
    </xdr:from>
    <xdr:to>
      <xdr:col>76</xdr:col>
      <xdr:colOff>165100</xdr:colOff>
      <xdr:row>59</xdr:row>
      <xdr:rowOff>3447</xdr:rowOff>
    </xdr:to>
    <xdr:sp macro="" textlink="">
      <xdr:nvSpPr>
        <xdr:cNvPr id="506" name="楕円 505"/>
        <xdr:cNvSpPr/>
      </xdr:nvSpPr>
      <xdr:spPr>
        <a:xfrm>
          <a:off x="14541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124097</xdr:rowOff>
    </xdr:from>
    <xdr:to>
      <xdr:col>81</xdr:col>
      <xdr:colOff>50800</xdr:colOff>
      <xdr:row>59</xdr:row>
      <xdr:rowOff>106135</xdr:rowOff>
    </xdr:to>
    <xdr:cxnSp macro="">
      <xdr:nvCxnSpPr>
        <xdr:cNvPr id="507" name="直線コネクタ 506"/>
        <xdr:cNvCxnSpPr/>
      </xdr:nvCxnSpPr>
      <xdr:spPr>
        <a:xfrm>
          <a:off x="14592300" y="10068197"/>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154940</xdr:rowOff>
    </xdr:from>
    <xdr:to>
      <xdr:col>72</xdr:col>
      <xdr:colOff>38100</xdr:colOff>
      <xdr:row>55</xdr:row>
      <xdr:rowOff>85090</xdr:rowOff>
    </xdr:to>
    <xdr:sp macro="" textlink="">
      <xdr:nvSpPr>
        <xdr:cNvPr id="508" name="楕円 507"/>
        <xdr:cNvSpPr/>
      </xdr:nvSpPr>
      <xdr:spPr>
        <a:xfrm>
          <a:off x="13652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34290</xdr:rowOff>
    </xdr:from>
    <xdr:to>
      <xdr:col>76</xdr:col>
      <xdr:colOff>114300</xdr:colOff>
      <xdr:row>58</xdr:row>
      <xdr:rowOff>124097</xdr:rowOff>
    </xdr:to>
    <xdr:cxnSp macro="">
      <xdr:nvCxnSpPr>
        <xdr:cNvPr id="509" name="直線コネクタ 508"/>
        <xdr:cNvCxnSpPr/>
      </xdr:nvCxnSpPr>
      <xdr:spPr>
        <a:xfrm>
          <a:off x="13703300" y="9464040"/>
          <a:ext cx="889000" cy="60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13443</xdr:rowOff>
    </xdr:from>
    <xdr:ext cx="405111" cy="259045"/>
    <xdr:sp macro="" textlink="">
      <xdr:nvSpPr>
        <xdr:cNvPr id="510" name="n_1aveValue【学校施設】&#10;有形固定資産減価償却率"/>
        <xdr:cNvSpPr txBox="1"/>
      </xdr:nvSpPr>
      <xdr:spPr>
        <a:xfrm>
          <a:off x="15266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53357</xdr:rowOff>
    </xdr:from>
    <xdr:ext cx="405111" cy="259045"/>
    <xdr:sp macro="" textlink="">
      <xdr:nvSpPr>
        <xdr:cNvPr id="511" name="n_2aveValue【学校施設】&#10;有形固定資産減価償却率"/>
        <xdr:cNvSpPr txBox="1"/>
      </xdr:nvSpPr>
      <xdr:spPr>
        <a:xfrm>
          <a:off x="14389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149696</xdr:rowOff>
    </xdr:from>
    <xdr:ext cx="405111" cy="259045"/>
    <xdr:sp macro="" textlink="">
      <xdr:nvSpPr>
        <xdr:cNvPr id="512" name="n_3aveValue【学校施設】&#10;有形固定資産減価償却率"/>
        <xdr:cNvSpPr txBox="1"/>
      </xdr:nvSpPr>
      <xdr:spPr>
        <a:xfrm>
          <a:off x="13500744"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148062</xdr:rowOff>
    </xdr:from>
    <xdr:ext cx="405111" cy="259045"/>
    <xdr:sp macro="" textlink="">
      <xdr:nvSpPr>
        <xdr:cNvPr id="513" name="n_1mainValue【学校施設】&#10;有形固定資産減価償却率"/>
        <xdr:cNvSpPr txBox="1"/>
      </xdr:nvSpPr>
      <xdr:spPr>
        <a:xfrm>
          <a:off x="152660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19974</xdr:rowOff>
    </xdr:from>
    <xdr:ext cx="405111" cy="259045"/>
    <xdr:sp macro="" textlink="">
      <xdr:nvSpPr>
        <xdr:cNvPr id="514" name="n_2mainValue【学校施設】&#10;有形固定資産減価償却率"/>
        <xdr:cNvSpPr txBox="1"/>
      </xdr:nvSpPr>
      <xdr:spPr>
        <a:xfrm>
          <a:off x="14389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101617</xdr:rowOff>
    </xdr:from>
    <xdr:ext cx="405111" cy="259045"/>
    <xdr:sp macro="" textlink="">
      <xdr:nvSpPr>
        <xdr:cNvPr id="515" name="n_3mainValue【学校施設】&#10;有形固定資産減価償却率"/>
        <xdr:cNvSpPr txBox="1"/>
      </xdr:nvSpPr>
      <xdr:spPr>
        <a:xfrm>
          <a:off x="13500744"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6" name="テキスト ボックス 5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6" name="テキスト ボックス 53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8" name="テキスト ボックス 53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542" name="直線コネクタ 541"/>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543" name="【学校施設】&#10;一人当たり面積最小値テキスト"/>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544" name="直線コネクタ 543"/>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545" name="【学校施設】&#10;一人当たり面積最大値テキスト"/>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546" name="直線コネクタ 545"/>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159493</xdr:rowOff>
    </xdr:from>
    <xdr:ext cx="469744" cy="259045"/>
    <xdr:sp macro="" textlink="">
      <xdr:nvSpPr>
        <xdr:cNvPr id="547" name="【学校施設】&#10;一人当たり面積平均値テキスト"/>
        <xdr:cNvSpPr txBox="1"/>
      </xdr:nvSpPr>
      <xdr:spPr>
        <a:xfrm>
          <a:off x="22199600" y="1044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548" name="フローチャート: 判断 547"/>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549" name="フローチャート: 判断 548"/>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550" name="フローチャート: 判断 549"/>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551" name="フローチャート: 判断 550"/>
        <xdr:cNvSpPr/>
      </xdr:nvSpPr>
      <xdr:spPr>
        <a:xfrm>
          <a:off x="19494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119017</xdr:rowOff>
    </xdr:from>
    <xdr:to>
      <xdr:col>116</xdr:col>
      <xdr:colOff>114300</xdr:colOff>
      <xdr:row>61</xdr:row>
      <xdr:rowOff>49167</xdr:rowOff>
    </xdr:to>
    <xdr:sp macro="" textlink="">
      <xdr:nvSpPr>
        <xdr:cNvPr id="557" name="楕円 556"/>
        <xdr:cNvSpPr/>
      </xdr:nvSpPr>
      <xdr:spPr>
        <a:xfrm>
          <a:off x="22110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141894</xdr:rowOff>
    </xdr:from>
    <xdr:ext cx="469744" cy="259045"/>
    <xdr:sp macro="" textlink="">
      <xdr:nvSpPr>
        <xdr:cNvPr id="558" name="【学校施設】&#10;一人当たり面積該当値テキスト"/>
        <xdr:cNvSpPr txBox="1"/>
      </xdr:nvSpPr>
      <xdr:spPr>
        <a:xfrm>
          <a:off x="22199600" y="10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145796</xdr:rowOff>
    </xdr:from>
    <xdr:to>
      <xdr:col>112</xdr:col>
      <xdr:colOff>38100</xdr:colOff>
      <xdr:row>61</xdr:row>
      <xdr:rowOff>75946</xdr:rowOff>
    </xdr:to>
    <xdr:sp macro="" textlink="">
      <xdr:nvSpPr>
        <xdr:cNvPr id="559" name="楕円 558"/>
        <xdr:cNvSpPr/>
      </xdr:nvSpPr>
      <xdr:spPr>
        <a:xfrm>
          <a:off x="21272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169817</xdr:rowOff>
    </xdr:from>
    <xdr:to>
      <xdr:col>116</xdr:col>
      <xdr:colOff>63500</xdr:colOff>
      <xdr:row>61</xdr:row>
      <xdr:rowOff>25146</xdr:rowOff>
    </xdr:to>
    <xdr:cxnSp macro="">
      <xdr:nvCxnSpPr>
        <xdr:cNvPr id="560" name="直線コネクタ 559"/>
        <xdr:cNvCxnSpPr/>
      </xdr:nvCxnSpPr>
      <xdr:spPr>
        <a:xfrm flipV="1">
          <a:off x="21323300" y="10456817"/>
          <a:ext cx="8382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138612</xdr:rowOff>
    </xdr:from>
    <xdr:to>
      <xdr:col>107</xdr:col>
      <xdr:colOff>101600</xdr:colOff>
      <xdr:row>59</xdr:row>
      <xdr:rowOff>68762</xdr:rowOff>
    </xdr:to>
    <xdr:sp macro="" textlink="">
      <xdr:nvSpPr>
        <xdr:cNvPr id="561" name="楕円 560"/>
        <xdr:cNvSpPr/>
      </xdr:nvSpPr>
      <xdr:spPr>
        <a:xfrm>
          <a:off x="20383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17962</xdr:rowOff>
    </xdr:from>
    <xdr:to>
      <xdr:col>111</xdr:col>
      <xdr:colOff>177800</xdr:colOff>
      <xdr:row>61</xdr:row>
      <xdr:rowOff>25146</xdr:rowOff>
    </xdr:to>
    <xdr:cxnSp macro="">
      <xdr:nvCxnSpPr>
        <xdr:cNvPr id="562" name="直線コネクタ 561"/>
        <xdr:cNvCxnSpPr/>
      </xdr:nvCxnSpPr>
      <xdr:spPr>
        <a:xfrm>
          <a:off x="20434300" y="10133512"/>
          <a:ext cx="889000" cy="35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146449</xdr:rowOff>
    </xdr:from>
    <xdr:to>
      <xdr:col>102</xdr:col>
      <xdr:colOff>165100</xdr:colOff>
      <xdr:row>59</xdr:row>
      <xdr:rowOff>76599</xdr:rowOff>
    </xdr:to>
    <xdr:sp macro="" textlink="">
      <xdr:nvSpPr>
        <xdr:cNvPr id="563" name="楕円 562"/>
        <xdr:cNvSpPr/>
      </xdr:nvSpPr>
      <xdr:spPr>
        <a:xfrm>
          <a:off x="19494500" y="100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17962</xdr:rowOff>
    </xdr:from>
    <xdr:to>
      <xdr:col>107</xdr:col>
      <xdr:colOff>50800</xdr:colOff>
      <xdr:row>59</xdr:row>
      <xdr:rowOff>25799</xdr:rowOff>
    </xdr:to>
    <xdr:cxnSp macro="">
      <xdr:nvCxnSpPr>
        <xdr:cNvPr id="564" name="直線コネクタ 563"/>
        <xdr:cNvCxnSpPr/>
      </xdr:nvCxnSpPr>
      <xdr:spPr>
        <a:xfrm flipV="1">
          <a:off x="19545300" y="10133512"/>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83401</xdr:rowOff>
    </xdr:from>
    <xdr:ext cx="469744" cy="259045"/>
    <xdr:sp macro="" textlink="">
      <xdr:nvSpPr>
        <xdr:cNvPr id="565" name="n_1aveValue【学校施設】&#10;一人当たり面積"/>
        <xdr:cNvSpPr txBox="1"/>
      </xdr:nvSpPr>
      <xdr:spPr>
        <a:xfrm>
          <a:off x="21075727" y="1054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93852</xdr:rowOff>
    </xdr:from>
    <xdr:ext cx="469744" cy="259045"/>
    <xdr:sp macro="" textlink="">
      <xdr:nvSpPr>
        <xdr:cNvPr id="566" name="n_2aveValue【学校施設】&#10;一人当たり面積"/>
        <xdr:cNvSpPr txBox="1"/>
      </xdr:nvSpPr>
      <xdr:spPr>
        <a:xfrm>
          <a:off x="20199427" y="105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95811</xdr:rowOff>
    </xdr:from>
    <xdr:ext cx="469744" cy="259045"/>
    <xdr:sp macro="" textlink="">
      <xdr:nvSpPr>
        <xdr:cNvPr id="567" name="n_3aveValue【学校施設】&#10;一人当たり面積"/>
        <xdr:cNvSpPr txBox="1"/>
      </xdr:nvSpPr>
      <xdr:spPr>
        <a:xfrm>
          <a:off x="19310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92473</xdr:rowOff>
    </xdr:from>
    <xdr:ext cx="469744" cy="259045"/>
    <xdr:sp macro="" textlink="">
      <xdr:nvSpPr>
        <xdr:cNvPr id="568" name="n_1mainValue【学校施設】&#10;一人当たり面積"/>
        <xdr:cNvSpPr txBox="1"/>
      </xdr:nvSpPr>
      <xdr:spPr>
        <a:xfrm>
          <a:off x="2107572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85289</xdr:rowOff>
    </xdr:from>
    <xdr:ext cx="469744" cy="259045"/>
    <xdr:sp macro="" textlink="">
      <xdr:nvSpPr>
        <xdr:cNvPr id="569" name="n_2mainValue【学校施設】&#10;一人当たり面積"/>
        <xdr:cNvSpPr txBox="1"/>
      </xdr:nvSpPr>
      <xdr:spPr>
        <a:xfrm>
          <a:off x="20199427" y="985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93126</xdr:rowOff>
    </xdr:from>
    <xdr:ext cx="469744" cy="259045"/>
    <xdr:sp macro="" textlink="">
      <xdr:nvSpPr>
        <xdr:cNvPr id="570" name="n_3mainValue【学校施設】&#10;一人当たり面積"/>
        <xdr:cNvSpPr txBox="1"/>
      </xdr:nvSpPr>
      <xdr:spPr>
        <a:xfrm>
          <a:off x="19310427" y="986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1" name="テキスト ボックス 58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2" name="直線コネクタ 58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3" name="テキスト ボックス 58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4" name="直線コネクタ 58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5" name="テキスト ボックス 58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6" name="直線コネクタ 58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7" name="テキスト ボックス 58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8" name="直線コネクタ 58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89" name="テキスト ボックス 588"/>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154687</xdr:rowOff>
    </xdr:from>
    <xdr:to>
      <xdr:col>85</xdr:col>
      <xdr:colOff>126364</xdr:colOff>
      <xdr:row>85</xdr:row>
      <xdr:rowOff>161544</xdr:rowOff>
    </xdr:to>
    <xdr:cxnSp macro="">
      <xdr:nvCxnSpPr>
        <xdr:cNvPr id="593" name="直線コネクタ 592"/>
        <xdr:cNvCxnSpPr/>
      </xdr:nvCxnSpPr>
      <xdr:spPr>
        <a:xfrm flipV="1">
          <a:off x="16318864" y="13527787"/>
          <a:ext cx="0" cy="120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165371</xdr:rowOff>
    </xdr:from>
    <xdr:ext cx="405111" cy="259045"/>
    <xdr:sp macro="" textlink="">
      <xdr:nvSpPr>
        <xdr:cNvPr id="594" name="【児童館】&#10;有形固定資産減価償却率最小値テキスト"/>
        <xdr:cNvSpPr txBox="1"/>
      </xdr:nvSpPr>
      <xdr:spPr>
        <a:xfrm>
          <a:off x="16357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161544</xdr:rowOff>
    </xdr:from>
    <xdr:to>
      <xdr:col>86</xdr:col>
      <xdr:colOff>25400</xdr:colOff>
      <xdr:row>85</xdr:row>
      <xdr:rowOff>161544</xdr:rowOff>
    </xdr:to>
    <xdr:cxnSp macro="">
      <xdr:nvCxnSpPr>
        <xdr:cNvPr id="595" name="直線コネクタ 594"/>
        <xdr:cNvCxnSpPr/>
      </xdr:nvCxnSpPr>
      <xdr:spPr>
        <a:xfrm>
          <a:off x="16230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101364</xdr:rowOff>
    </xdr:from>
    <xdr:ext cx="405111" cy="259045"/>
    <xdr:sp macro="" textlink="">
      <xdr:nvSpPr>
        <xdr:cNvPr id="596" name="【児童館】&#10;有形固定資産減価償却率最大値テキスト"/>
        <xdr:cNvSpPr txBox="1"/>
      </xdr:nvSpPr>
      <xdr:spPr>
        <a:xfrm>
          <a:off x="16357600"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154687</xdr:rowOff>
    </xdr:from>
    <xdr:to>
      <xdr:col>86</xdr:col>
      <xdr:colOff>25400</xdr:colOff>
      <xdr:row>78</xdr:row>
      <xdr:rowOff>154687</xdr:rowOff>
    </xdr:to>
    <xdr:cxnSp macro="">
      <xdr:nvCxnSpPr>
        <xdr:cNvPr id="597" name="直線コネクタ 596"/>
        <xdr:cNvCxnSpPr/>
      </xdr:nvCxnSpPr>
      <xdr:spPr>
        <a:xfrm>
          <a:off x="16230600" y="1352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6875</xdr:rowOff>
    </xdr:from>
    <xdr:ext cx="405111" cy="259045"/>
    <xdr:sp macro="" textlink="">
      <xdr:nvSpPr>
        <xdr:cNvPr id="598" name="【児童館】&#10;有形固定資産減価償却率平均値テキスト"/>
        <xdr:cNvSpPr txBox="1"/>
      </xdr:nvSpPr>
      <xdr:spPr>
        <a:xfrm>
          <a:off x="16357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28448</xdr:rowOff>
    </xdr:from>
    <xdr:to>
      <xdr:col>85</xdr:col>
      <xdr:colOff>177800</xdr:colOff>
      <xdr:row>82</xdr:row>
      <xdr:rowOff>130048</xdr:rowOff>
    </xdr:to>
    <xdr:sp macro="" textlink="">
      <xdr:nvSpPr>
        <xdr:cNvPr id="599" name="フローチャート: 判断 598"/>
        <xdr:cNvSpPr/>
      </xdr:nvSpPr>
      <xdr:spPr>
        <a:xfrm>
          <a:off x="16268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39878</xdr:rowOff>
    </xdr:from>
    <xdr:to>
      <xdr:col>81</xdr:col>
      <xdr:colOff>101600</xdr:colOff>
      <xdr:row>82</xdr:row>
      <xdr:rowOff>141478</xdr:rowOff>
    </xdr:to>
    <xdr:sp macro="" textlink="">
      <xdr:nvSpPr>
        <xdr:cNvPr id="600" name="フローチャート: 判断 599"/>
        <xdr:cNvSpPr/>
      </xdr:nvSpPr>
      <xdr:spPr>
        <a:xfrm>
          <a:off x="15430500" y="1409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19304</xdr:rowOff>
    </xdr:from>
    <xdr:to>
      <xdr:col>76</xdr:col>
      <xdr:colOff>165100</xdr:colOff>
      <xdr:row>82</xdr:row>
      <xdr:rowOff>120904</xdr:rowOff>
    </xdr:to>
    <xdr:sp macro="" textlink="">
      <xdr:nvSpPr>
        <xdr:cNvPr id="601" name="フローチャート: 判断 600"/>
        <xdr:cNvSpPr/>
      </xdr:nvSpPr>
      <xdr:spPr>
        <a:xfrm>
          <a:off x="14541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71882</xdr:rowOff>
    </xdr:from>
    <xdr:to>
      <xdr:col>72</xdr:col>
      <xdr:colOff>38100</xdr:colOff>
      <xdr:row>83</xdr:row>
      <xdr:rowOff>2032</xdr:rowOff>
    </xdr:to>
    <xdr:sp macro="" textlink="">
      <xdr:nvSpPr>
        <xdr:cNvPr id="602" name="フローチャート: 判断 601"/>
        <xdr:cNvSpPr/>
      </xdr:nvSpPr>
      <xdr:spPr>
        <a:xfrm>
          <a:off x="13652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60452</xdr:rowOff>
    </xdr:from>
    <xdr:to>
      <xdr:col>85</xdr:col>
      <xdr:colOff>177800</xdr:colOff>
      <xdr:row>81</xdr:row>
      <xdr:rowOff>162052</xdr:rowOff>
    </xdr:to>
    <xdr:sp macro="" textlink="">
      <xdr:nvSpPr>
        <xdr:cNvPr id="608" name="楕円 607"/>
        <xdr:cNvSpPr/>
      </xdr:nvSpPr>
      <xdr:spPr>
        <a:xfrm>
          <a:off x="162687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83329</xdr:rowOff>
    </xdr:from>
    <xdr:ext cx="405111" cy="259045"/>
    <xdr:sp macro="" textlink="">
      <xdr:nvSpPr>
        <xdr:cNvPr id="609" name="【児童館】&#10;有形固定資産減価償却率該当値テキスト"/>
        <xdr:cNvSpPr txBox="1"/>
      </xdr:nvSpPr>
      <xdr:spPr>
        <a:xfrm>
          <a:off x="16357600" y="1379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131318</xdr:rowOff>
    </xdr:from>
    <xdr:to>
      <xdr:col>81</xdr:col>
      <xdr:colOff>101600</xdr:colOff>
      <xdr:row>82</xdr:row>
      <xdr:rowOff>61468</xdr:rowOff>
    </xdr:to>
    <xdr:sp macro="" textlink="">
      <xdr:nvSpPr>
        <xdr:cNvPr id="610" name="楕円 609"/>
        <xdr:cNvSpPr/>
      </xdr:nvSpPr>
      <xdr:spPr>
        <a:xfrm>
          <a:off x="15430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111252</xdr:rowOff>
    </xdr:from>
    <xdr:to>
      <xdr:col>85</xdr:col>
      <xdr:colOff>127000</xdr:colOff>
      <xdr:row>82</xdr:row>
      <xdr:rowOff>10668</xdr:rowOff>
    </xdr:to>
    <xdr:cxnSp macro="">
      <xdr:nvCxnSpPr>
        <xdr:cNvPr id="611" name="直線コネクタ 610"/>
        <xdr:cNvCxnSpPr/>
      </xdr:nvCxnSpPr>
      <xdr:spPr>
        <a:xfrm flipV="1">
          <a:off x="15481300" y="1399870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30735</xdr:rowOff>
    </xdr:from>
    <xdr:to>
      <xdr:col>76</xdr:col>
      <xdr:colOff>165100</xdr:colOff>
      <xdr:row>82</xdr:row>
      <xdr:rowOff>132335</xdr:rowOff>
    </xdr:to>
    <xdr:sp macro="" textlink="">
      <xdr:nvSpPr>
        <xdr:cNvPr id="612" name="楕円 611"/>
        <xdr:cNvSpPr/>
      </xdr:nvSpPr>
      <xdr:spPr>
        <a:xfrm>
          <a:off x="145415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xdr:rowOff>
    </xdr:from>
    <xdr:to>
      <xdr:col>81</xdr:col>
      <xdr:colOff>50800</xdr:colOff>
      <xdr:row>82</xdr:row>
      <xdr:rowOff>81535</xdr:rowOff>
    </xdr:to>
    <xdr:cxnSp macro="">
      <xdr:nvCxnSpPr>
        <xdr:cNvPr id="613" name="直線コネクタ 612"/>
        <xdr:cNvCxnSpPr/>
      </xdr:nvCxnSpPr>
      <xdr:spPr>
        <a:xfrm flipV="1">
          <a:off x="14592300" y="14069568"/>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14" name="楕円 613"/>
        <xdr:cNvSpPr/>
      </xdr:nvSpPr>
      <xdr:spPr>
        <a:xfrm>
          <a:off x="13652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81535</xdr:rowOff>
    </xdr:from>
    <xdr:to>
      <xdr:col>76</xdr:col>
      <xdr:colOff>114300</xdr:colOff>
      <xdr:row>83</xdr:row>
      <xdr:rowOff>106680</xdr:rowOff>
    </xdr:to>
    <xdr:cxnSp macro="">
      <xdr:nvCxnSpPr>
        <xdr:cNvPr id="615" name="直線コネクタ 614"/>
        <xdr:cNvCxnSpPr/>
      </xdr:nvCxnSpPr>
      <xdr:spPr>
        <a:xfrm flipV="1">
          <a:off x="13703300" y="14140435"/>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132605</xdr:rowOff>
    </xdr:from>
    <xdr:ext cx="405111" cy="259045"/>
    <xdr:sp macro="" textlink="">
      <xdr:nvSpPr>
        <xdr:cNvPr id="616" name="n_1aveValue【児童館】&#10;有形固定資産減価償却率"/>
        <xdr:cNvSpPr txBox="1"/>
      </xdr:nvSpPr>
      <xdr:spPr>
        <a:xfrm>
          <a:off x="152660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137431</xdr:rowOff>
    </xdr:from>
    <xdr:ext cx="405111" cy="259045"/>
    <xdr:sp macro="" textlink="">
      <xdr:nvSpPr>
        <xdr:cNvPr id="617" name="n_2aveValue【児童館】&#10;有形固定資産減価償却率"/>
        <xdr:cNvSpPr txBox="1"/>
      </xdr:nvSpPr>
      <xdr:spPr>
        <a:xfrm>
          <a:off x="14389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18559</xdr:rowOff>
    </xdr:from>
    <xdr:ext cx="405111" cy="259045"/>
    <xdr:sp macro="" textlink="">
      <xdr:nvSpPr>
        <xdr:cNvPr id="618" name="n_3aveValue【児童館】&#10;有形固定資産減価償却率"/>
        <xdr:cNvSpPr txBox="1"/>
      </xdr:nvSpPr>
      <xdr:spPr>
        <a:xfrm>
          <a:off x="13500744" y="1390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77995</xdr:rowOff>
    </xdr:from>
    <xdr:ext cx="405111" cy="259045"/>
    <xdr:sp macro="" textlink="">
      <xdr:nvSpPr>
        <xdr:cNvPr id="619" name="n_1mainValue【児童館】&#10;有形固定資産減価償却率"/>
        <xdr:cNvSpPr txBox="1"/>
      </xdr:nvSpPr>
      <xdr:spPr>
        <a:xfrm>
          <a:off x="15266044" y="1379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123462</xdr:rowOff>
    </xdr:from>
    <xdr:ext cx="405111" cy="259045"/>
    <xdr:sp macro="" textlink="">
      <xdr:nvSpPr>
        <xdr:cNvPr id="620" name="n_2mainValue【児童館】&#10;有形固定資産減価償却率"/>
        <xdr:cNvSpPr txBox="1"/>
      </xdr:nvSpPr>
      <xdr:spPr>
        <a:xfrm>
          <a:off x="14389744" y="1418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21" name="n_3mainValue【児童館】&#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2" name="直線コネクタ 63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3" name="テキスト ボックス 63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4" name="直線コネクタ 63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5" name="テキスト ボックス 63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6" name="直線コネクタ 63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7" name="テキスト ボックス 63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8" name="直線コネクタ 63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9" name="テキスト ボックス 63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0" name="直線コネクタ 63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1" name="テキスト ボックス 64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68580</xdr:rowOff>
    </xdr:to>
    <xdr:cxnSp macro="">
      <xdr:nvCxnSpPr>
        <xdr:cNvPr id="645" name="直線コネクタ 644"/>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646" name="【児童館】&#10;一人当たり面積最小値テキスト"/>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647" name="直線コネクタ 646"/>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48"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49" name="直線コネクタ 648"/>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118127</xdr:rowOff>
    </xdr:from>
    <xdr:ext cx="469744" cy="259045"/>
    <xdr:sp macro="" textlink="">
      <xdr:nvSpPr>
        <xdr:cNvPr id="650" name="【児童館】&#10;一人当たり面積平均値テキスト"/>
        <xdr:cNvSpPr txBox="1"/>
      </xdr:nvSpPr>
      <xdr:spPr>
        <a:xfrm>
          <a:off x="22199600" y="1451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51" name="フローチャート: 判断 650"/>
        <xdr:cNvSpPr/>
      </xdr:nvSpPr>
      <xdr:spPr>
        <a:xfrm>
          <a:off x="221107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52" name="フローチャート: 判断 651"/>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653" name="フローチャート: 判断 652"/>
        <xdr:cNvSpPr/>
      </xdr:nvSpPr>
      <xdr:spPr>
        <a:xfrm>
          <a:off x="20383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54" name="フローチャート: 判断 653"/>
        <xdr:cNvSpPr/>
      </xdr:nvSpPr>
      <xdr:spPr>
        <a:xfrm>
          <a:off x="19494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97789</xdr:rowOff>
    </xdr:from>
    <xdr:to>
      <xdr:col>116</xdr:col>
      <xdr:colOff>114300</xdr:colOff>
      <xdr:row>82</xdr:row>
      <xdr:rowOff>27939</xdr:rowOff>
    </xdr:to>
    <xdr:sp macro="" textlink="">
      <xdr:nvSpPr>
        <xdr:cNvPr id="660" name="楕円 659"/>
        <xdr:cNvSpPr/>
      </xdr:nvSpPr>
      <xdr:spPr>
        <a:xfrm>
          <a:off x="22110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120666</xdr:rowOff>
    </xdr:from>
    <xdr:ext cx="469744" cy="259045"/>
    <xdr:sp macro="" textlink="">
      <xdr:nvSpPr>
        <xdr:cNvPr id="661" name="【児童館】&#10;一人当たり面積該当値テキスト"/>
        <xdr:cNvSpPr txBox="1"/>
      </xdr:nvSpPr>
      <xdr:spPr>
        <a:xfrm>
          <a:off x="22199600"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113030</xdr:rowOff>
    </xdr:from>
    <xdr:to>
      <xdr:col>112</xdr:col>
      <xdr:colOff>38100</xdr:colOff>
      <xdr:row>82</xdr:row>
      <xdr:rowOff>43180</xdr:rowOff>
    </xdr:to>
    <xdr:sp macro="" textlink="">
      <xdr:nvSpPr>
        <xdr:cNvPr id="662" name="楕円 661"/>
        <xdr:cNvSpPr/>
      </xdr:nvSpPr>
      <xdr:spPr>
        <a:xfrm>
          <a:off x="2127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148589</xdr:rowOff>
    </xdr:from>
    <xdr:to>
      <xdr:col>116</xdr:col>
      <xdr:colOff>63500</xdr:colOff>
      <xdr:row>81</xdr:row>
      <xdr:rowOff>163830</xdr:rowOff>
    </xdr:to>
    <xdr:cxnSp macro="">
      <xdr:nvCxnSpPr>
        <xdr:cNvPr id="663" name="直線コネクタ 662"/>
        <xdr:cNvCxnSpPr/>
      </xdr:nvCxnSpPr>
      <xdr:spPr>
        <a:xfrm flipV="1">
          <a:off x="21323300" y="140360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128270</xdr:rowOff>
    </xdr:from>
    <xdr:to>
      <xdr:col>107</xdr:col>
      <xdr:colOff>101600</xdr:colOff>
      <xdr:row>82</xdr:row>
      <xdr:rowOff>58420</xdr:rowOff>
    </xdr:to>
    <xdr:sp macro="" textlink="">
      <xdr:nvSpPr>
        <xdr:cNvPr id="664" name="楕円 663"/>
        <xdr:cNvSpPr/>
      </xdr:nvSpPr>
      <xdr:spPr>
        <a:xfrm>
          <a:off x="20383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163830</xdr:rowOff>
    </xdr:from>
    <xdr:to>
      <xdr:col>111</xdr:col>
      <xdr:colOff>177800</xdr:colOff>
      <xdr:row>82</xdr:row>
      <xdr:rowOff>7620</xdr:rowOff>
    </xdr:to>
    <xdr:cxnSp macro="">
      <xdr:nvCxnSpPr>
        <xdr:cNvPr id="665" name="直線コネクタ 664"/>
        <xdr:cNvCxnSpPr/>
      </xdr:nvCxnSpPr>
      <xdr:spPr>
        <a:xfrm flipV="1">
          <a:off x="20434300" y="14051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135889</xdr:rowOff>
    </xdr:from>
    <xdr:to>
      <xdr:col>102</xdr:col>
      <xdr:colOff>165100</xdr:colOff>
      <xdr:row>82</xdr:row>
      <xdr:rowOff>66039</xdr:rowOff>
    </xdr:to>
    <xdr:sp macro="" textlink="">
      <xdr:nvSpPr>
        <xdr:cNvPr id="666" name="楕円 665"/>
        <xdr:cNvSpPr/>
      </xdr:nvSpPr>
      <xdr:spPr>
        <a:xfrm>
          <a:off x="19494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xdr:rowOff>
    </xdr:from>
    <xdr:to>
      <xdr:col>107</xdr:col>
      <xdr:colOff>50800</xdr:colOff>
      <xdr:row>82</xdr:row>
      <xdr:rowOff>15239</xdr:rowOff>
    </xdr:to>
    <xdr:cxnSp macro="">
      <xdr:nvCxnSpPr>
        <xdr:cNvPr id="667" name="直線コネクタ 666"/>
        <xdr:cNvCxnSpPr/>
      </xdr:nvCxnSpPr>
      <xdr:spPr>
        <a:xfrm flipV="1">
          <a:off x="19545300" y="14066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68597</xdr:rowOff>
    </xdr:from>
    <xdr:ext cx="469744" cy="259045"/>
    <xdr:sp macro="" textlink="">
      <xdr:nvSpPr>
        <xdr:cNvPr id="668" name="n_1ave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669" name="n_2aveValue【児童館】&#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670" name="n_3aveValue【児童館】&#10;一人当たり面積"/>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59707</xdr:rowOff>
    </xdr:from>
    <xdr:ext cx="469744" cy="259045"/>
    <xdr:sp macro="" textlink="">
      <xdr:nvSpPr>
        <xdr:cNvPr id="671" name="n_1mainValue【児童館】&#10;一人当たり面積"/>
        <xdr:cNvSpPr txBox="1"/>
      </xdr:nvSpPr>
      <xdr:spPr>
        <a:xfrm>
          <a:off x="210757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672" name="n_2mainValue【児童館】&#10;一人当たり面積"/>
        <xdr:cNvSpPr txBox="1"/>
      </xdr:nvSpPr>
      <xdr:spPr>
        <a:xfrm>
          <a:off x="20199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82566</xdr:rowOff>
    </xdr:from>
    <xdr:ext cx="469744" cy="259045"/>
    <xdr:sp macro="" textlink="">
      <xdr:nvSpPr>
        <xdr:cNvPr id="673" name="n_3mainValue【児童館】&#10;一人当たり面積"/>
        <xdr:cNvSpPr txBox="1"/>
      </xdr:nvSpPr>
      <xdr:spPr>
        <a:xfrm>
          <a:off x="19310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4" name="テキスト ボックス 68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5" name="直線コネクタ 68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6" name="テキスト ボックス 68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7" name="直線コネクタ 68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8" name="テキスト ボックス 68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9" name="直線コネクタ 68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0" name="テキスト ボックス 68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1" name="直線コネクタ 69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2" name="テキスト ボックス 69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696" name="直線コネクタ 695"/>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97"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98" name="直線コネクタ 697"/>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699" name="【公民館】&#10;有形固定資産減価償却率最大値テキスト"/>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700" name="直線コネクタ 699"/>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01"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02" name="フローチャート: 判断 701"/>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703" name="フローチャート: 判断 702"/>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704" name="フローチャート: 判断 703"/>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705" name="フローチャート: 判断 704"/>
        <xdr:cNvSpPr/>
      </xdr:nvSpPr>
      <xdr:spPr>
        <a:xfrm>
          <a:off x="1365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130556</xdr:rowOff>
    </xdr:from>
    <xdr:to>
      <xdr:col>85</xdr:col>
      <xdr:colOff>177800</xdr:colOff>
      <xdr:row>101</xdr:row>
      <xdr:rowOff>60706</xdr:rowOff>
    </xdr:to>
    <xdr:sp macro="" textlink="">
      <xdr:nvSpPr>
        <xdr:cNvPr id="711" name="楕円 710"/>
        <xdr:cNvSpPr/>
      </xdr:nvSpPr>
      <xdr:spPr>
        <a:xfrm>
          <a:off x="16268700" y="172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83583</xdr:rowOff>
    </xdr:from>
    <xdr:ext cx="405111" cy="259045"/>
    <xdr:sp macro="" textlink="">
      <xdr:nvSpPr>
        <xdr:cNvPr id="712" name="【公民館】&#10;有形固定資産減価償却率該当値テキスト"/>
        <xdr:cNvSpPr txBox="1"/>
      </xdr:nvSpPr>
      <xdr:spPr>
        <a:xfrm>
          <a:off x="16357600" y="17228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164846</xdr:rowOff>
    </xdr:from>
    <xdr:to>
      <xdr:col>81</xdr:col>
      <xdr:colOff>101600</xdr:colOff>
      <xdr:row>101</xdr:row>
      <xdr:rowOff>94996</xdr:rowOff>
    </xdr:to>
    <xdr:sp macro="" textlink="">
      <xdr:nvSpPr>
        <xdr:cNvPr id="713" name="楕円 712"/>
        <xdr:cNvSpPr/>
      </xdr:nvSpPr>
      <xdr:spPr>
        <a:xfrm>
          <a:off x="15430500" y="173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9906</xdr:rowOff>
    </xdr:from>
    <xdr:to>
      <xdr:col>85</xdr:col>
      <xdr:colOff>127000</xdr:colOff>
      <xdr:row>101</xdr:row>
      <xdr:rowOff>44196</xdr:rowOff>
    </xdr:to>
    <xdr:cxnSp macro="">
      <xdr:nvCxnSpPr>
        <xdr:cNvPr id="714" name="直線コネクタ 713"/>
        <xdr:cNvCxnSpPr/>
      </xdr:nvCxnSpPr>
      <xdr:spPr>
        <a:xfrm flipV="1">
          <a:off x="15481300" y="1732635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23113</xdr:rowOff>
    </xdr:from>
    <xdr:to>
      <xdr:col>76</xdr:col>
      <xdr:colOff>165100</xdr:colOff>
      <xdr:row>101</xdr:row>
      <xdr:rowOff>124713</xdr:rowOff>
    </xdr:to>
    <xdr:sp macro="" textlink="">
      <xdr:nvSpPr>
        <xdr:cNvPr id="715" name="楕円 714"/>
        <xdr:cNvSpPr/>
      </xdr:nvSpPr>
      <xdr:spPr>
        <a:xfrm>
          <a:off x="14541500" y="173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44196</xdr:rowOff>
    </xdr:from>
    <xdr:to>
      <xdr:col>81</xdr:col>
      <xdr:colOff>50800</xdr:colOff>
      <xdr:row>101</xdr:row>
      <xdr:rowOff>73913</xdr:rowOff>
    </xdr:to>
    <xdr:cxnSp macro="">
      <xdr:nvCxnSpPr>
        <xdr:cNvPr id="716" name="直線コネクタ 715"/>
        <xdr:cNvCxnSpPr/>
      </xdr:nvCxnSpPr>
      <xdr:spPr>
        <a:xfrm flipV="1">
          <a:off x="14592300" y="17360646"/>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146558</xdr:rowOff>
    </xdr:from>
    <xdr:to>
      <xdr:col>72</xdr:col>
      <xdr:colOff>38100</xdr:colOff>
      <xdr:row>102</xdr:row>
      <xdr:rowOff>76708</xdr:rowOff>
    </xdr:to>
    <xdr:sp macro="" textlink="">
      <xdr:nvSpPr>
        <xdr:cNvPr id="717" name="楕円 716"/>
        <xdr:cNvSpPr/>
      </xdr:nvSpPr>
      <xdr:spPr>
        <a:xfrm>
          <a:off x="13652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73913</xdr:rowOff>
    </xdr:from>
    <xdr:to>
      <xdr:col>76</xdr:col>
      <xdr:colOff>114300</xdr:colOff>
      <xdr:row>102</xdr:row>
      <xdr:rowOff>25908</xdr:rowOff>
    </xdr:to>
    <xdr:cxnSp macro="">
      <xdr:nvCxnSpPr>
        <xdr:cNvPr id="718" name="直線コネクタ 717"/>
        <xdr:cNvCxnSpPr/>
      </xdr:nvCxnSpPr>
      <xdr:spPr>
        <a:xfrm flipV="1">
          <a:off x="13703300" y="17390363"/>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42690</xdr:rowOff>
    </xdr:from>
    <xdr:ext cx="405111" cy="259045"/>
    <xdr:sp macro="" textlink="">
      <xdr:nvSpPr>
        <xdr:cNvPr id="719" name="n_1aveValue【公民館】&#10;有形固定資産減価償却率"/>
        <xdr:cNvSpPr txBox="1"/>
      </xdr:nvSpPr>
      <xdr:spPr>
        <a:xfrm>
          <a:off x="15266044"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67835</xdr:rowOff>
    </xdr:from>
    <xdr:ext cx="405111" cy="259045"/>
    <xdr:sp macro="" textlink="">
      <xdr:nvSpPr>
        <xdr:cNvPr id="720" name="n_2aveValue【公民館】&#10;有形固定資産減価償却率"/>
        <xdr:cNvSpPr txBox="1"/>
      </xdr:nvSpPr>
      <xdr:spPr>
        <a:xfrm>
          <a:off x="143897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22114</xdr:rowOff>
    </xdr:from>
    <xdr:ext cx="405111" cy="259045"/>
    <xdr:sp macro="" textlink="">
      <xdr:nvSpPr>
        <xdr:cNvPr id="721" name="n_3aveValue【公民館】&#10;有形固定資産減価償却率"/>
        <xdr:cNvSpPr txBox="1"/>
      </xdr:nvSpPr>
      <xdr:spPr>
        <a:xfrm>
          <a:off x="13500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111523</xdr:rowOff>
    </xdr:from>
    <xdr:ext cx="405111" cy="259045"/>
    <xdr:sp macro="" textlink="">
      <xdr:nvSpPr>
        <xdr:cNvPr id="722" name="n_1mainValue【公民館】&#10;有形固定資産減価償却率"/>
        <xdr:cNvSpPr txBox="1"/>
      </xdr:nvSpPr>
      <xdr:spPr>
        <a:xfrm>
          <a:off x="15266044" y="170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141240</xdr:rowOff>
    </xdr:from>
    <xdr:ext cx="405111" cy="259045"/>
    <xdr:sp macro="" textlink="">
      <xdr:nvSpPr>
        <xdr:cNvPr id="723" name="n_2mainValue【公民館】&#10;有形固定資産減価償却率"/>
        <xdr:cNvSpPr txBox="1"/>
      </xdr:nvSpPr>
      <xdr:spPr>
        <a:xfrm>
          <a:off x="14389744" y="1711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93235</xdr:rowOff>
    </xdr:from>
    <xdr:ext cx="405111" cy="259045"/>
    <xdr:sp macro="" textlink="">
      <xdr:nvSpPr>
        <xdr:cNvPr id="724" name="n_3mainValue【公民館】&#10;有形固定資産減価償却率"/>
        <xdr:cNvSpPr txBox="1"/>
      </xdr:nvSpPr>
      <xdr:spPr>
        <a:xfrm>
          <a:off x="13500744"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5" name="直線コネクタ 7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6" name="テキスト ボックス 7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7" name="直線コネクタ 7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8" name="テキスト ボックス 7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9" name="直線コネクタ 7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0" name="テキスト ボックス 7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1" name="直線コネクタ 7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2" name="テキスト ボックス 7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3" name="直線コネクタ 7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4" name="テキスト ボックス 7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5" name="直線コネクタ 7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6" name="テキスト ボックス 7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750" name="直線コネクタ 749"/>
        <xdr:cNvCxnSpPr/>
      </xdr:nvCxnSpPr>
      <xdr:spPr>
        <a:xfrm flipV="1">
          <a:off x="221608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751" name="【公民館】&#10;一人当たり面積最小値テキスト"/>
        <xdr:cNvSpPr txBox="1"/>
      </xdr:nvSpPr>
      <xdr:spPr>
        <a:xfrm>
          <a:off x="22199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752" name="直線コネクタ 751"/>
        <xdr:cNvCxnSpPr/>
      </xdr:nvCxnSpPr>
      <xdr:spPr>
        <a:xfrm>
          <a:off x="22072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53"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54" name="直線コネクタ 753"/>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134456</xdr:rowOff>
    </xdr:from>
    <xdr:ext cx="469744" cy="259045"/>
    <xdr:sp macro="" textlink="">
      <xdr:nvSpPr>
        <xdr:cNvPr id="755" name="【公民館】&#10;一人当たり面積平均値テキスト"/>
        <xdr:cNvSpPr txBox="1"/>
      </xdr:nvSpPr>
      <xdr:spPr>
        <a:xfrm>
          <a:off x="221996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756" name="フローチャート: 判断 755"/>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757" name="フローチャート: 判断 756"/>
        <xdr:cNvSpPr/>
      </xdr:nvSpPr>
      <xdr:spPr>
        <a:xfrm>
          <a:off x="2127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758" name="フローチャート: 判断 757"/>
        <xdr:cNvSpPr/>
      </xdr:nvSpPr>
      <xdr:spPr>
        <a:xfrm>
          <a:off x="2038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759" name="フローチャート: 判断 758"/>
        <xdr:cNvSpPr/>
      </xdr:nvSpPr>
      <xdr:spPr>
        <a:xfrm>
          <a:off x="19494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136434</xdr:rowOff>
    </xdr:from>
    <xdr:to>
      <xdr:col>116</xdr:col>
      <xdr:colOff>114300</xdr:colOff>
      <xdr:row>105</xdr:row>
      <xdr:rowOff>66584</xdr:rowOff>
    </xdr:to>
    <xdr:sp macro="" textlink="">
      <xdr:nvSpPr>
        <xdr:cNvPr id="765" name="楕円 764"/>
        <xdr:cNvSpPr/>
      </xdr:nvSpPr>
      <xdr:spPr>
        <a:xfrm>
          <a:off x="221107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159311</xdr:rowOff>
    </xdr:from>
    <xdr:ext cx="469744" cy="259045"/>
    <xdr:sp macro="" textlink="">
      <xdr:nvSpPr>
        <xdr:cNvPr id="766" name="【公民館】&#10;一人当たり面積該当値テキスト"/>
        <xdr:cNvSpPr txBox="1"/>
      </xdr:nvSpPr>
      <xdr:spPr>
        <a:xfrm>
          <a:off x="22199600" y="1781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149498</xdr:rowOff>
    </xdr:from>
    <xdr:to>
      <xdr:col>112</xdr:col>
      <xdr:colOff>38100</xdr:colOff>
      <xdr:row>105</xdr:row>
      <xdr:rowOff>79648</xdr:rowOff>
    </xdr:to>
    <xdr:sp macro="" textlink="">
      <xdr:nvSpPr>
        <xdr:cNvPr id="767" name="楕円 766"/>
        <xdr:cNvSpPr/>
      </xdr:nvSpPr>
      <xdr:spPr>
        <a:xfrm>
          <a:off x="21272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15784</xdr:rowOff>
    </xdr:from>
    <xdr:to>
      <xdr:col>116</xdr:col>
      <xdr:colOff>63500</xdr:colOff>
      <xdr:row>105</xdr:row>
      <xdr:rowOff>28848</xdr:rowOff>
    </xdr:to>
    <xdr:cxnSp macro="">
      <xdr:nvCxnSpPr>
        <xdr:cNvPr id="768" name="直線コネクタ 767"/>
        <xdr:cNvCxnSpPr/>
      </xdr:nvCxnSpPr>
      <xdr:spPr>
        <a:xfrm flipV="1">
          <a:off x="21323300" y="18018034"/>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162561</xdr:rowOff>
    </xdr:from>
    <xdr:to>
      <xdr:col>107</xdr:col>
      <xdr:colOff>101600</xdr:colOff>
      <xdr:row>105</xdr:row>
      <xdr:rowOff>92711</xdr:rowOff>
    </xdr:to>
    <xdr:sp macro="" textlink="">
      <xdr:nvSpPr>
        <xdr:cNvPr id="769" name="楕円 768"/>
        <xdr:cNvSpPr/>
      </xdr:nvSpPr>
      <xdr:spPr>
        <a:xfrm>
          <a:off x="2038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28848</xdr:rowOff>
    </xdr:from>
    <xdr:to>
      <xdr:col>111</xdr:col>
      <xdr:colOff>177800</xdr:colOff>
      <xdr:row>105</xdr:row>
      <xdr:rowOff>41911</xdr:rowOff>
    </xdr:to>
    <xdr:cxnSp macro="">
      <xdr:nvCxnSpPr>
        <xdr:cNvPr id="770" name="直線コネクタ 769"/>
        <xdr:cNvCxnSpPr/>
      </xdr:nvCxnSpPr>
      <xdr:spPr>
        <a:xfrm flipV="1">
          <a:off x="20434300" y="180310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907</xdr:rowOff>
    </xdr:from>
    <xdr:to>
      <xdr:col>102</xdr:col>
      <xdr:colOff>165100</xdr:colOff>
      <xdr:row>105</xdr:row>
      <xdr:rowOff>102507</xdr:rowOff>
    </xdr:to>
    <xdr:sp macro="" textlink="">
      <xdr:nvSpPr>
        <xdr:cNvPr id="771" name="楕円 770"/>
        <xdr:cNvSpPr/>
      </xdr:nvSpPr>
      <xdr:spPr>
        <a:xfrm>
          <a:off x="19494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41911</xdr:rowOff>
    </xdr:from>
    <xdr:to>
      <xdr:col>107</xdr:col>
      <xdr:colOff>50800</xdr:colOff>
      <xdr:row>105</xdr:row>
      <xdr:rowOff>51707</xdr:rowOff>
    </xdr:to>
    <xdr:cxnSp macro="">
      <xdr:nvCxnSpPr>
        <xdr:cNvPr id="772" name="直線コネクタ 771"/>
        <xdr:cNvCxnSpPr/>
      </xdr:nvCxnSpPr>
      <xdr:spPr>
        <a:xfrm flipV="1">
          <a:off x="19545300" y="180441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66783</xdr:rowOff>
    </xdr:from>
    <xdr:ext cx="469744" cy="259045"/>
    <xdr:sp macro="" textlink="">
      <xdr:nvSpPr>
        <xdr:cNvPr id="773" name="n_1aveValue【公民館】&#10;一人当たり面積"/>
        <xdr:cNvSpPr txBox="1"/>
      </xdr:nvSpPr>
      <xdr:spPr>
        <a:xfrm>
          <a:off x="210757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76579</xdr:rowOff>
    </xdr:from>
    <xdr:ext cx="469744" cy="259045"/>
    <xdr:sp macro="" textlink="">
      <xdr:nvSpPr>
        <xdr:cNvPr id="774" name="n_2aveValue【公民館】&#10;一人当たり面積"/>
        <xdr:cNvSpPr txBox="1"/>
      </xdr:nvSpPr>
      <xdr:spPr>
        <a:xfrm>
          <a:off x="20199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155683</xdr:rowOff>
    </xdr:from>
    <xdr:ext cx="469744" cy="259045"/>
    <xdr:sp macro="" textlink="">
      <xdr:nvSpPr>
        <xdr:cNvPr id="775" name="n_3aveValue【公民館】&#10;一人当たり面積"/>
        <xdr:cNvSpPr txBox="1"/>
      </xdr:nvSpPr>
      <xdr:spPr>
        <a:xfrm>
          <a:off x="193104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70775</xdr:rowOff>
    </xdr:from>
    <xdr:ext cx="469744" cy="259045"/>
    <xdr:sp macro="" textlink="">
      <xdr:nvSpPr>
        <xdr:cNvPr id="776" name="n_1mainValue【公民館】&#10;一人当たり面積"/>
        <xdr:cNvSpPr txBox="1"/>
      </xdr:nvSpPr>
      <xdr:spPr>
        <a:xfrm>
          <a:off x="210757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83838</xdr:rowOff>
    </xdr:from>
    <xdr:ext cx="469744" cy="259045"/>
    <xdr:sp macro="" textlink="">
      <xdr:nvSpPr>
        <xdr:cNvPr id="777" name="n_2mainValue【公民館】&#10;一人当たり面積"/>
        <xdr:cNvSpPr txBox="1"/>
      </xdr:nvSpPr>
      <xdr:spPr>
        <a:xfrm>
          <a:off x="20199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119034</xdr:rowOff>
    </xdr:from>
    <xdr:ext cx="469744" cy="259045"/>
    <xdr:sp macro="" textlink="">
      <xdr:nvSpPr>
        <xdr:cNvPr id="778" name="n_3mainValue【公民館】&#10;一人当たり面積"/>
        <xdr:cNvSpPr txBox="1"/>
      </xdr:nvSpPr>
      <xdr:spPr>
        <a:xfrm>
          <a:off x="19310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公民館や児童館の老朽化が進んでいるいることが課題であり、コスト抑制・平準化のため、計画的に維持管理していく必要がある。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また、令和元年度と令和２年度に学校施設の整備工事等を行うため、今後、学校施設の値は減少傾向の予定です。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21,310
21,179
297.84
13,956,642
13,736,542
216,006
7,490,569
12,983,845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xdr:cNvCxnSpPr/>
      </xdr:nvCxnSpPr>
      <xdr:spPr>
        <a:xfrm flipV="1">
          <a:off x="46348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xdr:cNvSpPr txBox="1"/>
      </xdr:nvSpPr>
      <xdr:spPr>
        <a:xfrm>
          <a:off x="46736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xdr:cNvCxnSpPr/>
      </xdr:nvCxnSpPr>
      <xdr:spPr>
        <a:xfrm>
          <a:off x="4546600" y="71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103794</xdr:rowOff>
    </xdr:from>
    <xdr:ext cx="405111" cy="259045"/>
    <xdr:sp macro="" textlink="">
      <xdr:nvSpPr>
        <xdr:cNvPr id="62" name="【図書館】&#10;有形固定資産減価償却率平均値テキスト"/>
        <xdr:cNvSpPr txBox="1"/>
      </xdr:nvSpPr>
      <xdr:spPr>
        <a:xfrm>
          <a:off x="4673600"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xdr:cNvSpPr/>
      </xdr:nvSpPr>
      <xdr:spPr>
        <a:xfrm>
          <a:off x="45847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6" name="フローチャート: 判断 65"/>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125004</xdr:rowOff>
    </xdr:from>
    <xdr:to>
      <xdr:col>24</xdr:col>
      <xdr:colOff>114300</xdr:colOff>
      <xdr:row>37</xdr:row>
      <xdr:rowOff>55154</xdr:rowOff>
    </xdr:to>
    <xdr:sp macro="" textlink="">
      <xdr:nvSpPr>
        <xdr:cNvPr id="72" name="楕円 71"/>
        <xdr:cNvSpPr/>
      </xdr:nvSpPr>
      <xdr:spPr>
        <a:xfrm>
          <a:off x="45847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103431</xdr:rowOff>
    </xdr:from>
    <xdr:ext cx="405111" cy="259045"/>
    <xdr:sp macro="" textlink="">
      <xdr:nvSpPr>
        <xdr:cNvPr id="73" name="【図書館】&#10;有形固定資産減価償却率該当値テキスト"/>
        <xdr:cNvSpPr txBox="1"/>
      </xdr:nvSpPr>
      <xdr:spPr>
        <a:xfrm>
          <a:off x="4673600"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159294</xdr:rowOff>
    </xdr:from>
    <xdr:to>
      <xdr:col>20</xdr:col>
      <xdr:colOff>38100</xdr:colOff>
      <xdr:row>37</xdr:row>
      <xdr:rowOff>89444</xdr:rowOff>
    </xdr:to>
    <xdr:sp macro="" textlink="">
      <xdr:nvSpPr>
        <xdr:cNvPr id="74" name="楕円 73"/>
        <xdr:cNvSpPr/>
      </xdr:nvSpPr>
      <xdr:spPr>
        <a:xfrm>
          <a:off x="3746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4354</xdr:rowOff>
    </xdr:from>
    <xdr:to>
      <xdr:col>24</xdr:col>
      <xdr:colOff>63500</xdr:colOff>
      <xdr:row>37</xdr:row>
      <xdr:rowOff>38644</xdr:rowOff>
    </xdr:to>
    <xdr:cxnSp macro="">
      <xdr:nvCxnSpPr>
        <xdr:cNvPr id="75" name="直線コネクタ 74"/>
        <xdr:cNvCxnSpPr/>
      </xdr:nvCxnSpPr>
      <xdr:spPr>
        <a:xfrm flipV="1">
          <a:off x="3797300" y="634800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6" name="楕円 75"/>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38644</xdr:rowOff>
    </xdr:from>
    <xdr:to>
      <xdr:col>19</xdr:col>
      <xdr:colOff>177800</xdr:colOff>
      <xdr:row>37</xdr:row>
      <xdr:rowOff>68036</xdr:rowOff>
    </xdr:to>
    <xdr:cxnSp macro="">
      <xdr:nvCxnSpPr>
        <xdr:cNvPr id="77" name="直線コネクタ 76"/>
        <xdr:cNvCxnSpPr/>
      </xdr:nvCxnSpPr>
      <xdr:spPr>
        <a:xfrm flipV="1">
          <a:off x="2908300" y="63822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78" name="楕円 77"/>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87630</xdr:rowOff>
    </xdr:to>
    <xdr:cxnSp macro="">
      <xdr:nvCxnSpPr>
        <xdr:cNvPr id="79" name="直線コネクタ 78"/>
        <xdr:cNvCxnSpPr/>
      </xdr:nvCxnSpPr>
      <xdr:spPr>
        <a:xfrm flipV="1">
          <a:off x="2019300" y="64116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図書館】&#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図書館】&#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2"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80571</xdr:rowOff>
    </xdr:from>
    <xdr:ext cx="405111" cy="259045"/>
    <xdr:sp macro="" textlink="">
      <xdr:nvSpPr>
        <xdr:cNvPr id="83" name="n_1mainValue【図書館】&#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4" name="n_2main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5" name="n_3mainValue【図書館】&#10;有形固定資産減価償却率"/>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12" name="直線コネクタ 111"/>
        <xdr:cNvCxnSpPr/>
      </xdr:nvCxnSpPr>
      <xdr:spPr>
        <a:xfrm flipV="1">
          <a:off x="10476865"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13"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14" name="直線コネクタ 113"/>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5"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6" name="直線コネクタ 115"/>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17" name="【図書館】&#10;一人当たり面積平均値テキスト"/>
        <xdr:cNvSpPr txBox="1"/>
      </xdr:nvSpPr>
      <xdr:spPr>
        <a:xfrm>
          <a:off x="10515600"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フローチャート: 判断 117"/>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9" name="フローチャート: 判断 118"/>
        <xdr:cNvSpPr/>
      </xdr:nvSpPr>
      <xdr:spPr>
        <a:xfrm>
          <a:off x="9588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20" name="フローチャート: 判断 119"/>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90715</xdr:rowOff>
    </xdr:from>
    <xdr:to>
      <xdr:col>41</xdr:col>
      <xdr:colOff>101600</xdr:colOff>
      <xdr:row>41</xdr:row>
      <xdr:rowOff>20865</xdr:rowOff>
    </xdr:to>
    <xdr:sp macro="" textlink="">
      <xdr:nvSpPr>
        <xdr:cNvPr id="121" name="フローチャート: 判断 120"/>
        <xdr:cNvSpPr/>
      </xdr:nvSpPr>
      <xdr:spPr>
        <a:xfrm>
          <a:off x="7810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49893</xdr:rowOff>
    </xdr:from>
    <xdr:to>
      <xdr:col>55</xdr:col>
      <xdr:colOff>50800</xdr:colOff>
      <xdr:row>37</xdr:row>
      <xdr:rowOff>151493</xdr:rowOff>
    </xdr:to>
    <xdr:sp macro="" textlink="">
      <xdr:nvSpPr>
        <xdr:cNvPr id="127" name="楕円 126"/>
        <xdr:cNvSpPr/>
      </xdr:nvSpPr>
      <xdr:spPr>
        <a:xfrm>
          <a:off x="10426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72770</xdr:rowOff>
    </xdr:from>
    <xdr:ext cx="469744" cy="259045"/>
    <xdr:sp macro="" textlink="">
      <xdr:nvSpPr>
        <xdr:cNvPr id="128" name="【図書館】&#10;一人当たり面積該当値テキスト"/>
        <xdr:cNvSpPr txBox="1"/>
      </xdr:nvSpPr>
      <xdr:spPr>
        <a:xfrm>
          <a:off x="10515600"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66222</xdr:rowOff>
    </xdr:from>
    <xdr:to>
      <xdr:col>50</xdr:col>
      <xdr:colOff>165100</xdr:colOff>
      <xdr:row>37</xdr:row>
      <xdr:rowOff>167822</xdr:rowOff>
    </xdr:to>
    <xdr:sp macro="" textlink="">
      <xdr:nvSpPr>
        <xdr:cNvPr id="129" name="楕円 128"/>
        <xdr:cNvSpPr/>
      </xdr:nvSpPr>
      <xdr:spPr>
        <a:xfrm>
          <a:off x="9588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100693</xdr:rowOff>
    </xdr:from>
    <xdr:to>
      <xdr:col>55</xdr:col>
      <xdr:colOff>0</xdr:colOff>
      <xdr:row>37</xdr:row>
      <xdr:rowOff>117022</xdr:rowOff>
    </xdr:to>
    <xdr:cxnSp macro="">
      <xdr:nvCxnSpPr>
        <xdr:cNvPr id="130" name="直線コネクタ 129"/>
        <xdr:cNvCxnSpPr/>
      </xdr:nvCxnSpPr>
      <xdr:spPr>
        <a:xfrm flipV="1">
          <a:off x="9639300" y="64443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98878</xdr:rowOff>
    </xdr:from>
    <xdr:to>
      <xdr:col>46</xdr:col>
      <xdr:colOff>38100</xdr:colOff>
      <xdr:row>38</xdr:row>
      <xdr:rowOff>29028</xdr:rowOff>
    </xdr:to>
    <xdr:sp macro="" textlink="">
      <xdr:nvSpPr>
        <xdr:cNvPr id="131" name="楕円 130"/>
        <xdr:cNvSpPr/>
      </xdr:nvSpPr>
      <xdr:spPr>
        <a:xfrm>
          <a:off x="8699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117022</xdr:rowOff>
    </xdr:from>
    <xdr:to>
      <xdr:col>50</xdr:col>
      <xdr:colOff>114300</xdr:colOff>
      <xdr:row>37</xdr:row>
      <xdr:rowOff>149678</xdr:rowOff>
    </xdr:to>
    <xdr:cxnSp macro="">
      <xdr:nvCxnSpPr>
        <xdr:cNvPr id="132" name="直線コネクタ 131"/>
        <xdr:cNvCxnSpPr/>
      </xdr:nvCxnSpPr>
      <xdr:spPr>
        <a:xfrm flipV="1">
          <a:off x="8750300" y="6460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115207</xdr:rowOff>
    </xdr:from>
    <xdr:to>
      <xdr:col>41</xdr:col>
      <xdr:colOff>101600</xdr:colOff>
      <xdr:row>38</xdr:row>
      <xdr:rowOff>45357</xdr:rowOff>
    </xdr:to>
    <xdr:sp macro="" textlink="">
      <xdr:nvSpPr>
        <xdr:cNvPr id="133" name="楕円 132"/>
        <xdr:cNvSpPr/>
      </xdr:nvSpPr>
      <xdr:spPr>
        <a:xfrm>
          <a:off x="7810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149678</xdr:rowOff>
    </xdr:from>
    <xdr:to>
      <xdr:col>45</xdr:col>
      <xdr:colOff>177800</xdr:colOff>
      <xdr:row>37</xdr:row>
      <xdr:rowOff>166007</xdr:rowOff>
    </xdr:to>
    <xdr:cxnSp macro="">
      <xdr:nvCxnSpPr>
        <xdr:cNvPr id="134" name="直線コネクタ 133"/>
        <xdr:cNvCxnSpPr/>
      </xdr:nvCxnSpPr>
      <xdr:spPr>
        <a:xfrm flipV="1">
          <a:off x="7861300" y="6493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36484</xdr:rowOff>
    </xdr:from>
    <xdr:ext cx="469744" cy="259045"/>
    <xdr:sp macro="" textlink="">
      <xdr:nvSpPr>
        <xdr:cNvPr id="135" name="n_1aveValue【図書館】&#10;一人当たり面積"/>
        <xdr:cNvSpPr txBox="1"/>
      </xdr:nvSpPr>
      <xdr:spPr>
        <a:xfrm>
          <a:off x="93917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6" name="n_2aveValue【図書館】&#10;一人当たり面積"/>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37" name="n_3aveValue【図書館】&#10;一人当たり面積"/>
        <xdr:cNvSpPr txBox="1"/>
      </xdr:nvSpPr>
      <xdr:spPr>
        <a:xfrm>
          <a:off x="7626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12899</xdr:rowOff>
    </xdr:from>
    <xdr:ext cx="469744" cy="259045"/>
    <xdr:sp macro="" textlink="">
      <xdr:nvSpPr>
        <xdr:cNvPr id="138" name="n_1mainValue【図書館】&#10;一人当たり面積"/>
        <xdr:cNvSpPr txBox="1"/>
      </xdr:nvSpPr>
      <xdr:spPr>
        <a:xfrm>
          <a:off x="9391727" y="61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45555</xdr:rowOff>
    </xdr:from>
    <xdr:ext cx="469744" cy="259045"/>
    <xdr:sp macro="" textlink="">
      <xdr:nvSpPr>
        <xdr:cNvPr id="139" name="n_2mainValue【図書館】&#10;一人当たり面積"/>
        <xdr:cNvSpPr txBox="1"/>
      </xdr:nvSpPr>
      <xdr:spPr>
        <a:xfrm>
          <a:off x="8515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61884</xdr:rowOff>
    </xdr:from>
    <xdr:ext cx="469744" cy="259045"/>
    <xdr:sp macro="" textlink="">
      <xdr:nvSpPr>
        <xdr:cNvPr id="140" name="n_3mainValue【図書館】&#10;一人当たり面積"/>
        <xdr:cNvSpPr txBox="1"/>
      </xdr:nvSpPr>
      <xdr:spPr>
        <a:xfrm>
          <a:off x="7626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1" name="テキスト ボックス 15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1" name="テキスト ボックス 16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65" name="直線コネクタ 164"/>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9" name="直線コネクタ 16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93997</xdr:rowOff>
    </xdr:from>
    <xdr:ext cx="405111" cy="259045"/>
    <xdr:sp macro="" textlink="">
      <xdr:nvSpPr>
        <xdr:cNvPr id="170" name="【体育館・プール】&#10;有形固定資産減価償却率平均値テキスト"/>
        <xdr:cNvSpPr txBox="1"/>
      </xdr:nvSpPr>
      <xdr:spPr>
        <a:xfrm>
          <a:off x="4673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1" name="フローチャート: 判断 170"/>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2" name="フローチャート: 判断 17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114935</xdr:rowOff>
    </xdr:from>
    <xdr:to>
      <xdr:col>15</xdr:col>
      <xdr:colOff>101600</xdr:colOff>
      <xdr:row>60</xdr:row>
      <xdr:rowOff>45085</xdr:rowOff>
    </xdr:to>
    <xdr:sp macro="" textlink="">
      <xdr:nvSpPr>
        <xdr:cNvPr id="173" name="フローチャート: 判断 172"/>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74" name="フローチャート: 判断 173"/>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0" name="楕円 179"/>
        <xdr:cNvSpPr/>
      </xdr:nvSpPr>
      <xdr:spPr>
        <a:xfrm>
          <a:off x="4584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116222</xdr:rowOff>
    </xdr:from>
    <xdr:ext cx="405111" cy="259045"/>
    <xdr:sp macro="" textlink="">
      <xdr:nvSpPr>
        <xdr:cNvPr id="181" name="【体育館・プール】&#10;有形固定資産減価償却率該当値テキスト"/>
        <xdr:cNvSpPr txBox="1"/>
      </xdr:nvSpPr>
      <xdr:spPr>
        <a:xfrm>
          <a:off x="4673600"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xdr:rowOff>
    </xdr:from>
    <xdr:to>
      <xdr:col>20</xdr:col>
      <xdr:colOff>38100</xdr:colOff>
      <xdr:row>60</xdr:row>
      <xdr:rowOff>104140</xdr:rowOff>
    </xdr:to>
    <xdr:sp macro="" textlink="">
      <xdr:nvSpPr>
        <xdr:cNvPr id="182" name="楕円 181"/>
        <xdr:cNvSpPr/>
      </xdr:nvSpPr>
      <xdr:spPr>
        <a:xfrm>
          <a:off x="3746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17145</xdr:rowOff>
    </xdr:from>
    <xdr:to>
      <xdr:col>24</xdr:col>
      <xdr:colOff>63500</xdr:colOff>
      <xdr:row>60</xdr:row>
      <xdr:rowOff>53340</xdr:rowOff>
    </xdr:to>
    <xdr:cxnSp macro="">
      <xdr:nvCxnSpPr>
        <xdr:cNvPr id="183" name="直線コネクタ 182"/>
        <xdr:cNvCxnSpPr/>
      </xdr:nvCxnSpPr>
      <xdr:spPr>
        <a:xfrm flipV="1">
          <a:off x="3797300" y="103041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46355</xdr:rowOff>
    </xdr:from>
    <xdr:to>
      <xdr:col>15</xdr:col>
      <xdr:colOff>101600</xdr:colOff>
      <xdr:row>60</xdr:row>
      <xdr:rowOff>147955</xdr:rowOff>
    </xdr:to>
    <xdr:sp macro="" textlink="">
      <xdr:nvSpPr>
        <xdr:cNvPr id="184" name="楕円 183"/>
        <xdr:cNvSpPr/>
      </xdr:nvSpPr>
      <xdr:spPr>
        <a:xfrm>
          <a:off x="2857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53340</xdr:rowOff>
    </xdr:from>
    <xdr:to>
      <xdr:col>19</xdr:col>
      <xdr:colOff>177800</xdr:colOff>
      <xdr:row>60</xdr:row>
      <xdr:rowOff>97155</xdr:rowOff>
    </xdr:to>
    <xdr:cxnSp macro="">
      <xdr:nvCxnSpPr>
        <xdr:cNvPr id="185" name="直線コネクタ 184"/>
        <xdr:cNvCxnSpPr/>
      </xdr:nvCxnSpPr>
      <xdr:spPr>
        <a:xfrm flipV="1">
          <a:off x="2908300" y="103403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82550</xdr:rowOff>
    </xdr:from>
    <xdr:to>
      <xdr:col>10</xdr:col>
      <xdr:colOff>165100</xdr:colOff>
      <xdr:row>61</xdr:row>
      <xdr:rowOff>12700</xdr:rowOff>
    </xdr:to>
    <xdr:sp macro="" textlink="">
      <xdr:nvSpPr>
        <xdr:cNvPr id="186" name="楕円 185"/>
        <xdr:cNvSpPr/>
      </xdr:nvSpPr>
      <xdr:spPr>
        <a:xfrm>
          <a:off x="1968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97155</xdr:rowOff>
    </xdr:from>
    <xdr:to>
      <xdr:col>15</xdr:col>
      <xdr:colOff>50800</xdr:colOff>
      <xdr:row>60</xdr:row>
      <xdr:rowOff>133350</xdr:rowOff>
    </xdr:to>
    <xdr:cxnSp macro="">
      <xdr:nvCxnSpPr>
        <xdr:cNvPr id="187" name="直線コネクタ 186"/>
        <xdr:cNvCxnSpPr/>
      </xdr:nvCxnSpPr>
      <xdr:spPr>
        <a:xfrm flipV="1">
          <a:off x="2019300" y="10384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53992</xdr:rowOff>
    </xdr:from>
    <xdr:ext cx="405111" cy="259045"/>
    <xdr:sp macro="" textlink="">
      <xdr:nvSpPr>
        <xdr:cNvPr id="188"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61612</xdr:rowOff>
    </xdr:from>
    <xdr:ext cx="405111" cy="259045"/>
    <xdr:sp macro="" textlink="">
      <xdr:nvSpPr>
        <xdr:cNvPr id="189" name="n_2aveValue【体育館・プール】&#10;有形固定資産減価償却率"/>
        <xdr:cNvSpPr txBox="1"/>
      </xdr:nvSpPr>
      <xdr:spPr>
        <a:xfrm>
          <a:off x="2705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190" name="n_3aveValue【体育館・プー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95267</xdr:rowOff>
    </xdr:from>
    <xdr:ext cx="405111" cy="259045"/>
    <xdr:sp macro="" textlink="">
      <xdr:nvSpPr>
        <xdr:cNvPr id="191" name="n_1mainValue【体育館・プー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192" name="n_2mainValue【体育館・プール】&#10;有形固定資産減価償却率"/>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3827</xdr:rowOff>
    </xdr:from>
    <xdr:ext cx="405111" cy="259045"/>
    <xdr:sp macro="" textlink="">
      <xdr:nvSpPr>
        <xdr:cNvPr id="193" name="n_3mainValue【体育館・プール】&#10;有形固定資産減価償却率"/>
        <xdr:cNvSpPr txBox="1"/>
      </xdr:nvSpPr>
      <xdr:spPr>
        <a:xfrm>
          <a:off x="1816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217" name="直線コネクタ 216"/>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18"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9" name="直線コネクタ 218"/>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20" name="【体育館・プール】&#10;一人当たり面積最大値テキスト"/>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21" name="直線コネクタ 220"/>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22"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23" name="フローチャート: 判断 222"/>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24" name="フローチャート: 判断 223"/>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153035</xdr:rowOff>
    </xdr:from>
    <xdr:to>
      <xdr:col>46</xdr:col>
      <xdr:colOff>38100</xdr:colOff>
      <xdr:row>61</xdr:row>
      <xdr:rowOff>83185</xdr:rowOff>
    </xdr:to>
    <xdr:sp macro="" textlink="">
      <xdr:nvSpPr>
        <xdr:cNvPr id="225" name="フローチャート: 判断 224"/>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19685</xdr:rowOff>
    </xdr:from>
    <xdr:to>
      <xdr:col>41</xdr:col>
      <xdr:colOff>101600</xdr:colOff>
      <xdr:row>61</xdr:row>
      <xdr:rowOff>121285</xdr:rowOff>
    </xdr:to>
    <xdr:sp macro="" textlink="">
      <xdr:nvSpPr>
        <xdr:cNvPr id="226" name="フローチャート: 判断 225"/>
        <xdr:cNvSpPr/>
      </xdr:nvSpPr>
      <xdr:spPr>
        <a:xfrm>
          <a:off x="7810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31115</xdr:rowOff>
    </xdr:from>
    <xdr:to>
      <xdr:col>55</xdr:col>
      <xdr:colOff>50800</xdr:colOff>
      <xdr:row>60</xdr:row>
      <xdr:rowOff>132715</xdr:rowOff>
    </xdr:to>
    <xdr:sp macro="" textlink="">
      <xdr:nvSpPr>
        <xdr:cNvPr id="232" name="楕円 231"/>
        <xdr:cNvSpPr/>
      </xdr:nvSpPr>
      <xdr:spPr>
        <a:xfrm>
          <a:off x="10426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53992</xdr:rowOff>
    </xdr:from>
    <xdr:ext cx="469744" cy="259045"/>
    <xdr:sp macro="" textlink="">
      <xdr:nvSpPr>
        <xdr:cNvPr id="233" name="【体育館・プール】&#10;一人当たり面積該当値テキスト"/>
        <xdr:cNvSpPr txBox="1"/>
      </xdr:nvSpPr>
      <xdr:spPr>
        <a:xfrm>
          <a:off x="10515600" y="1016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44450</xdr:rowOff>
    </xdr:from>
    <xdr:to>
      <xdr:col>50</xdr:col>
      <xdr:colOff>165100</xdr:colOff>
      <xdr:row>60</xdr:row>
      <xdr:rowOff>146050</xdr:rowOff>
    </xdr:to>
    <xdr:sp macro="" textlink="">
      <xdr:nvSpPr>
        <xdr:cNvPr id="234" name="楕円 233"/>
        <xdr:cNvSpPr/>
      </xdr:nvSpPr>
      <xdr:spPr>
        <a:xfrm>
          <a:off x="958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81915</xdr:rowOff>
    </xdr:from>
    <xdr:to>
      <xdr:col>55</xdr:col>
      <xdr:colOff>0</xdr:colOff>
      <xdr:row>60</xdr:row>
      <xdr:rowOff>95250</xdr:rowOff>
    </xdr:to>
    <xdr:cxnSp macro="">
      <xdr:nvCxnSpPr>
        <xdr:cNvPr id="235" name="直線コネクタ 234"/>
        <xdr:cNvCxnSpPr/>
      </xdr:nvCxnSpPr>
      <xdr:spPr>
        <a:xfrm flipV="1">
          <a:off x="9639300" y="1036891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55880</xdr:rowOff>
    </xdr:from>
    <xdr:to>
      <xdr:col>46</xdr:col>
      <xdr:colOff>38100</xdr:colOff>
      <xdr:row>60</xdr:row>
      <xdr:rowOff>157480</xdr:rowOff>
    </xdr:to>
    <xdr:sp macro="" textlink="">
      <xdr:nvSpPr>
        <xdr:cNvPr id="236" name="楕円 235"/>
        <xdr:cNvSpPr/>
      </xdr:nvSpPr>
      <xdr:spPr>
        <a:xfrm>
          <a:off x="8699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95250</xdr:rowOff>
    </xdr:from>
    <xdr:to>
      <xdr:col>50</xdr:col>
      <xdr:colOff>114300</xdr:colOff>
      <xdr:row>60</xdr:row>
      <xdr:rowOff>106680</xdr:rowOff>
    </xdr:to>
    <xdr:cxnSp macro="">
      <xdr:nvCxnSpPr>
        <xdr:cNvPr id="237" name="直線コネクタ 236"/>
        <xdr:cNvCxnSpPr/>
      </xdr:nvCxnSpPr>
      <xdr:spPr>
        <a:xfrm flipV="1">
          <a:off x="8750300" y="10382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48260</xdr:rowOff>
    </xdr:from>
    <xdr:to>
      <xdr:col>41</xdr:col>
      <xdr:colOff>101600</xdr:colOff>
      <xdr:row>60</xdr:row>
      <xdr:rowOff>149860</xdr:rowOff>
    </xdr:to>
    <xdr:sp macro="" textlink="">
      <xdr:nvSpPr>
        <xdr:cNvPr id="238" name="楕円 237"/>
        <xdr:cNvSpPr/>
      </xdr:nvSpPr>
      <xdr:spPr>
        <a:xfrm>
          <a:off x="7810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99060</xdr:rowOff>
    </xdr:from>
    <xdr:to>
      <xdr:col>45</xdr:col>
      <xdr:colOff>177800</xdr:colOff>
      <xdr:row>60</xdr:row>
      <xdr:rowOff>106680</xdr:rowOff>
    </xdr:to>
    <xdr:cxnSp macro="">
      <xdr:nvCxnSpPr>
        <xdr:cNvPr id="239" name="直線コネクタ 238"/>
        <xdr:cNvCxnSpPr/>
      </xdr:nvCxnSpPr>
      <xdr:spPr>
        <a:xfrm>
          <a:off x="7861300" y="10386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97172</xdr:rowOff>
    </xdr:from>
    <xdr:ext cx="469744" cy="259045"/>
    <xdr:sp macro="" textlink="">
      <xdr:nvSpPr>
        <xdr:cNvPr id="240" name="n_1aveValue【体育館・プール】&#10;一人当たり面積"/>
        <xdr:cNvSpPr txBox="1"/>
      </xdr:nvSpPr>
      <xdr:spPr>
        <a:xfrm>
          <a:off x="93917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74312</xdr:rowOff>
    </xdr:from>
    <xdr:ext cx="469744" cy="259045"/>
    <xdr:sp macro="" textlink="">
      <xdr:nvSpPr>
        <xdr:cNvPr id="241" name="n_2aveValue【体育館・プール】&#10;一人当たり面積"/>
        <xdr:cNvSpPr txBox="1"/>
      </xdr:nvSpPr>
      <xdr:spPr>
        <a:xfrm>
          <a:off x="8515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112412</xdr:rowOff>
    </xdr:from>
    <xdr:ext cx="469744" cy="259045"/>
    <xdr:sp macro="" textlink="">
      <xdr:nvSpPr>
        <xdr:cNvPr id="242" name="n_3aveValue【体育館・プール】&#10;一人当たり面積"/>
        <xdr:cNvSpPr txBox="1"/>
      </xdr:nvSpPr>
      <xdr:spPr>
        <a:xfrm>
          <a:off x="7626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162577</xdr:rowOff>
    </xdr:from>
    <xdr:ext cx="469744" cy="259045"/>
    <xdr:sp macro="" textlink="">
      <xdr:nvSpPr>
        <xdr:cNvPr id="243" name="n_1mainValue【体育館・プール】&#10;一人当たり面積"/>
        <xdr:cNvSpPr txBox="1"/>
      </xdr:nvSpPr>
      <xdr:spPr>
        <a:xfrm>
          <a:off x="93917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2557</xdr:rowOff>
    </xdr:from>
    <xdr:ext cx="469744" cy="259045"/>
    <xdr:sp macro="" textlink="">
      <xdr:nvSpPr>
        <xdr:cNvPr id="244" name="n_2mainValue【体育館・プール】&#10;一人当たり面積"/>
        <xdr:cNvSpPr txBox="1"/>
      </xdr:nvSpPr>
      <xdr:spPr>
        <a:xfrm>
          <a:off x="85154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166387</xdr:rowOff>
    </xdr:from>
    <xdr:ext cx="469744" cy="259045"/>
    <xdr:sp macro="" textlink="">
      <xdr:nvSpPr>
        <xdr:cNvPr id="245" name="n_3mainValue【体育館・プール】&#10;一人当たり面積"/>
        <xdr:cNvSpPr txBox="1"/>
      </xdr:nvSpPr>
      <xdr:spPr>
        <a:xfrm>
          <a:off x="7626427"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70" name="直線コネクタ 269"/>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71" name="【福祉施設】&#10;有形固定資産減価償却率最小値テキスト"/>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72" name="直線コネクタ 271"/>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73"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74" name="直線コネクタ 273"/>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23513</xdr:rowOff>
    </xdr:from>
    <xdr:ext cx="405111" cy="259045"/>
    <xdr:sp macro="" textlink="">
      <xdr:nvSpPr>
        <xdr:cNvPr id="275" name="【福祉施設】&#10;有形固定資産減価償却率平均値テキスト"/>
        <xdr:cNvSpPr txBox="1"/>
      </xdr:nvSpPr>
      <xdr:spPr>
        <a:xfrm>
          <a:off x="4673600" y="13910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76" name="フローチャート: 判断 275"/>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77" name="フローチャート: 判断 276"/>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78" name="フローチャート: 判断 277"/>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9" name="フローチャート: 判断 278"/>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17780</xdr:rowOff>
    </xdr:from>
    <xdr:to>
      <xdr:col>24</xdr:col>
      <xdr:colOff>114300</xdr:colOff>
      <xdr:row>86</xdr:row>
      <xdr:rowOff>119380</xdr:rowOff>
    </xdr:to>
    <xdr:sp macro="" textlink="">
      <xdr:nvSpPr>
        <xdr:cNvPr id="285" name="楕円 284"/>
        <xdr:cNvSpPr/>
      </xdr:nvSpPr>
      <xdr:spPr>
        <a:xfrm>
          <a:off x="45847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104157</xdr:rowOff>
    </xdr:from>
    <xdr:ext cx="405111" cy="259045"/>
    <xdr:sp macro="" textlink="">
      <xdr:nvSpPr>
        <xdr:cNvPr id="286" name="【福祉施設】&#10;有形固定資産減価償却率該当値テキスト"/>
        <xdr:cNvSpPr txBox="1"/>
      </xdr:nvSpPr>
      <xdr:spPr>
        <a:xfrm>
          <a:off x="4673600" y="1467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12064</xdr:rowOff>
    </xdr:from>
    <xdr:to>
      <xdr:col>20</xdr:col>
      <xdr:colOff>38100</xdr:colOff>
      <xdr:row>81</xdr:row>
      <xdr:rowOff>113664</xdr:rowOff>
    </xdr:to>
    <xdr:sp macro="" textlink="">
      <xdr:nvSpPr>
        <xdr:cNvPr id="287" name="楕円 286"/>
        <xdr:cNvSpPr/>
      </xdr:nvSpPr>
      <xdr:spPr>
        <a:xfrm>
          <a:off x="3746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62864</xdr:rowOff>
    </xdr:from>
    <xdr:to>
      <xdr:col>24</xdr:col>
      <xdr:colOff>63500</xdr:colOff>
      <xdr:row>86</xdr:row>
      <xdr:rowOff>68580</xdr:rowOff>
    </xdr:to>
    <xdr:cxnSp macro="">
      <xdr:nvCxnSpPr>
        <xdr:cNvPr id="288" name="直線コネクタ 287"/>
        <xdr:cNvCxnSpPr/>
      </xdr:nvCxnSpPr>
      <xdr:spPr>
        <a:xfrm>
          <a:off x="3797300" y="13950314"/>
          <a:ext cx="838200" cy="86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103505</xdr:rowOff>
    </xdr:from>
    <xdr:to>
      <xdr:col>15</xdr:col>
      <xdr:colOff>101600</xdr:colOff>
      <xdr:row>81</xdr:row>
      <xdr:rowOff>33655</xdr:rowOff>
    </xdr:to>
    <xdr:sp macro="" textlink="">
      <xdr:nvSpPr>
        <xdr:cNvPr id="289" name="楕円 288"/>
        <xdr:cNvSpPr/>
      </xdr:nvSpPr>
      <xdr:spPr>
        <a:xfrm>
          <a:off x="2857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154305</xdr:rowOff>
    </xdr:from>
    <xdr:to>
      <xdr:col>19</xdr:col>
      <xdr:colOff>177800</xdr:colOff>
      <xdr:row>81</xdr:row>
      <xdr:rowOff>62864</xdr:rowOff>
    </xdr:to>
    <xdr:cxnSp macro="">
      <xdr:nvCxnSpPr>
        <xdr:cNvPr id="290" name="直線コネクタ 289"/>
        <xdr:cNvCxnSpPr/>
      </xdr:nvCxnSpPr>
      <xdr:spPr>
        <a:xfrm>
          <a:off x="2908300" y="1387030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122555</xdr:rowOff>
    </xdr:from>
    <xdr:to>
      <xdr:col>10</xdr:col>
      <xdr:colOff>165100</xdr:colOff>
      <xdr:row>79</xdr:row>
      <xdr:rowOff>52705</xdr:rowOff>
    </xdr:to>
    <xdr:sp macro="" textlink="">
      <xdr:nvSpPr>
        <xdr:cNvPr id="291" name="楕円 290"/>
        <xdr:cNvSpPr/>
      </xdr:nvSpPr>
      <xdr:spPr>
        <a:xfrm>
          <a:off x="1968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1905</xdr:rowOff>
    </xdr:from>
    <xdr:to>
      <xdr:col>15</xdr:col>
      <xdr:colOff>50800</xdr:colOff>
      <xdr:row>80</xdr:row>
      <xdr:rowOff>154305</xdr:rowOff>
    </xdr:to>
    <xdr:cxnSp macro="">
      <xdr:nvCxnSpPr>
        <xdr:cNvPr id="292" name="直線コネクタ 291"/>
        <xdr:cNvCxnSpPr/>
      </xdr:nvCxnSpPr>
      <xdr:spPr>
        <a:xfrm>
          <a:off x="2019300" y="13546455"/>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293" name="n_1aveValue【福祉施設】&#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94" name="n_2aveValue【福祉施設】&#10;有形固定資産減価償却率"/>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5" name="n_3ave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130191</xdr:rowOff>
    </xdr:from>
    <xdr:ext cx="405111" cy="259045"/>
    <xdr:sp macro="" textlink="">
      <xdr:nvSpPr>
        <xdr:cNvPr id="296" name="n_1mainValue【福祉施設】&#10;有形固定資産減価償却率"/>
        <xdr:cNvSpPr txBox="1"/>
      </xdr:nvSpPr>
      <xdr:spPr>
        <a:xfrm>
          <a:off x="35820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50182</xdr:rowOff>
    </xdr:from>
    <xdr:ext cx="405111" cy="259045"/>
    <xdr:sp macro="" textlink="">
      <xdr:nvSpPr>
        <xdr:cNvPr id="297" name="n_2mainValue【福祉施設】&#10;有形固定資産減価償却率"/>
        <xdr:cNvSpPr txBox="1"/>
      </xdr:nvSpPr>
      <xdr:spPr>
        <a:xfrm>
          <a:off x="2705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69232</xdr:rowOff>
    </xdr:from>
    <xdr:ext cx="405111" cy="259045"/>
    <xdr:sp macro="" textlink="">
      <xdr:nvSpPr>
        <xdr:cNvPr id="298" name="n_3mainValue【福祉施設】&#10;有形固定資産減価償却率"/>
        <xdr:cNvSpPr txBox="1"/>
      </xdr:nvSpPr>
      <xdr:spPr>
        <a:xfrm>
          <a:off x="181674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324" name="直線コネクタ 323"/>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25" name="【福祉施設】&#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6" name="直線コネクタ 325"/>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327" name="【福祉施設】&#10;一人当たり面積最大値テキスト"/>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328" name="直線コネクタ 327"/>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170197</xdr:rowOff>
    </xdr:from>
    <xdr:ext cx="469744" cy="259045"/>
    <xdr:sp macro="" textlink="">
      <xdr:nvSpPr>
        <xdr:cNvPr id="329" name="【福祉施設】&#10;一人当たり面積平均値テキスト"/>
        <xdr:cNvSpPr txBox="1"/>
      </xdr:nvSpPr>
      <xdr:spPr>
        <a:xfrm>
          <a:off x="10515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0" name="フローチャート: 判断 329"/>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31" name="フローチャート: 判断 330"/>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32" name="フローチャート: 判断 331"/>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33" name="フローチャート: 判断 332"/>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99968</xdr:rowOff>
    </xdr:from>
    <xdr:to>
      <xdr:col>55</xdr:col>
      <xdr:colOff>50800</xdr:colOff>
      <xdr:row>86</xdr:row>
      <xdr:rowOff>30118</xdr:rowOff>
    </xdr:to>
    <xdr:sp macro="" textlink="">
      <xdr:nvSpPr>
        <xdr:cNvPr id="339" name="楕円 338"/>
        <xdr:cNvSpPr/>
      </xdr:nvSpPr>
      <xdr:spPr>
        <a:xfrm>
          <a:off x="104267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78395</xdr:rowOff>
    </xdr:from>
    <xdr:ext cx="469744" cy="259045"/>
    <xdr:sp macro="" textlink="">
      <xdr:nvSpPr>
        <xdr:cNvPr id="340" name="【福祉施設】&#10;一人当たり面積該当値テキスト"/>
        <xdr:cNvSpPr txBox="1"/>
      </xdr:nvSpPr>
      <xdr:spPr>
        <a:xfrm>
          <a:off x="10515600"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29755</xdr:rowOff>
    </xdr:from>
    <xdr:to>
      <xdr:col>50</xdr:col>
      <xdr:colOff>165100</xdr:colOff>
      <xdr:row>86</xdr:row>
      <xdr:rowOff>131355</xdr:rowOff>
    </xdr:to>
    <xdr:sp macro="" textlink="">
      <xdr:nvSpPr>
        <xdr:cNvPr id="341" name="楕円 340"/>
        <xdr:cNvSpPr/>
      </xdr:nvSpPr>
      <xdr:spPr>
        <a:xfrm>
          <a:off x="9588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150768</xdr:rowOff>
    </xdr:from>
    <xdr:to>
      <xdr:col>55</xdr:col>
      <xdr:colOff>0</xdr:colOff>
      <xdr:row>86</xdr:row>
      <xdr:rowOff>80555</xdr:rowOff>
    </xdr:to>
    <xdr:cxnSp macro="">
      <xdr:nvCxnSpPr>
        <xdr:cNvPr id="342" name="直線コネクタ 341"/>
        <xdr:cNvCxnSpPr/>
      </xdr:nvCxnSpPr>
      <xdr:spPr>
        <a:xfrm flipV="1">
          <a:off x="9639300" y="14724018"/>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29755</xdr:rowOff>
    </xdr:from>
    <xdr:to>
      <xdr:col>46</xdr:col>
      <xdr:colOff>38100</xdr:colOff>
      <xdr:row>86</xdr:row>
      <xdr:rowOff>131355</xdr:rowOff>
    </xdr:to>
    <xdr:sp macro="" textlink="">
      <xdr:nvSpPr>
        <xdr:cNvPr id="343" name="楕円 342"/>
        <xdr:cNvSpPr/>
      </xdr:nvSpPr>
      <xdr:spPr>
        <a:xfrm>
          <a:off x="8699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80555</xdr:rowOff>
    </xdr:from>
    <xdr:to>
      <xdr:col>50</xdr:col>
      <xdr:colOff>114300</xdr:colOff>
      <xdr:row>86</xdr:row>
      <xdr:rowOff>80555</xdr:rowOff>
    </xdr:to>
    <xdr:cxnSp macro="">
      <xdr:nvCxnSpPr>
        <xdr:cNvPr id="344" name="直線コネクタ 343"/>
        <xdr:cNvCxnSpPr/>
      </xdr:nvCxnSpPr>
      <xdr:spPr>
        <a:xfrm>
          <a:off x="8750300" y="1482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33020</xdr:rowOff>
    </xdr:from>
    <xdr:to>
      <xdr:col>41</xdr:col>
      <xdr:colOff>101600</xdr:colOff>
      <xdr:row>86</xdr:row>
      <xdr:rowOff>134620</xdr:rowOff>
    </xdr:to>
    <xdr:sp macro="" textlink="">
      <xdr:nvSpPr>
        <xdr:cNvPr id="345" name="楕円 344"/>
        <xdr:cNvSpPr/>
      </xdr:nvSpPr>
      <xdr:spPr>
        <a:xfrm>
          <a:off x="7810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80555</xdr:rowOff>
    </xdr:from>
    <xdr:to>
      <xdr:col>45</xdr:col>
      <xdr:colOff>177800</xdr:colOff>
      <xdr:row>86</xdr:row>
      <xdr:rowOff>83820</xdr:rowOff>
    </xdr:to>
    <xdr:cxnSp macro="">
      <xdr:nvCxnSpPr>
        <xdr:cNvPr id="346" name="直線コネクタ 345"/>
        <xdr:cNvCxnSpPr/>
      </xdr:nvCxnSpPr>
      <xdr:spPr>
        <a:xfrm flipV="1">
          <a:off x="7861300" y="148252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18885</xdr:rowOff>
    </xdr:from>
    <xdr:ext cx="469744" cy="259045"/>
    <xdr:sp macro="" textlink="">
      <xdr:nvSpPr>
        <xdr:cNvPr id="347" name="n_1aveValue【福祉施設】&#10;一人当たり面積"/>
        <xdr:cNvSpPr txBox="1"/>
      </xdr:nvSpPr>
      <xdr:spPr>
        <a:xfrm>
          <a:off x="93917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41746</xdr:rowOff>
    </xdr:from>
    <xdr:ext cx="469744" cy="259045"/>
    <xdr:sp macro="" textlink="">
      <xdr:nvSpPr>
        <xdr:cNvPr id="348" name="n_2aveValue【福祉施設】&#10;一人当たり面積"/>
        <xdr:cNvSpPr txBox="1"/>
      </xdr:nvSpPr>
      <xdr:spPr>
        <a:xfrm>
          <a:off x="851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28683</xdr:rowOff>
    </xdr:from>
    <xdr:ext cx="469744" cy="259045"/>
    <xdr:sp macro="" textlink="">
      <xdr:nvSpPr>
        <xdr:cNvPr id="349" name="n_3aveValue【福祉施設】&#10;一人当たり面積"/>
        <xdr:cNvSpPr txBox="1"/>
      </xdr:nvSpPr>
      <xdr:spPr>
        <a:xfrm>
          <a:off x="7626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122482</xdr:rowOff>
    </xdr:from>
    <xdr:ext cx="469744" cy="259045"/>
    <xdr:sp macro="" textlink="">
      <xdr:nvSpPr>
        <xdr:cNvPr id="350" name="n_1mainValue【福祉施設】&#10;一人当たり面積"/>
        <xdr:cNvSpPr txBox="1"/>
      </xdr:nvSpPr>
      <xdr:spPr>
        <a:xfrm>
          <a:off x="93917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122482</xdr:rowOff>
    </xdr:from>
    <xdr:ext cx="469744" cy="259045"/>
    <xdr:sp macro="" textlink="">
      <xdr:nvSpPr>
        <xdr:cNvPr id="351" name="n_2mainValue【福祉施設】&#10;一人当たり面積"/>
        <xdr:cNvSpPr txBox="1"/>
      </xdr:nvSpPr>
      <xdr:spPr>
        <a:xfrm>
          <a:off x="8515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125747</xdr:rowOff>
    </xdr:from>
    <xdr:ext cx="469744" cy="259045"/>
    <xdr:sp macro="" textlink="">
      <xdr:nvSpPr>
        <xdr:cNvPr id="352" name="n_3mainValue【福祉施設】&#10;一人当たり面積"/>
        <xdr:cNvSpPr txBox="1"/>
      </xdr:nvSpPr>
      <xdr:spPr>
        <a:xfrm>
          <a:off x="7626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3" name="直線コネクタ 36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4" name="テキスト ボックス 36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5" name="直線コネクタ 36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6" name="テキスト ボックス 36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7" name="直線コネクタ 36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8" name="テキスト ボックス 36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9" name="直線コネクタ 36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0" name="テキスト ボックス 36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1" name="直線コネクタ 37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2" name="テキスト ボックス 37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3" name="直線コネクタ 37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4" name="テキスト ボックス 37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6" name="テキスト ボックス 37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78" name="直線コネクタ 377"/>
        <xdr:cNvCxnSpPr/>
      </xdr:nvCxnSpPr>
      <xdr:spPr>
        <a:xfrm flipV="1">
          <a:off x="46348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79" name="【市民会館】&#10;有形固定資産減価償却率最小値テキスト"/>
        <xdr:cNvSpPr txBox="1"/>
      </xdr:nvSpPr>
      <xdr:spPr>
        <a:xfrm>
          <a:off x="46736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80" name="直線コネクタ 379"/>
        <xdr:cNvCxnSpPr/>
      </xdr:nvCxnSpPr>
      <xdr:spPr>
        <a:xfrm>
          <a:off x="4546600" y="185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81"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2" name="直線コネクタ 38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10358</xdr:rowOff>
    </xdr:from>
    <xdr:ext cx="405111" cy="259045"/>
    <xdr:sp macro="" textlink="">
      <xdr:nvSpPr>
        <xdr:cNvPr id="383" name="【市民会館】&#10;有形固定資産減価償却率平均値テキスト"/>
        <xdr:cNvSpPr txBox="1"/>
      </xdr:nvSpPr>
      <xdr:spPr>
        <a:xfrm>
          <a:off x="46736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84" name="フローチャート: 判断 383"/>
        <xdr:cNvSpPr/>
      </xdr:nvSpPr>
      <xdr:spPr>
        <a:xfrm>
          <a:off x="4584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85" name="フローチャート: 判断 384"/>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386" name="フローチャート: 判断 385"/>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87" name="フローチャート: 判断 386"/>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100</xdr:row>
      <xdr:rowOff>4173</xdr:rowOff>
    </xdr:from>
    <xdr:to>
      <xdr:col>10</xdr:col>
      <xdr:colOff>165100</xdr:colOff>
      <xdr:row>100</xdr:row>
      <xdr:rowOff>105773</xdr:rowOff>
    </xdr:to>
    <xdr:sp macro="" textlink="">
      <xdr:nvSpPr>
        <xdr:cNvPr id="393" name="楕円 392"/>
        <xdr:cNvSpPr/>
      </xdr:nvSpPr>
      <xdr:spPr>
        <a:xfrm>
          <a:off x="1968500" y="171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74947</xdr:rowOff>
    </xdr:from>
    <xdr:ext cx="405111" cy="259045"/>
    <xdr:sp macro="" textlink="">
      <xdr:nvSpPr>
        <xdr:cNvPr id="394" name="n_1aveValue【市民会館】&#10;有形固定資産減価償却率"/>
        <xdr:cNvSpPr txBox="1"/>
      </xdr:nvSpPr>
      <xdr:spPr>
        <a:xfrm>
          <a:off x="3582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395" name="n_2aveValue【市民会館】&#10;有形固定資産減価償却率"/>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396" name="n_3aveValue【市民会館】&#10;有形固定資産減価償却率"/>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122300</xdr:rowOff>
    </xdr:from>
    <xdr:ext cx="405111" cy="259045"/>
    <xdr:sp macro="" textlink="">
      <xdr:nvSpPr>
        <xdr:cNvPr id="397" name="n_3mainValue【市民会館】&#10;有形固定資産減価償却率"/>
        <xdr:cNvSpPr txBox="1"/>
      </xdr:nvSpPr>
      <xdr:spPr>
        <a:xfrm>
          <a:off x="1816744" y="1692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8" name="直線コネクタ 40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9" name="テキスト ボックス 40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0" name="直線コネクタ 40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1" name="テキスト ボックス 41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2" name="直線コネクタ 41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3" name="テキスト ボックス 41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4" name="直線コネクタ 41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5" name="テキスト ボックス 41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6" name="直線コネクタ 41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7" name="テキスト ボックス 41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8" name="直線コネクタ 41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9" name="テキスト ボックス 41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423" name="直線コネクタ 422"/>
        <xdr:cNvCxnSpPr/>
      </xdr:nvCxnSpPr>
      <xdr:spPr>
        <a:xfrm flipV="1">
          <a:off x="10476865"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24"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25" name="直線コネクタ 424"/>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426" name="【市民会館】&#10;一人当たり面積最大値テキスト"/>
        <xdr:cNvSpPr txBox="1"/>
      </xdr:nvSpPr>
      <xdr:spPr>
        <a:xfrm>
          <a:off x="10515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427" name="直線コネクタ 426"/>
        <xdr:cNvCxnSpPr/>
      </xdr:nvCxnSpPr>
      <xdr:spPr>
        <a:xfrm>
          <a:off x="10388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31585</xdr:rowOff>
    </xdr:from>
    <xdr:ext cx="469744" cy="259045"/>
    <xdr:sp macro="" textlink="">
      <xdr:nvSpPr>
        <xdr:cNvPr id="428" name="【市民会館】&#10;一人当たり面積平均値テキスト"/>
        <xdr:cNvSpPr txBox="1"/>
      </xdr:nvSpPr>
      <xdr:spPr>
        <a:xfrm>
          <a:off x="10515600" y="1837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429" name="フローチャート: 判断 428"/>
        <xdr:cNvSpPr/>
      </xdr:nvSpPr>
      <xdr:spPr>
        <a:xfrm>
          <a:off x="104267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430" name="フローチャート: 判断 429"/>
        <xdr:cNvSpPr/>
      </xdr:nvSpPr>
      <xdr:spPr>
        <a:xfrm>
          <a:off x="9588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31" name="フローチャート: 判断 430"/>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15602</xdr:rowOff>
    </xdr:from>
    <xdr:to>
      <xdr:col>41</xdr:col>
      <xdr:colOff>101600</xdr:colOff>
      <xdr:row>107</xdr:row>
      <xdr:rowOff>117202</xdr:rowOff>
    </xdr:to>
    <xdr:sp macro="" textlink="">
      <xdr:nvSpPr>
        <xdr:cNvPr id="432" name="フローチャート: 判断 431"/>
        <xdr:cNvSpPr/>
      </xdr:nvSpPr>
      <xdr:spPr>
        <a:xfrm>
          <a:off x="7810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41729</xdr:rowOff>
    </xdr:from>
    <xdr:to>
      <xdr:col>41</xdr:col>
      <xdr:colOff>101600</xdr:colOff>
      <xdr:row>104</xdr:row>
      <xdr:rowOff>143329</xdr:rowOff>
    </xdr:to>
    <xdr:sp macro="" textlink="">
      <xdr:nvSpPr>
        <xdr:cNvPr id="438" name="楕円 437"/>
        <xdr:cNvSpPr/>
      </xdr:nvSpPr>
      <xdr:spPr>
        <a:xfrm>
          <a:off x="7810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164754</xdr:rowOff>
    </xdr:from>
    <xdr:ext cx="469744" cy="259045"/>
    <xdr:sp macro="" textlink="">
      <xdr:nvSpPr>
        <xdr:cNvPr id="439" name="n_1aveValue【市民会館】&#10;一人当たり面積"/>
        <xdr:cNvSpPr txBox="1"/>
      </xdr:nvSpPr>
      <xdr:spPr>
        <a:xfrm>
          <a:off x="9391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143527</xdr:rowOff>
    </xdr:from>
    <xdr:ext cx="469744" cy="259045"/>
    <xdr:sp macro="" textlink="">
      <xdr:nvSpPr>
        <xdr:cNvPr id="440" name="n_2aveValue【市民会館】&#10;一人当たり面積"/>
        <xdr:cNvSpPr txBox="1"/>
      </xdr:nvSpPr>
      <xdr:spPr>
        <a:xfrm>
          <a:off x="8515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108329</xdr:rowOff>
    </xdr:from>
    <xdr:ext cx="469744" cy="259045"/>
    <xdr:sp macro="" textlink="">
      <xdr:nvSpPr>
        <xdr:cNvPr id="441" name="n_3aveValue【市民会館】&#10;一人当たり面積"/>
        <xdr:cNvSpPr txBox="1"/>
      </xdr:nvSpPr>
      <xdr:spPr>
        <a:xfrm>
          <a:off x="7626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159856</xdr:rowOff>
    </xdr:from>
    <xdr:ext cx="469744" cy="259045"/>
    <xdr:sp macro="" textlink="">
      <xdr:nvSpPr>
        <xdr:cNvPr id="442" name="n_3mainValue【市民会館】&#10;一人当たり面積"/>
        <xdr:cNvSpPr txBox="1"/>
      </xdr:nvSpPr>
      <xdr:spPr>
        <a:xfrm>
          <a:off x="7626427" y="176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3" name="正方形/長方形 4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4" name="正方形/長方形 4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5" name="正方形/長方形 4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6" name="正方形/長方形 4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7" name="正方形/長方形 4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8" name="正方形/長方形 4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9" name="正方形/長方形 4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0" name="正方形/長方形 4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1" name="テキスト ボックス 4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2" name="直線コネクタ 4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3" name="テキスト ボックス 4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4" name="直線コネクタ 4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5" name="テキスト ボックス 4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6" name="直線コネクタ 4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7" name="テキスト ボックス 4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8" name="直線コネクタ 4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9" name="テキスト ボックス 4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0" name="直線コネクタ 4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1" name="テキスト ボックス 4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2" name="直線コネクタ 4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3" name="テキスト ボックス 4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4" name="直線コネクタ 4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5" name="テキスト ボックス 4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467" name="直線コネクタ 466"/>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68" name="【一般廃棄物処理施設】&#10;有形固定資産減価償却率最小値テキスト"/>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69" name="直線コネクタ 468"/>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70" name="【一般廃棄物処理施設】&#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71" name="直線コネクタ 470"/>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472"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73" name="フローチャート: 判断 472"/>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74" name="フローチャート: 判断 473"/>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475" name="フローチャート: 判断 474"/>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46355</xdr:rowOff>
    </xdr:from>
    <xdr:to>
      <xdr:col>72</xdr:col>
      <xdr:colOff>38100</xdr:colOff>
      <xdr:row>38</xdr:row>
      <xdr:rowOff>147955</xdr:rowOff>
    </xdr:to>
    <xdr:sp macro="" textlink="">
      <xdr:nvSpPr>
        <xdr:cNvPr id="476" name="フローチャート: 判断 475"/>
        <xdr:cNvSpPr/>
      </xdr:nvSpPr>
      <xdr:spPr>
        <a:xfrm>
          <a:off x="13652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7" name="テキスト ボックス 4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8" name="テキスト ボックス 4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9" name="テキスト ボックス 4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0" name="テキスト ボックス 4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1" name="テキスト ボックス 4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143510</xdr:rowOff>
    </xdr:from>
    <xdr:to>
      <xdr:col>85</xdr:col>
      <xdr:colOff>177800</xdr:colOff>
      <xdr:row>37</xdr:row>
      <xdr:rowOff>73660</xdr:rowOff>
    </xdr:to>
    <xdr:sp macro="" textlink="">
      <xdr:nvSpPr>
        <xdr:cNvPr id="482" name="楕円 481"/>
        <xdr:cNvSpPr/>
      </xdr:nvSpPr>
      <xdr:spPr>
        <a:xfrm>
          <a:off x="16268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166387</xdr:rowOff>
    </xdr:from>
    <xdr:ext cx="405111" cy="259045"/>
    <xdr:sp macro="" textlink="">
      <xdr:nvSpPr>
        <xdr:cNvPr id="483" name="【一般廃棄物処理施設】&#10;有形固定資産減価償却率該当値テキスト"/>
        <xdr:cNvSpPr txBox="1"/>
      </xdr:nvSpPr>
      <xdr:spPr>
        <a:xfrm>
          <a:off x="16357600"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484" name="楕円 483"/>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22860</xdr:rowOff>
    </xdr:from>
    <xdr:to>
      <xdr:col>85</xdr:col>
      <xdr:colOff>127000</xdr:colOff>
      <xdr:row>37</xdr:row>
      <xdr:rowOff>64770</xdr:rowOff>
    </xdr:to>
    <xdr:cxnSp macro="">
      <xdr:nvCxnSpPr>
        <xdr:cNvPr id="485" name="直線コネクタ 484"/>
        <xdr:cNvCxnSpPr/>
      </xdr:nvCxnSpPr>
      <xdr:spPr>
        <a:xfrm flipV="1">
          <a:off x="15481300" y="63665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73025</xdr:rowOff>
    </xdr:from>
    <xdr:to>
      <xdr:col>76</xdr:col>
      <xdr:colOff>165100</xdr:colOff>
      <xdr:row>38</xdr:row>
      <xdr:rowOff>3175</xdr:rowOff>
    </xdr:to>
    <xdr:sp macro="" textlink="">
      <xdr:nvSpPr>
        <xdr:cNvPr id="486" name="楕円 485"/>
        <xdr:cNvSpPr/>
      </xdr:nvSpPr>
      <xdr:spPr>
        <a:xfrm>
          <a:off x="14541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37</xdr:row>
      <xdr:rowOff>123825</xdr:rowOff>
    </xdr:to>
    <xdr:cxnSp macro="">
      <xdr:nvCxnSpPr>
        <xdr:cNvPr id="487" name="直線コネクタ 486"/>
        <xdr:cNvCxnSpPr/>
      </xdr:nvCxnSpPr>
      <xdr:spPr>
        <a:xfrm flipV="1">
          <a:off x="14592300" y="64084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78740</xdr:rowOff>
    </xdr:from>
    <xdr:to>
      <xdr:col>72</xdr:col>
      <xdr:colOff>38100</xdr:colOff>
      <xdr:row>39</xdr:row>
      <xdr:rowOff>8890</xdr:rowOff>
    </xdr:to>
    <xdr:sp macro="" textlink="">
      <xdr:nvSpPr>
        <xdr:cNvPr id="488" name="楕円 487"/>
        <xdr:cNvSpPr/>
      </xdr:nvSpPr>
      <xdr:spPr>
        <a:xfrm>
          <a:off x="13652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123825</xdr:rowOff>
    </xdr:from>
    <xdr:to>
      <xdr:col>76</xdr:col>
      <xdr:colOff>114300</xdr:colOff>
      <xdr:row>38</xdr:row>
      <xdr:rowOff>129540</xdr:rowOff>
    </xdr:to>
    <xdr:cxnSp macro="">
      <xdr:nvCxnSpPr>
        <xdr:cNvPr id="489" name="直線コネクタ 488"/>
        <xdr:cNvCxnSpPr/>
      </xdr:nvCxnSpPr>
      <xdr:spPr>
        <a:xfrm flipV="1">
          <a:off x="13703300" y="646747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55262</xdr:rowOff>
    </xdr:from>
    <xdr:ext cx="405111" cy="259045"/>
    <xdr:sp macro="" textlink="">
      <xdr:nvSpPr>
        <xdr:cNvPr id="490" name="n_1aveValue【一般廃棄物処理施設】&#10;有形固定資産減価償却率"/>
        <xdr:cNvSpPr txBox="1"/>
      </xdr:nvSpPr>
      <xdr:spPr>
        <a:xfrm>
          <a:off x="15266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491" name="n_2aveValue【一般廃棄物処理施設】&#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164482</xdr:rowOff>
    </xdr:from>
    <xdr:ext cx="405111" cy="259045"/>
    <xdr:sp macro="" textlink="">
      <xdr:nvSpPr>
        <xdr:cNvPr id="492" name="n_3aveValue【一般廃棄物処理施設】&#10;有形固定資産減価償却率"/>
        <xdr:cNvSpPr txBox="1"/>
      </xdr:nvSpPr>
      <xdr:spPr>
        <a:xfrm>
          <a:off x="13500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132097</xdr:rowOff>
    </xdr:from>
    <xdr:ext cx="405111" cy="259045"/>
    <xdr:sp macro="" textlink="">
      <xdr:nvSpPr>
        <xdr:cNvPr id="493" name="n_1mainValue【一般廃棄物処理施設】&#10;有形固定資産減価償却率"/>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494" name="n_2mainValue【一般廃棄物処理施設】&#10;有形固定資産減価償却率"/>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xdr:rowOff>
    </xdr:from>
    <xdr:ext cx="405111" cy="259045"/>
    <xdr:sp macro="" textlink="">
      <xdr:nvSpPr>
        <xdr:cNvPr id="495" name="n_3mainValue【一般廃棄物処理施設】&#10;有形固定資産減価償却率"/>
        <xdr:cNvSpPr txBox="1"/>
      </xdr:nvSpPr>
      <xdr:spPr>
        <a:xfrm>
          <a:off x="13500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4" name="テキスト ボックス 5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5" name="直線コネクタ 5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6" name="直線コネクタ 50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7" name="テキスト ボックス 50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8" name="直線コネクタ 50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9" name="テキスト ボックス 50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0" name="直線コネクタ 50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1" name="テキスト ボックス 51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2" name="直線コネクタ 51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3" name="テキスト ボックス 51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4" name="直線コネクタ 5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5" name="テキスト ボックス 5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517" name="直線コネクタ 516"/>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518" name="【一般廃棄物処理施設】&#10;一人当たり有形固定資産（償却資産）額最小値テキスト"/>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519" name="直線コネクタ 518"/>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520" name="【一般廃棄物処理施設】&#10;一人当たり有形固定資産（償却資産）額最大値テキスト"/>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521" name="直線コネクタ 520"/>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169850</xdr:rowOff>
    </xdr:from>
    <xdr:ext cx="534377" cy="259045"/>
    <xdr:sp macro="" textlink="">
      <xdr:nvSpPr>
        <xdr:cNvPr id="522" name="【一般廃棄物処理施設】&#10;一人当たり有形固定資産（償却資産）額平均値テキスト"/>
        <xdr:cNvSpPr txBox="1"/>
      </xdr:nvSpPr>
      <xdr:spPr>
        <a:xfrm>
          <a:off x="22199600" y="668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523" name="フローチャート: 判断 522"/>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524" name="フローチャート: 判断 523"/>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159241</xdr:rowOff>
    </xdr:from>
    <xdr:to>
      <xdr:col>107</xdr:col>
      <xdr:colOff>101600</xdr:colOff>
      <xdr:row>39</xdr:row>
      <xdr:rowOff>89391</xdr:rowOff>
    </xdr:to>
    <xdr:sp macro="" textlink="">
      <xdr:nvSpPr>
        <xdr:cNvPr id="525" name="フローチャート: 判断 524"/>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23315</xdr:rowOff>
    </xdr:from>
    <xdr:to>
      <xdr:col>102</xdr:col>
      <xdr:colOff>165100</xdr:colOff>
      <xdr:row>39</xdr:row>
      <xdr:rowOff>124915</xdr:rowOff>
    </xdr:to>
    <xdr:sp macro="" textlink="">
      <xdr:nvSpPr>
        <xdr:cNvPr id="526" name="フローチャート: 判断 525"/>
        <xdr:cNvSpPr/>
      </xdr:nvSpPr>
      <xdr:spPr>
        <a:xfrm>
          <a:off x="19494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7" name="テキスト ボックス 5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154436</xdr:rowOff>
    </xdr:from>
    <xdr:to>
      <xdr:col>116</xdr:col>
      <xdr:colOff>114300</xdr:colOff>
      <xdr:row>39</xdr:row>
      <xdr:rowOff>84586</xdr:rowOff>
    </xdr:to>
    <xdr:sp macro="" textlink="">
      <xdr:nvSpPr>
        <xdr:cNvPr id="532" name="楕円 531"/>
        <xdr:cNvSpPr/>
      </xdr:nvSpPr>
      <xdr:spPr>
        <a:xfrm>
          <a:off x="22110700" y="66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5863</xdr:rowOff>
    </xdr:from>
    <xdr:ext cx="534377" cy="259045"/>
    <xdr:sp macro="" textlink="">
      <xdr:nvSpPr>
        <xdr:cNvPr id="533" name="【一般廃棄物処理施設】&#10;一人当たり有形固定資産（償却資産）額該当値テキスト"/>
        <xdr:cNvSpPr txBox="1"/>
      </xdr:nvSpPr>
      <xdr:spPr>
        <a:xfrm>
          <a:off x="22199600" y="652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168897</xdr:rowOff>
    </xdr:from>
    <xdr:to>
      <xdr:col>112</xdr:col>
      <xdr:colOff>38100</xdr:colOff>
      <xdr:row>39</xdr:row>
      <xdr:rowOff>99047</xdr:rowOff>
    </xdr:to>
    <xdr:sp macro="" textlink="">
      <xdr:nvSpPr>
        <xdr:cNvPr id="534" name="楕円 533"/>
        <xdr:cNvSpPr/>
      </xdr:nvSpPr>
      <xdr:spPr>
        <a:xfrm>
          <a:off x="21272500" y="66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33786</xdr:rowOff>
    </xdr:from>
    <xdr:to>
      <xdr:col>116</xdr:col>
      <xdr:colOff>63500</xdr:colOff>
      <xdr:row>39</xdr:row>
      <xdr:rowOff>48247</xdr:rowOff>
    </xdr:to>
    <xdr:cxnSp macro="">
      <xdr:nvCxnSpPr>
        <xdr:cNvPr id="535" name="直線コネクタ 534"/>
        <xdr:cNvCxnSpPr/>
      </xdr:nvCxnSpPr>
      <xdr:spPr>
        <a:xfrm flipV="1">
          <a:off x="21323300" y="6720336"/>
          <a:ext cx="838200" cy="1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4794</xdr:rowOff>
    </xdr:from>
    <xdr:to>
      <xdr:col>107</xdr:col>
      <xdr:colOff>101600</xdr:colOff>
      <xdr:row>39</xdr:row>
      <xdr:rowOff>106394</xdr:rowOff>
    </xdr:to>
    <xdr:sp macro="" textlink="">
      <xdr:nvSpPr>
        <xdr:cNvPr id="536" name="楕円 535"/>
        <xdr:cNvSpPr/>
      </xdr:nvSpPr>
      <xdr:spPr>
        <a:xfrm>
          <a:off x="20383500" y="6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48247</xdr:rowOff>
    </xdr:from>
    <xdr:to>
      <xdr:col>111</xdr:col>
      <xdr:colOff>177800</xdr:colOff>
      <xdr:row>39</xdr:row>
      <xdr:rowOff>55594</xdr:rowOff>
    </xdr:to>
    <xdr:cxnSp macro="">
      <xdr:nvCxnSpPr>
        <xdr:cNvPr id="537" name="直線コネクタ 536"/>
        <xdr:cNvCxnSpPr/>
      </xdr:nvCxnSpPr>
      <xdr:spPr>
        <a:xfrm flipV="1">
          <a:off x="20434300" y="6734797"/>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61071</xdr:rowOff>
    </xdr:from>
    <xdr:to>
      <xdr:col>102</xdr:col>
      <xdr:colOff>165100</xdr:colOff>
      <xdr:row>39</xdr:row>
      <xdr:rowOff>162671</xdr:rowOff>
    </xdr:to>
    <xdr:sp macro="" textlink="">
      <xdr:nvSpPr>
        <xdr:cNvPr id="538" name="楕円 537"/>
        <xdr:cNvSpPr/>
      </xdr:nvSpPr>
      <xdr:spPr>
        <a:xfrm>
          <a:off x="19494500" y="6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55594</xdr:rowOff>
    </xdr:from>
    <xdr:to>
      <xdr:col>107</xdr:col>
      <xdr:colOff>50800</xdr:colOff>
      <xdr:row>39</xdr:row>
      <xdr:rowOff>111871</xdr:rowOff>
    </xdr:to>
    <xdr:cxnSp macro="">
      <xdr:nvCxnSpPr>
        <xdr:cNvPr id="539" name="直線コネクタ 538"/>
        <xdr:cNvCxnSpPr/>
      </xdr:nvCxnSpPr>
      <xdr:spPr>
        <a:xfrm flipV="1">
          <a:off x="19545300" y="6742144"/>
          <a:ext cx="889000" cy="5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90426</xdr:rowOff>
    </xdr:from>
    <xdr:ext cx="534377" cy="259045"/>
    <xdr:sp macro="" textlink="">
      <xdr:nvSpPr>
        <xdr:cNvPr id="540" name="n_1aveValue【一般廃棄物処理施設】&#10;一人当たり有形固定資産（償却資産）額"/>
        <xdr:cNvSpPr txBox="1"/>
      </xdr:nvSpPr>
      <xdr:spPr>
        <a:xfrm>
          <a:off x="210434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105918</xdr:rowOff>
    </xdr:from>
    <xdr:ext cx="534377" cy="259045"/>
    <xdr:sp macro="" textlink="">
      <xdr:nvSpPr>
        <xdr:cNvPr id="541" name="n_2aveValue【一般廃棄物処理施設】&#10;一人当たり有形固定資産（償却資産）額"/>
        <xdr:cNvSpPr txBox="1"/>
      </xdr:nvSpPr>
      <xdr:spPr>
        <a:xfrm>
          <a:off x="20167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141442</xdr:rowOff>
    </xdr:from>
    <xdr:ext cx="534377" cy="259045"/>
    <xdr:sp macro="" textlink="">
      <xdr:nvSpPr>
        <xdr:cNvPr id="542" name="n_3aveValue【一般廃棄物処理施設】&#10;一人当たり有形固定資産（償却資産）額"/>
        <xdr:cNvSpPr txBox="1"/>
      </xdr:nvSpPr>
      <xdr:spPr>
        <a:xfrm>
          <a:off x="19278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115574</xdr:rowOff>
    </xdr:from>
    <xdr:ext cx="534377" cy="259045"/>
    <xdr:sp macro="" textlink="">
      <xdr:nvSpPr>
        <xdr:cNvPr id="543" name="n_1mainValue【一般廃棄物処理施設】&#10;一人当たり有形固定資産（償却資産）額"/>
        <xdr:cNvSpPr txBox="1"/>
      </xdr:nvSpPr>
      <xdr:spPr>
        <a:xfrm>
          <a:off x="21043411" y="64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97521</xdr:rowOff>
    </xdr:from>
    <xdr:ext cx="534377" cy="259045"/>
    <xdr:sp macro="" textlink="">
      <xdr:nvSpPr>
        <xdr:cNvPr id="544" name="n_2mainValue【一般廃棄物処理施設】&#10;一人当たり有形固定資産（償却資産）額"/>
        <xdr:cNvSpPr txBox="1"/>
      </xdr:nvSpPr>
      <xdr:spPr>
        <a:xfrm>
          <a:off x="20167111"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153798</xdr:rowOff>
    </xdr:from>
    <xdr:ext cx="534377" cy="259045"/>
    <xdr:sp macro="" textlink="">
      <xdr:nvSpPr>
        <xdr:cNvPr id="545" name="n_3mainValue【一般廃棄物処理施設】&#10;一人当たり有形固定資産（償却資産）額"/>
        <xdr:cNvSpPr txBox="1"/>
      </xdr:nvSpPr>
      <xdr:spPr>
        <a:xfrm>
          <a:off x="19278111" y="68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6" name="テキスト ボックス 5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57" name="直線コネクタ 55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58" name="テキスト ボックス 55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59" name="直線コネクタ 55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0" name="テキスト ボックス 55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1" name="直線コネクタ 56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2" name="テキスト ボックス 56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3" name="直線コネクタ 56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64" name="テキスト ボックス 563"/>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5" name="直線コネクタ 5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6" name="テキスト ボックス 5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568" name="直線コネクタ 567"/>
        <xdr:cNvCxnSpPr/>
      </xdr:nvCxnSpPr>
      <xdr:spPr>
        <a:xfrm flipV="1">
          <a:off x="16318864"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69"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70" name="直線コネクタ 569"/>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571" name="【保健センター・保健所】&#10;有形固定資産減価償却率最大値テキスト"/>
        <xdr:cNvSpPr txBox="1"/>
      </xdr:nvSpPr>
      <xdr:spPr>
        <a:xfrm>
          <a:off x="16357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72" name="直線コネクタ 571"/>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573"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574" name="フローチャート: 判断 573"/>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575" name="フローチャート: 判断 574"/>
        <xdr:cNvSpPr/>
      </xdr:nvSpPr>
      <xdr:spPr>
        <a:xfrm>
          <a:off x="1543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76" name="フローチャート: 判断 575"/>
        <xdr:cNvSpPr/>
      </xdr:nvSpPr>
      <xdr:spPr>
        <a:xfrm>
          <a:off x="14541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157226</xdr:rowOff>
    </xdr:from>
    <xdr:to>
      <xdr:col>72</xdr:col>
      <xdr:colOff>38100</xdr:colOff>
      <xdr:row>63</xdr:row>
      <xdr:rowOff>87376</xdr:rowOff>
    </xdr:to>
    <xdr:sp macro="" textlink="">
      <xdr:nvSpPr>
        <xdr:cNvPr id="577" name="フローチャート: 判断 576"/>
        <xdr:cNvSpPr/>
      </xdr:nvSpPr>
      <xdr:spPr>
        <a:xfrm>
          <a:off x="13652500" y="1078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8" name="テキスト ボックス 5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9" name="テキスト ボックス 5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0" name="テキスト ボックス 5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1" name="テキスト ボックス 5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2" name="テキスト ボックス 5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33782</xdr:rowOff>
    </xdr:from>
    <xdr:to>
      <xdr:col>85</xdr:col>
      <xdr:colOff>177800</xdr:colOff>
      <xdr:row>62</xdr:row>
      <xdr:rowOff>135382</xdr:rowOff>
    </xdr:to>
    <xdr:sp macro="" textlink="">
      <xdr:nvSpPr>
        <xdr:cNvPr id="583" name="楕円 582"/>
        <xdr:cNvSpPr/>
      </xdr:nvSpPr>
      <xdr:spPr>
        <a:xfrm>
          <a:off x="162687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56659</xdr:rowOff>
    </xdr:from>
    <xdr:ext cx="405111" cy="259045"/>
    <xdr:sp macro="" textlink="">
      <xdr:nvSpPr>
        <xdr:cNvPr id="584" name="【保健センター・保健所】&#10;有形固定資産減価償却率該当値テキスト"/>
        <xdr:cNvSpPr txBox="1"/>
      </xdr:nvSpPr>
      <xdr:spPr>
        <a:xfrm>
          <a:off x="16357600" y="10515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97790</xdr:rowOff>
    </xdr:from>
    <xdr:to>
      <xdr:col>81</xdr:col>
      <xdr:colOff>101600</xdr:colOff>
      <xdr:row>63</xdr:row>
      <xdr:rowOff>27940</xdr:rowOff>
    </xdr:to>
    <xdr:sp macro="" textlink="">
      <xdr:nvSpPr>
        <xdr:cNvPr id="585" name="楕円 584"/>
        <xdr:cNvSpPr/>
      </xdr:nvSpPr>
      <xdr:spPr>
        <a:xfrm>
          <a:off x="1543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84582</xdr:rowOff>
    </xdr:from>
    <xdr:to>
      <xdr:col>85</xdr:col>
      <xdr:colOff>127000</xdr:colOff>
      <xdr:row>62</xdr:row>
      <xdr:rowOff>148590</xdr:rowOff>
    </xdr:to>
    <xdr:cxnSp macro="">
      <xdr:nvCxnSpPr>
        <xdr:cNvPr id="586" name="直線コネクタ 585"/>
        <xdr:cNvCxnSpPr/>
      </xdr:nvCxnSpPr>
      <xdr:spPr>
        <a:xfrm flipV="1">
          <a:off x="15481300" y="1071448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159512</xdr:rowOff>
    </xdr:from>
    <xdr:to>
      <xdr:col>76</xdr:col>
      <xdr:colOff>165100</xdr:colOff>
      <xdr:row>63</xdr:row>
      <xdr:rowOff>89662</xdr:rowOff>
    </xdr:to>
    <xdr:sp macro="" textlink="">
      <xdr:nvSpPr>
        <xdr:cNvPr id="587" name="楕円 586"/>
        <xdr:cNvSpPr/>
      </xdr:nvSpPr>
      <xdr:spPr>
        <a:xfrm>
          <a:off x="14541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148590</xdr:rowOff>
    </xdr:from>
    <xdr:to>
      <xdr:col>81</xdr:col>
      <xdr:colOff>50800</xdr:colOff>
      <xdr:row>63</xdr:row>
      <xdr:rowOff>38862</xdr:rowOff>
    </xdr:to>
    <xdr:cxnSp macro="">
      <xdr:nvCxnSpPr>
        <xdr:cNvPr id="588" name="直線コネクタ 587"/>
        <xdr:cNvCxnSpPr/>
      </xdr:nvCxnSpPr>
      <xdr:spPr>
        <a:xfrm flipV="1">
          <a:off x="14592300" y="1077849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166370</xdr:rowOff>
    </xdr:from>
    <xdr:to>
      <xdr:col>72</xdr:col>
      <xdr:colOff>38100</xdr:colOff>
      <xdr:row>64</xdr:row>
      <xdr:rowOff>96520</xdr:rowOff>
    </xdr:to>
    <xdr:sp macro="" textlink="">
      <xdr:nvSpPr>
        <xdr:cNvPr id="589" name="楕円 588"/>
        <xdr:cNvSpPr/>
      </xdr:nvSpPr>
      <xdr:spPr>
        <a:xfrm>
          <a:off x="13652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38862</xdr:rowOff>
    </xdr:from>
    <xdr:to>
      <xdr:col>76</xdr:col>
      <xdr:colOff>114300</xdr:colOff>
      <xdr:row>64</xdr:row>
      <xdr:rowOff>45720</xdr:rowOff>
    </xdr:to>
    <xdr:cxnSp macro="">
      <xdr:nvCxnSpPr>
        <xdr:cNvPr id="590" name="直線コネクタ 589"/>
        <xdr:cNvCxnSpPr/>
      </xdr:nvCxnSpPr>
      <xdr:spPr>
        <a:xfrm flipV="1">
          <a:off x="13703300" y="1084021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92219</xdr:rowOff>
    </xdr:from>
    <xdr:ext cx="405111" cy="259045"/>
    <xdr:sp macro="" textlink="">
      <xdr:nvSpPr>
        <xdr:cNvPr id="591" name="n_1aveValue【保健センター・保健所】&#10;有形固定資産減価償却率"/>
        <xdr:cNvSpPr txBox="1"/>
      </xdr:nvSpPr>
      <xdr:spPr>
        <a:xfrm>
          <a:off x="152660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133367</xdr:rowOff>
    </xdr:from>
    <xdr:ext cx="405111" cy="259045"/>
    <xdr:sp macro="" textlink="">
      <xdr:nvSpPr>
        <xdr:cNvPr id="592" name="n_2aveValue【保健センター・保健所】&#10;有形固定資産減価償却率"/>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103903</xdr:rowOff>
    </xdr:from>
    <xdr:ext cx="405111" cy="259045"/>
    <xdr:sp macro="" textlink="">
      <xdr:nvSpPr>
        <xdr:cNvPr id="593" name="n_3aveValue【保健センター・保健所】&#10;有形固定資産減価償却率"/>
        <xdr:cNvSpPr txBox="1"/>
      </xdr:nvSpPr>
      <xdr:spPr>
        <a:xfrm>
          <a:off x="13500744" y="1056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44467</xdr:rowOff>
    </xdr:from>
    <xdr:ext cx="405111" cy="259045"/>
    <xdr:sp macro="" textlink="">
      <xdr:nvSpPr>
        <xdr:cNvPr id="594" name="n_1mainValue【保健センター・保健所】&#10;有形固定資産減価償却率"/>
        <xdr:cNvSpPr txBox="1"/>
      </xdr:nvSpPr>
      <xdr:spPr>
        <a:xfrm>
          <a:off x="15266044" y="1050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106189</xdr:rowOff>
    </xdr:from>
    <xdr:ext cx="405111" cy="259045"/>
    <xdr:sp macro="" textlink="">
      <xdr:nvSpPr>
        <xdr:cNvPr id="595" name="n_2mainValue【保健センター・保健所】&#10;有形固定資産減価償却率"/>
        <xdr:cNvSpPr txBox="1"/>
      </xdr:nvSpPr>
      <xdr:spPr>
        <a:xfrm>
          <a:off x="14389744" y="10564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87647</xdr:rowOff>
    </xdr:from>
    <xdr:ext cx="405111" cy="259045"/>
    <xdr:sp macro="" textlink="">
      <xdr:nvSpPr>
        <xdr:cNvPr id="596" name="n_3mainValue【保健センター・保健所】&#10;有形固定資産減価償却率"/>
        <xdr:cNvSpPr txBox="1"/>
      </xdr:nvSpPr>
      <xdr:spPr>
        <a:xfrm>
          <a:off x="13500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7" name="正方形/長方形 5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8" name="正方形/長方形 5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9" name="正方形/長方形 5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0" name="正方形/長方形 5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1" name="正方形/長方形 6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2" name="正方形/長方形 6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3" name="正方形/長方形 6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4" name="正方形/長方形 6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5" name="テキスト ボックス 6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6" name="直線コネクタ 6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7" name="直線コネクタ 6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8" name="テキスト ボックス 6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9" name="直線コネクタ 6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0" name="テキスト ボックス 6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1" name="直線コネクタ 6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2" name="テキスト ボックス 6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3" name="直線コネクタ 6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4" name="テキスト ボックス 6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5" name="直線コネクタ 6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6" name="テキスト ボックス 6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18" name="直線コネクタ 617"/>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19"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20" name="直線コネクタ 619"/>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21"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22" name="直線コネクタ 621"/>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23"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24" name="フローチャート: 判断 623"/>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25" name="フローチャート: 判断 624"/>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26" name="フローチャート: 判断 625"/>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27" name="フローチャート: 判断 626"/>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8" name="テキスト ボックス 6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9" name="テキスト ボックス 6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0" name="テキスト ボックス 6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1" name="テキスト ボックス 6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2" name="テキスト ボックス 6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120650</xdr:rowOff>
    </xdr:from>
    <xdr:to>
      <xdr:col>116</xdr:col>
      <xdr:colOff>114300</xdr:colOff>
      <xdr:row>60</xdr:row>
      <xdr:rowOff>50800</xdr:rowOff>
    </xdr:to>
    <xdr:sp macro="" textlink="">
      <xdr:nvSpPr>
        <xdr:cNvPr id="633" name="楕円 632"/>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143527</xdr:rowOff>
    </xdr:from>
    <xdr:ext cx="469744" cy="259045"/>
    <xdr:sp macro="" textlink="">
      <xdr:nvSpPr>
        <xdr:cNvPr id="634" name="【保健センター・保健所】&#10;一人当たり面積該当値テキスト"/>
        <xdr:cNvSpPr txBox="1"/>
      </xdr:nvSpPr>
      <xdr:spPr>
        <a:xfrm>
          <a:off x="22199600"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134366</xdr:rowOff>
    </xdr:from>
    <xdr:to>
      <xdr:col>112</xdr:col>
      <xdr:colOff>38100</xdr:colOff>
      <xdr:row>60</xdr:row>
      <xdr:rowOff>64516</xdr:rowOff>
    </xdr:to>
    <xdr:sp macro="" textlink="">
      <xdr:nvSpPr>
        <xdr:cNvPr id="635" name="楕円 634"/>
        <xdr:cNvSpPr/>
      </xdr:nvSpPr>
      <xdr:spPr>
        <a:xfrm>
          <a:off x="21272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0</xdr:rowOff>
    </xdr:from>
    <xdr:to>
      <xdr:col>116</xdr:col>
      <xdr:colOff>63500</xdr:colOff>
      <xdr:row>60</xdr:row>
      <xdr:rowOff>13716</xdr:rowOff>
    </xdr:to>
    <xdr:cxnSp macro="">
      <xdr:nvCxnSpPr>
        <xdr:cNvPr id="636" name="直線コネクタ 635"/>
        <xdr:cNvCxnSpPr/>
      </xdr:nvCxnSpPr>
      <xdr:spPr>
        <a:xfrm flipV="1">
          <a:off x="21323300" y="102870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148082</xdr:rowOff>
    </xdr:from>
    <xdr:to>
      <xdr:col>107</xdr:col>
      <xdr:colOff>101600</xdr:colOff>
      <xdr:row>60</xdr:row>
      <xdr:rowOff>78232</xdr:rowOff>
    </xdr:to>
    <xdr:sp macro="" textlink="">
      <xdr:nvSpPr>
        <xdr:cNvPr id="637" name="楕円 636"/>
        <xdr:cNvSpPr/>
      </xdr:nvSpPr>
      <xdr:spPr>
        <a:xfrm>
          <a:off x="20383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xdr:rowOff>
    </xdr:from>
    <xdr:to>
      <xdr:col>111</xdr:col>
      <xdr:colOff>177800</xdr:colOff>
      <xdr:row>60</xdr:row>
      <xdr:rowOff>27432</xdr:rowOff>
    </xdr:to>
    <xdr:cxnSp macro="">
      <xdr:nvCxnSpPr>
        <xdr:cNvPr id="638" name="直線コネクタ 637"/>
        <xdr:cNvCxnSpPr/>
      </xdr:nvCxnSpPr>
      <xdr:spPr>
        <a:xfrm flipV="1">
          <a:off x="20434300" y="103007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152654</xdr:rowOff>
    </xdr:from>
    <xdr:to>
      <xdr:col>102</xdr:col>
      <xdr:colOff>165100</xdr:colOff>
      <xdr:row>60</xdr:row>
      <xdr:rowOff>82804</xdr:rowOff>
    </xdr:to>
    <xdr:sp macro="" textlink="">
      <xdr:nvSpPr>
        <xdr:cNvPr id="639" name="楕円 638"/>
        <xdr:cNvSpPr/>
      </xdr:nvSpPr>
      <xdr:spPr>
        <a:xfrm>
          <a:off x="19494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27432</xdr:rowOff>
    </xdr:from>
    <xdr:to>
      <xdr:col>107</xdr:col>
      <xdr:colOff>50800</xdr:colOff>
      <xdr:row>60</xdr:row>
      <xdr:rowOff>32004</xdr:rowOff>
    </xdr:to>
    <xdr:cxnSp macro="">
      <xdr:nvCxnSpPr>
        <xdr:cNvPr id="640" name="直線コネクタ 639"/>
        <xdr:cNvCxnSpPr/>
      </xdr:nvCxnSpPr>
      <xdr:spPr>
        <a:xfrm flipV="1">
          <a:off x="19545300" y="1031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60215</xdr:rowOff>
    </xdr:from>
    <xdr:ext cx="469744" cy="259045"/>
    <xdr:sp macro="" textlink="">
      <xdr:nvSpPr>
        <xdr:cNvPr id="641" name="n_1aveValue【保健センター・保健所】&#10;一人当たり面積"/>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42" name="n_2aveValue【保健センター・保健所】&#10;一人当たり面積"/>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643" name="n_3aveValue【保健センター・保健所】&#10;一人当たり面積"/>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81043</xdr:rowOff>
    </xdr:from>
    <xdr:ext cx="469744" cy="259045"/>
    <xdr:sp macro="" textlink="">
      <xdr:nvSpPr>
        <xdr:cNvPr id="644" name="n_1mainValue【保健センター・保健所】&#10;一人当たり面積"/>
        <xdr:cNvSpPr txBox="1"/>
      </xdr:nvSpPr>
      <xdr:spPr>
        <a:xfrm>
          <a:off x="21075727"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94759</xdr:rowOff>
    </xdr:from>
    <xdr:ext cx="469744" cy="259045"/>
    <xdr:sp macro="" textlink="">
      <xdr:nvSpPr>
        <xdr:cNvPr id="645" name="n_2mainValue【保健センター・保健所】&#10;一人当たり面積"/>
        <xdr:cNvSpPr txBox="1"/>
      </xdr:nvSpPr>
      <xdr:spPr>
        <a:xfrm>
          <a:off x="201994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99331</xdr:rowOff>
    </xdr:from>
    <xdr:ext cx="469744" cy="259045"/>
    <xdr:sp macro="" textlink="">
      <xdr:nvSpPr>
        <xdr:cNvPr id="646" name="n_3mainValue【保健センター・保健所】&#10;一人当たり面積"/>
        <xdr:cNvSpPr txBox="1"/>
      </xdr:nvSpPr>
      <xdr:spPr>
        <a:xfrm>
          <a:off x="193104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7" name="正方形/長方形 6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8" name="正方形/長方形 6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9" name="正方形/長方形 6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0" name="正方形/長方形 6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1" name="正方形/長方形 6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2" name="正方形/長方形 6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3" name="正方形/長方形 6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正方形/長方形 6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5" name="テキスト ボックス 6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6" name="直線コネクタ 6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7" name="直線コネクタ 6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8" name="テキスト ボックス 6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9" name="直線コネクタ 6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0" name="テキスト ボックス 6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1" name="直線コネクタ 6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2" name="テキスト ボックス 6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3" name="直線コネクタ 6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4" name="テキスト ボックス 6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5" name="直線コネクタ 6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6" name="テキスト ボックス 6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7" name="直線コネクタ 6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8" name="テキスト ボックス 6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9" name="直線コネクタ 6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0" name="テキスト ボックス 6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672" name="直線コネクタ 671"/>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673" name="【消防施設】&#10;有形固定資産減価償却率最小値テキスト"/>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674" name="直線コネクタ 673"/>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7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76" name="直線コネクタ 67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104520</xdr:rowOff>
    </xdr:from>
    <xdr:ext cx="405111" cy="259045"/>
    <xdr:sp macro="" textlink="">
      <xdr:nvSpPr>
        <xdr:cNvPr id="677" name="【消防施設】&#10;有形固定資産減価償却率平均値テキスト"/>
        <xdr:cNvSpPr txBox="1"/>
      </xdr:nvSpPr>
      <xdr:spPr>
        <a:xfrm>
          <a:off x="16357600" y="1382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78" name="フローチャート: 判断 677"/>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79" name="フローチャート: 判断 678"/>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55880</xdr:rowOff>
    </xdr:from>
    <xdr:to>
      <xdr:col>76</xdr:col>
      <xdr:colOff>165100</xdr:colOff>
      <xdr:row>81</xdr:row>
      <xdr:rowOff>157480</xdr:rowOff>
    </xdr:to>
    <xdr:sp macro="" textlink="">
      <xdr:nvSpPr>
        <xdr:cNvPr id="680" name="フローチャート: 判断 679"/>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168548</xdr:rowOff>
    </xdr:from>
    <xdr:to>
      <xdr:col>72</xdr:col>
      <xdr:colOff>38100</xdr:colOff>
      <xdr:row>81</xdr:row>
      <xdr:rowOff>98698</xdr:rowOff>
    </xdr:to>
    <xdr:sp macro="" textlink="">
      <xdr:nvSpPr>
        <xdr:cNvPr id="681" name="フローチャート: 判断 680"/>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2" name="テキスト ボックス 6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3" name="テキスト ボックス 6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4" name="テキスト ボックス 6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5" name="テキスト ボックス 6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6" name="テキスト ボックス 6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687" name="楕円 686"/>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688" name="【消防施設】&#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689" name="楕円 688"/>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690" name="直線コネクタ 689"/>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691" name="楕円 690"/>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692" name="直線コネクタ 691"/>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693" name="楕円 692"/>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78921</xdr:rowOff>
    </xdr:to>
    <xdr:cxnSp macro="">
      <xdr:nvCxnSpPr>
        <xdr:cNvPr id="694" name="直線コネクタ 693"/>
        <xdr:cNvCxnSpPr/>
      </xdr:nvCxnSpPr>
      <xdr:spPr>
        <a:xfrm>
          <a:off x="13703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34307</xdr:rowOff>
    </xdr:from>
    <xdr:ext cx="405111" cy="259045"/>
    <xdr:sp macro="" textlink="">
      <xdr:nvSpPr>
        <xdr:cNvPr id="695" name="n_1aveValue【消防施設】&#10;有形固定資産減価償却率"/>
        <xdr:cNvSpPr txBox="1"/>
      </xdr:nvSpPr>
      <xdr:spPr>
        <a:xfrm>
          <a:off x="15266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148607</xdr:rowOff>
    </xdr:from>
    <xdr:ext cx="405111" cy="259045"/>
    <xdr:sp macro="" textlink="">
      <xdr:nvSpPr>
        <xdr:cNvPr id="696" name="n_2aveValue【消防施設】&#10;有形固定資産減価償却率"/>
        <xdr:cNvSpPr txBox="1"/>
      </xdr:nvSpPr>
      <xdr:spPr>
        <a:xfrm>
          <a:off x="14389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89825</xdr:rowOff>
    </xdr:from>
    <xdr:ext cx="405111" cy="259045"/>
    <xdr:sp macro="" textlink="">
      <xdr:nvSpPr>
        <xdr:cNvPr id="697" name="n_3aveValue【消防施設】&#10;有形固定資産減価償却率"/>
        <xdr:cNvSpPr txBox="1"/>
      </xdr:nvSpPr>
      <xdr:spPr>
        <a:xfrm>
          <a:off x="13500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698"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699" name="n_2mainValue【消防施設】&#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700" name="n_3mainValue【消防施設】&#10;有形固定資産減価償却率"/>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1" name="正方形/長方形 7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2" name="正方形/長方形 7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3" name="正方形/長方形 7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4" name="正方形/長方形 7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5" name="正方形/長方形 7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6" name="正方形/長方形 7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7" name="正方形/長方形 7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8" name="正方形/長方形 7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9" name="テキスト ボックス 7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0" name="直線コネクタ 7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1" name="直線コネクタ 71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2" name="テキスト ボックス 71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3" name="直線コネクタ 71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4" name="テキスト ボックス 71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5" name="直線コネクタ 71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6" name="テキスト ボックス 71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7" name="直線コネクタ 71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8" name="テキスト ボックス 71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9" name="直線コネクタ 71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0" name="テキスト ボックス 71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1" name="直線コネクタ 7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2" name="テキスト ボックス 7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724" name="直線コネクタ 723"/>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25"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26" name="直線コネクタ 725"/>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727" name="【消防施設】&#10;一人当たり面積最大値テキスト"/>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728" name="直線コネクタ 727"/>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152671</xdr:rowOff>
    </xdr:from>
    <xdr:ext cx="469744" cy="259045"/>
    <xdr:sp macro="" textlink="">
      <xdr:nvSpPr>
        <xdr:cNvPr id="729" name="【消防施設】&#10;一人当たり面積平均値テキスト"/>
        <xdr:cNvSpPr txBox="1"/>
      </xdr:nvSpPr>
      <xdr:spPr>
        <a:xfrm>
          <a:off x="22199600" y="14554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730" name="フローチャート: 判断 729"/>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731" name="フローチャート: 判断 730"/>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732" name="フローチャート: 判断 731"/>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170942</xdr:rowOff>
    </xdr:from>
    <xdr:to>
      <xdr:col>102</xdr:col>
      <xdr:colOff>165100</xdr:colOff>
      <xdr:row>86</xdr:row>
      <xdr:rowOff>101092</xdr:rowOff>
    </xdr:to>
    <xdr:sp macro="" textlink="">
      <xdr:nvSpPr>
        <xdr:cNvPr id="733" name="フローチャート: 判断 732"/>
        <xdr:cNvSpPr/>
      </xdr:nvSpPr>
      <xdr:spPr>
        <a:xfrm>
          <a:off x="19494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4" name="テキスト ボックス 7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5" name="テキスト ボックス 7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6" name="テキスト ボックス 7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7" name="テキスト ボックス 7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8" name="テキスト ボックス 7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59689</xdr:rowOff>
    </xdr:from>
    <xdr:to>
      <xdr:col>116</xdr:col>
      <xdr:colOff>114300</xdr:colOff>
      <xdr:row>86</xdr:row>
      <xdr:rowOff>161289</xdr:rowOff>
    </xdr:to>
    <xdr:sp macro="" textlink="">
      <xdr:nvSpPr>
        <xdr:cNvPr id="739" name="楕円 738"/>
        <xdr:cNvSpPr/>
      </xdr:nvSpPr>
      <xdr:spPr>
        <a:xfrm>
          <a:off x="221107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146066</xdr:rowOff>
    </xdr:from>
    <xdr:ext cx="469744" cy="259045"/>
    <xdr:sp macro="" textlink="">
      <xdr:nvSpPr>
        <xdr:cNvPr id="740" name="【消防施設】&#10;一人当たり面積該当値テキスト"/>
        <xdr:cNvSpPr txBox="1"/>
      </xdr:nvSpPr>
      <xdr:spPr>
        <a:xfrm>
          <a:off x="22199600" y="1471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59689</xdr:rowOff>
    </xdr:from>
    <xdr:to>
      <xdr:col>112</xdr:col>
      <xdr:colOff>38100</xdr:colOff>
      <xdr:row>86</xdr:row>
      <xdr:rowOff>161289</xdr:rowOff>
    </xdr:to>
    <xdr:sp macro="" textlink="">
      <xdr:nvSpPr>
        <xdr:cNvPr id="741" name="楕円 740"/>
        <xdr:cNvSpPr/>
      </xdr:nvSpPr>
      <xdr:spPr>
        <a:xfrm>
          <a:off x="21272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110489</xdr:rowOff>
    </xdr:from>
    <xdr:to>
      <xdr:col>116</xdr:col>
      <xdr:colOff>63500</xdr:colOff>
      <xdr:row>86</xdr:row>
      <xdr:rowOff>110489</xdr:rowOff>
    </xdr:to>
    <xdr:cxnSp macro="">
      <xdr:nvCxnSpPr>
        <xdr:cNvPr id="742" name="直線コネクタ 741"/>
        <xdr:cNvCxnSpPr/>
      </xdr:nvCxnSpPr>
      <xdr:spPr>
        <a:xfrm>
          <a:off x="21323300" y="14855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60452</xdr:rowOff>
    </xdr:from>
    <xdr:to>
      <xdr:col>107</xdr:col>
      <xdr:colOff>101600</xdr:colOff>
      <xdr:row>86</xdr:row>
      <xdr:rowOff>162052</xdr:rowOff>
    </xdr:to>
    <xdr:sp macro="" textlink="">
      <xdr:nvSpPr>
        <xdr:cNvPr id="743" name="楕円 742"/>
        <xdr:cNvSpPr/>
      </xdr:nvSpPr>
      <xdr:spPr>
        <a:xfrm>
          <a:off x="20383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110489</xdr:rowOff>
    </xdr:from>
    <xdr:to>
      <xdr:col>111</xdr:col>
      <xdr:colOff>177800</xdr:colOff>
      <xdr:row>86</xdr:row>
      <xdr:rowOff>111252</xdr:rowOff>
    </xdr:to>
    <xdr:cxnSp macro="">
      <xdr:nvCxnSpPr>
        <xdr:cNvPr id="744" name="直線コネクタ 743"/>
        <xdr:cNvCxnSpPr/>
      </xdr:nvCxnSpPr>
      <xdr:spPr>
        <a:xfrm flipV="1">
          <a:off x="20434300" y="1485518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60452</xdr:rowOff>
    </xdr:from>
    <xdr:to>
      <xdr:col>102</xdr:col>
      <xdr:colOff>165100</xdr:colOff>
      <xdr:row>86</xdr:row>
      <xdr:rowOff>162052</xdr:rowOff>
    </xdr:to>
    <xdr:sp macro="" textlink="">
      <xdr:nvSpPr>
        <xdr:cNvPr id="745" name="楕円 744"/>
        <xdr:cNvSpPr/>
      </xdr:nvSpPr>
      <xdr:spPr>
        <a:xfrm>
          <a:off x="19494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111252</xdr:rowOff>
    </xdr:from>
    <xdr:to>
      <xdr:col>107</xdr:col>
      <xdr:colOff>50800</xdr:colOff>
      <xdr:row>86</xdr:row>
      <xdr:rowOff>111252</xdr:rowOff>
    </xdr:to>
    <xdr:cxnSp macro="">
      <xdr:nvCxnSpPr>
        <xdr:cNvPr id="746" name="直線コネクタ 745"/>
        <xdr:cNvCxnSpPr/>
      </xdr:nvCxnSpPr>
      <xdr:spPr>
        <a:xfrm>
          <a:off x="19545300" y="14855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76471</xdr:rowOff>
    </xdr:from>
    <xdr:ext cx="469744" cy="259045"/>
    <xdr:sp macro="" textlink="">
      <xdr:nvSpPr>
        <xdr:cNvPr id="747" name="n_1aveValue【消防施設】&#10;一人当たり面積"/>
        <xdr:cNvSpPr txBox="1"/>
      </xdr:nvSpPr>
      <xdr:spPr>
        <a:xfrm>
          <a:off x="210757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113047</xdr:rowOff>
    </xdr:from>
    <xdr:ext cx="469744" cy="259045"/>
    <xdr:sp macro="" textlink="">
      <xdr:nvSpPr>
        <xdr:cNvPr id="748" name="n_2aveValue【消防施設】&#10;一人当たり面積"/>
        <xdr:cNvSpPr txBox="1"/>
      </xdr:nvSpPr>
      <xdr:spPr>
        <a:xfrm>
          <a:off x="20199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117619</xdr:rowOff>
    </xdr:from>
    <xdr:ext cx="469744" cy="259045"/>
    <xdr:sp macro="" textlink="">
      <xdr:nvSpPr>
        <xdr:cNvPr id="749" name="n_3aveValue【消防施設】&#10;一人当たり面積"/>
        <xdr:cNvSpPr txBox="1"/>
      </xdr:nvSpPr>
      <xdr:spPr>
        <a:xfrm>
          <a:off x="19310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152416</xdr:rowOff>
    </xdr:from>
    <xdr:ext cx="469744" cy="259045"/>
    <xdr:sp macro="" textlink="">
      <xdr:nvSpPr>
        <xdr:cNvPr id="750" name="n_1mainValue【消防施設】&#10;一人当たり面積"/>
        <xdr:cNvSpPr txBox="1"/>
      </xdr:nvSpPr>
      <xdr:spPr>
        <a:xfrm>
          <a:off x="210757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153179</xdr:rowOff>
    </xdr:from>
    <xdr:ext cx="469744" cy="259045"/>
    <xdr:sp macro="" textlink="">
      <xdr:nvSpPr>
        <xdr:cNvPr id="751" name="n_2mainValue【消防施設】&#10;一人当たり面積"/>
        <xdr:cNvSpPr txBox="1"/>
      </xdr:nvSpPr>
      <xdr:spPr>
        <a:xfrm>
          <a:off x="201994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153179</xdr:rowOff>
    </xdr:from>
    <xdr:ext cx="469744" cy="259045"/>
    <xdr:sp macro="" textlink="">
      <xdr:nvSpPr>
        <xdr:cNvPr id="752" name="n_3mainValue【消防施設】&#10;一人当たり面積"/>
        <xdr:cNvSpPr txBox="1"/>
      </xdr:nvSpPr>
      <xdr:spPr>
        <a:xfrm>
          <a:off x="193104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3" name="正方形/長方形 7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4" name="正方形/長方形 7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5" name="正方形/長方形 7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6" name="正方形/長方形 7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7" name="正方形/長方形 7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8" name="正方形/長方形 7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9" name="正方形/長方形 7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正方形/長方形 7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1" name="テキスト ボックス 7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2" name="直線コネクタ 7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3" name="直線コネクタ 7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4" name="テキスト ボックス 7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5" name="直線コネクタ 7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6" name="テキスト ボックス 7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7" name="直線コネクタ 7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8" name="テキスト ボックス 7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9" name="直線コネクタ 7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0" name="テキスト ボックス 7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1" name="直線コネクタ 7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2" name="テキスト ボックス 7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3" name="直線コネクタ 7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4" name="テキスト ボックス 7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5" name="直線コネクタ 7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6" name="テキスト ボックス 7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778" name="直線コネクタ 777"/>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79"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80" name="直線コネクタ 779"/>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781" name="【庁舎】&#10;有形固定資産減価償却率最大値テキスト"/>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782" name="直線コネクタ 781"/>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783" name="【庁舎】&#10;有形固定資産減価償却率平均値テキスト"/>
        <xdr:cNvSpPr txBox="1"/>
      </xdr:nvSpPr>
      <xdr:spPr>
        <a:xfrm>
          <a:off x="16357600"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784" name="フローチャート: 判断 783"/>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785" name="フローチャート: 判断 784"/>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86" name="フローチャート: 判断 785"/>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787" name="フローチャート: 判断 786"/>
        <xdr:cNvSpPr/>
      </xdr:nvSpPr>
      <xdr:spPr>
        <a:xfrm>
          <a:off x="13652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8" name="テキスト ボックス 7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9" name="テキスト ボックス 7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0" name="テキスト ボックス 7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1" name="テキスト ボックス 7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2" name="テキスト ボックス 7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58057</xdr:rowOff>
    </xdr:from>
    <xdr:to>
      <xdr:col>85</xdr:col>
      <xdr:colOff>177800</xdr:colOff>
      <xdr:row>100</xdr:row>
      <xdr:rowOff>159657</xdr:rowOff>
    </xdr:to>
    <xdr:sp macro="" textlink="">
      <xdr:nvSpPr>
        <xdr:cNvPr id="793" name="楕円 792"/>
        <xdr:cNvSpPr/>
      </xdr:nvSpPr>
      <xdr:spPr>
        <a:xfrm>
          <a:off x="16268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144434</xdr:rowOff>
    </xdr:from>
    <xdr:ext cx="405111" cy="259045"/>
    <xdr:sp macro="" textlink="">
      <xdr:nvSpPr>
        <xdr:cNvPr id="794" name="【庁舎】&#10;有形固定資産減価償却率該当値テキスト"/>
        <xdr:cNvSpPr txBox="1"/>
      </xdr:nvSpPr>
      <xdr:spPr>
        <a:xfrm>
          <a:off x="16357600" y="1711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69487</xdr:rowOff>
    </xdr:from>
    <xdr:to>
      <xdr:col>81</xdr:col>
      <xdr:colOff>101600</xdr:colOff>
      <xdr:row>100</xdr:row>
      <xdr:rowOff>171087</xdr:rowOff>
    </xdr:to>
    <xdr:sp macro="" textlink="">
      <xdr:nvSpPr>
        <xdr:cNvPr id="795" name="楕円 794"/>
        <xdr:cNvSpPr/>
      </xdr:nvSpPr>
      <xdr:spPr>
        <a:xfrm>
          <a:off x="15430500" y="172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108857</xdr:rowOff>
    </xdr:from>
    <xdr:to>
      <xdr:col>85</xdr:col>
      <xdr:colOff>127000</xdr:colOff>
      <xdr:row>100</xdr:row>
      <xdr:rowOff>120287</xdr:rowOff>
    </xdr:to>
    <xdr:cxnSp macro="">
      <xdr:nvCxnSpPr>
        <xdr:cNvPr id="796" name="直線コネクタ 795"/>
        <xdr:cNvCxnSpPr/>
      </xdr:nvCxnSpPr>
      <xdr:spPr>
        <a:xfrm flipV="1">
          <a:off x="15481300" y="1725385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82550</xdr:rowOff>
    </xdr:from>
    <xdr:to>
      <xdr:col>76</xdr:col>
      <xdr:colOff>165100</xdr:colOff>
      <xdr:row>101</xdr:row>
      <xdr:rowOff>12700</xdr:rowOff>
    </xdr:to>
    <xdr:sp macro="" textlink="">
      <xdr:nvSpPr>
        <xdr:cNvPr id="797" name="楕円 796"/>
        <xdr:cNvSpPr/>
      </xdr:nvSpPr>
      <xdr:spPr>
        <a:xfrm>
          <a:off x="14541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120287</xdr:rowOff>
    </xdr:from>
    <xdr:to>
      <xdr:col>81</xdr:col>
      <xdr:colOff>50800</xdr:colOff>
      <xdr:row>100</xdr:row>
      <xdr:rowOff>133350</xdr:rowOff>
    </xdr:to>
    <xdr:cxnSp macro="">
      <xdr:nvCxnSpPr>
        <xdr:cNvPr id="798" name="直線コネクタ 797"/>
        <xdr:cNvCxnSpPr/>
      </xdr:nvCxnSpPr>
      <xdr:spPr>
        <a:xfrm flipV="1">
          <a:off x="14592300" y="1726528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41729</xdr:rowOff>
    </xdr:from>
    <xdr:to>
      <xdr:col>72</xdr:col>
      <xdr:colOff>38100</xdr:colOff>
      <xdr:row>100</xdr:row>
      <xdr:rowOff>143329</xdr:rowOff>
    </xdr:to>
    <xdr:sp macro="" textlink="">
      <xdr:nvSpPr>
        <xdr:cNvPr id="799" name="楕円 798"/>
        <xdr:cNvSpPr/>
      </xdr:nvSpPr>
      <xdr:spPr>
        <a:xfrm>
          <a:off x="13652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92529</xdr:rowOff>
    </xdr:from>
    <xdr:to>
      <xdr:col>76</xdr:col>
      <xdr:colOff>114300</xdr:colOff>
      <xdr:row>100</xdr:row>
      <xdr:rowOff>133350</xdr:rowOff>
    </xdr:to>
    <xdr:cxnSp macro="">
      <xdr:nvCxnSpPr>
        <xdr:cNvPr id="800" name="直線コネクタ 799"/>
        <xdr:cNvCxnSpPr/>
      </xdr:nvCxnSpPr>
      <xdr:spPr>
        <a:xfrm>
          <a:off x="13703300" y="1723752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150784</xdr:rowOff>
    </xdr:from>
    <xdr:ext cx="405111" cy="259045"/>
    <xdr:sp macro="" textlink="">
      <xdr:nvSpPr>
        <xdr:cNvPr id="801" name="n_1aveValue【庁舎】&#10;有形固定資産減価償却率"/>
        <xdr:cNvSpPr txBox="1"/>
      </xdr:nvSpPr>
      <xdr:spPr>
        <a:xfrm>
          <a:off x="152660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802"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103432</xdr:rowOff>
    </xdr:from>
    <xdr:ext cx="405111" cy="259045"/>
    <xdr:sp macro="" textlink="">
      <xdr:nvSpPr>
        <xdr:cNvPr id="803" name="n_3aveValue【庁舎】&#10;有形固定資産減価償却率"/>
        <xdr:cNvSpPr txBox="1"/>
      </xdr:nvSpPr>
      <xdr:spPr>
        <a:xfrm>
          <a:off x="13500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16164</xdr:rowOff>
    </xdr:from>
    <xdr:ext cx="405111" cy="259045"/>
    <xdr:sp macro="" textlink="">
      <xdr:nvSpPr>
        <xdr:cNvPr id="804" name="n_1mainValue【庁舎】&#10;有形固定資産減価償却率"/>
        <xdr:cNvSpPr txBox="1"/>
      </xdr:nvSpPr>
      <xdr:spPr>
        <a:xfrm>
          <a:off x="15266044" y="1698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29227</xdr:rowOff>
    </xdr:from>
    <xdr:ext cx="405111" cy="259045"/>
    <xdr:sp macro="" textlink="">
      <xdr:nvSpPr>
        <xdr:cNvPr id="805" name="n_2mainValue【庁舎】&#10;有形固定資産減価償却率"/>
        <xdr:cNvSpPr txBox="1"/>
      </xdr:nvSpPr>
      <xdr:spPr>
        <a:xfrm>
          <a:off x="143897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159856</xdr:rowOff>
    </xdr:from>
    <xdr:ext cx="405111" cy="259045"/>
    <xdr:sp macro="" textlink="">
      <xdr:nvSpPr>
        <xdr:cNvPr id="806" name="n_3mainValue【庁舎】&#10;有形固定資産減価償却率"/>
        <xdr:cNvSpPr txBox="1"/>
      </xdr:nvSpPr>
      <xdr:spPr>
        <a:xfrm>
          <a:off x="13500744" y="16961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7" name="直線コネクタ 81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8" name="テキスト ボックス 81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9" name="直線コネクタ 81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0" name="テキスト ボックス 81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1" name="直線コネクタ 82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2" name="テキスト ボックス 82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3" name="直線コネクタ 82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4" name="テキスト ボックス 82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5" name="直線コネクタ 82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6" name="テキスト ボックス 82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7" name="直線コネクタ 82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8" name="テキスト ボックス 82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9" name="直線コネクタ 8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0" name="テキスト ボックス 8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832" name="直線コネクタ 831"/>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833" name="【庁舎】&#10;一人当たり面積最小値テキスト"/>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834" name="直線コネクタ 833"/>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835" name="【庁舎】&#10;一人当たり面積最大値テキスト"/>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836" name="直線コネクタ 835"/>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21789</xdr:rowOff>
    </xdr:from>
    <xdr:ext cx="469744" cy="259045"/>
    <xdr:sp macro="" textlink="">
      <xdr:nvSpPr>
        <xdr:cNvPr id="837" name="【庁舎】&#10;一人当たり面積平均値テキスト"/>
        <xdr:cNvSpPr txBox="1"/>
      </xdr:nvSpPr>
      <xdr:spPr>
        <a:xfrm>
          <a:off x="22199600" y="1819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838" name="フローチャート: 判断 837"/>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39" name="フローチャート: 判断 838"/>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40" name="フローチャート: 判断 839"/>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76019</xdr:rowOff>
    </xdr:from>
    <xdr:to>
      <xdr:col>102</xdr:col>
      <xdr:colOff>165100</xdr:colOff>
      <xdr:row>107</xdr:row>
      <xdr:rowOff>6169</xdr:rowOff>
    </xdr:to>
    <xdr:sp macro="" textlink="">
      <xdr:nvSpPr>
        <xdr:cNvPr id="841" name="フローチャート: 判断 840"/>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2" name="テキスト ボックス 8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3" name="テキスト ボックス 8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4" name="テキスト ボックス 8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5" name="テキスト ボックス 8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6" name="テキスト ボックス 8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38463</xdr:rowOff>
    </xdr:from>
    <xdr:to>
      <xdr:col>116</xdr:col>
      <xdr:colOff>114300</xdr:colOff>
      <xdr:row>106</xdr:row>
      <xdr:rowOff>140063</xdr:rowOff>
    </xdr:to>
    <xdr:sp macro="" textlink="">
      <xdr:nvSpPr>
        <xdr:cNvPr id="847" name="楕円 846"/>
        <xdr:cNvSpPr/>
      </xdr:nvSpPr>
      <xdr:spPr>
        <a:xfrm>
          <a:off x="221107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61340</xdr:rowOff>
    </xdr:from>
    <xdr:ext cx="469744" cy="259045"/>
    <xdr:sp macro="" textlink="">
      <xdr:nvSpPr>
        <xdr:cNvPr id="848" name="【庁舎】&#10;一人当たり面積該当値テキスト"/>
        <xdr:cNvSpPr txBox="1"/>
      </xdr:nvSpPr>
      <xdr:spPr>
        <a:xfrm>
          <a:off x="22199600" y="180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49" name="楕円 848"/>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89263</xdr:rowOff>
    </xdr:from>
    <xdr:to>
      <xdr:col>116</xdr:col>
      <xdr:colOff>63500</xdr:colOff>
      <xdr:row>106</xdr:row>
      <xdr:rowOff>99061</xdr:rowOff>
    </xdr:to>
    <xdr:cxnSp macro="">
      <xdr:nvCxnSpPr>
        <xdr:cNvPr id="850" name="直線コネクタ 849"/>
        <xdr:cNvCxnSpPr/>
      </xdr:nvCxnSpPr>
      <xdr:spPr>
        <a:xfrm flipV="1">
          <a:off x="21323300" y="18262963"/>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56424</xdr:rowOff>
    </xdr:from>
    <xdr:to>
      <xdr:col>107</xdr:col>
      <xdr:colOff>101600</xdr:colOff>
      <xdr:row>106</xdr:row>
      <xdr:rowOff>158024</xdr:rowOff>
    </xdr:to>
    <xdr:sp macro="" textlink="">
      <xdr:nvSpPr>
        <xdr:cNvPr id="851" name="楕円 850"/>
        <xdr:cNvSpPr/>
      </xdr:nvSpPr>
      <xdr:spPr>
        <a:xfrm>
          <a:off x="20383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107224</xdr:rowOff>
    </xdr:to>
    <xdr:cxnSp macro="">
      <xdr:nvCxnSpPr>
        <xdr:cNvPr id="852" name="直線コネクタ 851"/>
        <xdr:cNvCxnSpPr/>
      </xdr:nvCxnSpPr>
      <xdr:spPr>
        <a:xfrm flipV="1">
          <a:off x="20434300" y="1827276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64588</xdr:rowOff>
    </xdr:from>
    <xdr:to>
      <xdr:col>102</xdr:col>
      <xdr:colOff>165100</xdr:colOff>
      <xdr:row>106</xdr:row>
      <xdr:rowOff>166188</xdr:rowOff>
    </xdr:to>
    <xdr:sp macro="" textlink="">
      <xdr:nvSpPr>
        <xdr:cNvPr id="853" name="楕円 852"/>
        <xdr:cNvSpPr/>
      </xdr:nvSpPr>
      <xdr:spPr>
        <a:xfrm>
          <a:off x="19494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107224</xdr:rowOff>
    </xdr:from>
    <xdr:to>
      <xdr:col>107</xdr:col>
      <xdr:colOff>50800</xdr:colOff>
      <xdr:row>106</xdr:row>
      <xdr:rowOff>115388</xdr:rowOff>
    </xdr:to>
    <xdr:cxnSp macro="">
      <xdr:nvCxnSpPr>
        <xdr:cNvPr id="854" name="直線コネクタ 853"/>
        <xdr:cNvCxnSpPr/>
      </xdr:nvCxnSpPr>
      <xdr:spPr>
        <a:xfrm flipV="1">
          <a:off x="19545300" y="182809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855"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856" name="n_2aveValue【庁舎】&#10;一人当たり面積"/>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168746</xdr:rowOff>
    </xdr:from>
    <xdr:ext cx="469744" cy="259045"/>
    <xdr:sp macro="" textlink="">
      <xdr:nvSpPr>
        <xdr:cNvPr id="857" name="n_3aveValue【庁舎】&#10;一人当たり面積"/>
        <xdr:cNvSpPr txBox="1"/>
      </xdr:nvSpPr>
      <xdr:spPr>
        <a:xfrm>
          <a:off x="19310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166388</xdr:rowOff>
    </xdr:from>
    <xdr:ext cx="469744" cy="259045"/>
    <xdr:sp macro="" textlink="">
      <xdr:nvSpPr>
        <xdr:cNvPr id="858" name="n_1mainValue【庁舎】&#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3101</xdr:rowOff>
    </xdr:from>
    <xdr:ext cx="469744" cy="259045"/>
    <xdr:sp macro="" textlink="">
      <xdr:nvSpPr>
        <xdr:cNvPr id="859" name="n_2mainValue【庁舎】&#10;一人当たり面積"/>
        <xdr:cNvSpPr txBox="1"/>
      </xdr:nvSpPr>
      <xdr:spPr>
        <a:xfrm>
          <a:off x="20199427" y="1800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11265</xdr:rowOff>
    </xdr:from>
    <xdr:ext cx="469744" cy="259045"/>
    <xdr:sp macro="" textlink="">
      <xdr:nvSpPr>
        <xdr:cNvPr id="860" name="n_3mainValue【庁舎】&#10;一人当たり面積"/>
        <xdr:cNvSpPr txBox="1"/>
      </xdr:nvSpPr>
      <xdr:spPr>
        <a:xfrm>
          <a:off x="19310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社会福祉施設は、発達支援センターの整備に伴い、類似団体内平均値を下回ったが、庁舎等の老朽化が進んでいる。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21,310
21,179
297.84
13,956,642
13,736,542
216,006
7,490,569
12,983,845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市税は、平成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年度で市民税・軽自動車税</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増加したものの、固定資産税及び都市計画税の評価額の下落修正の実施や人口減少などから、市税全体としては減少傾向が続き、類似団体平均と比較して下回っている。</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年度からの留萌市中期財政計画に基づく</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つの財政規律を守りながら、健全で持続可能な財政運営に取り組むこととしている。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94343</xdr:rowOff>
    </xdr:to>
    <xdr:cxnSp macro="">
      <xdr:nvCxnSpPr>
        <xdr:cNvPr id="70" name="直線コネクタ 69"/>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94343</xdr:rowOff>
    </xdr:to>
    <xdr:cxnSp macro="">
      <xdr:nvCxnSpPr>
        <xdr:cNvPr id="73" name="直線コネクタ 72"/>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111578</xdr:rowOff>
    </xdr:to>
    <xdr:cxnSp macro="">
      <xdr:nvCxnSpPr>
        <xdr:cNvPr id="76" name="直線コネクタ 75"/>
        <xdr:cNvCxnSpPr/>
      </xdr:nvCxnSpPr>
      <xdr:spPr>
        <a:xfrm flipV="1">
          <a:off x="2336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128815</xdr:rowOff>
    </xdr:to>
    <xdr:cxnSp macro="">
      <xdr:nvCxnSpPr>
        <xdr:cNvPr id="79" name="直線コネクタ 78"/>
        <xdr:cNvCxnSpPr/>
      </xdr:nvCxnSpPr>
      <xdr:spPr>
        <a:xfrm flipV="1">
          <a:off x="1447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82" name="フローチャート: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2" name="テキスト ボックス 91"/>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4" name="テキスト ボックス 93"/>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5" name="楕円 94"/>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96" name="テキスト ボックス 95"/>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8" name="テキスト ボックス 97"/>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病院事業会計や衛生組合への補助費の</a:t>
          </a:r>
          <a:r>
            <a:rPr kumimoji="1" lang="ja-JP" altLang="ja-JP" sz="1100">
              <a:solidFill>
                <a:schemeClr val="dk1"/>
              </a:solidFill>
              <a:effectLst/>
              <a:latin typeface="+mn-lt"/>
              <a:ea typeface="+mn-ea"/>
              <a:cs typeface="+mn-cs"/>
            </a:rPr>
            <a:t>増を上回って公債費や</a:t>
          </a:r>
          <a:r>
            <a:rPr kumimoji="1" lang="ja-JP" altLang="en-US" sz="1100">
              <a:solidFill>
                <a:schemeClr val="dk1"/>
              </a:solidFill>
              <a:effectLst/>
              <a:latin typeface="+mn-lt"/>
              <a:ea typeface="+mn-ea"/>
              <a:cs typeface="+mn-cs"/>
            </a:rPr>
            <a:t>退職手当</a:t>
          </a:r>
          <a:r>
            <a:rPr kumimoji="1" lang="ja-JP" altLang="ja-JP" sz="1100">
              <a:solidFill>
                <a:schemeClr val="dk1"/>
              </a:solidFill>
              <a:effectLst/>
              <a:latin typeface="+mn-lt"/>
              <a:ea typeface="+mn-ea"/>
              <a:cs typeface="+mn-cs"/>
            </a:rPr>
            <a:t>が減となった一方、普通交付税の減などにより、昨年度よりも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ポイント悪化し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社会保障費の増加や市税及び</a:t>
          </a:r>
          <a:r>
            <a:rPr kumimoji="1" lang="ja-JP" altLang="ja-JP" sz="1100">
              <a:solidFill>
                <a:schemeClr val="dk1"/>
              </a:solidFill>
              <a:effectLst/>
              <a:latin typeface="+mn-lt"/>
              <a:ea typeface="+mn-ea"/>
              <a:cs typeface="+mn-cs"/>
            </a:rPr>
            <a:t>交付税</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臨時財政対策債の減少などにより、財政の硬直化が懸念されるため、更なる経常経費の抑制に努めていく。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127846</xdr:rowOff>
    </xdr:from>
    <xdr:to>
      <xdr:col>23</xdr:col>
      <xdr:colOff>133350</xdr:colOff>
      <xdr:row>64</xdr:row>
      <xdr:rowOff>135890</xdr:rowOff>
    </xdr:to>
    <xdr:cxnSp macro="">
      <xdr:nvCxnSpPr>
        <xdr:cNvPr id="133" name="直線コネクタ 132"/>
        <xdr:cNvCxnSpPr/>
      </xdr:nvCxnSpPr>
      <xdr:spPr>
        <a:xfrm>
          <a:off x="4114800" y="111006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4"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64</xdr:row>
      <xdr:rowOff>127846</xdr:rowOff>
    </xdr:to>
    <xdr:cxnSp macro="">
      <xdr:nvCxnSpPr>
        <xdr:cNvPr id="136" name="直線コネクタ 135"/>
        <xdr:cNvCxnSpPr/>
      </xdr:nvCxnSpPr>
      <xdr:spPr>
        <a:xfrm>
          <a:off x="3225800" y="1097195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170604</xdr:rowOff>
    </xdr:to>
    <xdr:cxnSp macro="">
      <xdr:nvCxnSpPr>
        <xdr:cNvPr id="139" name="直線コネクタ 138"/>
        <xdr:cNvCxnSpPr/>
      </xdr:nvCxnSpPr>
      <xdr:spPr>
        <a:xfrm>
          <a:off x="2336800" y="1078695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1" name="テキスト ボックス 140"/>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64</xdr:row>
      <xdr:rowOff>95673</xdr:rowOff>
    </xdr:to>
    <xdr:cxnSp macro="">
      <xdr:nvCxnSpPr>
        <xdr:cNvPr id="142" name="直線コネクタ 141"/>
        <xdr:cNvCxnSpPr/>
      </xdr:nvCxnSpPr>
      <xdr:spPr>
        <a:xfrm flipV="1">
          <a:off x="1447800" y="10786956"/>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44" name="テキスト ボックス 143"/>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5" name="フローチャート: 判断 144"/>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6" name="テキスト ボックス 145"/>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2" name="楕円 151"/>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101617</xdr:rowOff>
    </xdr:from>
    <xdr:ext cx="762000" cy="259045"/>
    <xdr:sp macro="" textlink="">
      <xdr:nvSpPr>
        <xdr:cNvPr id="153" name="財政構造の弾力性該当値テキスト"/>
        <xdr:cNvSpPr txBox="1"/>
      </xdr:nvSpPr>
      <xdr:spPr>
        <a:xfrm>
          <a:off x="50419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77046</xdr:rowOff>
    </xdr:from>
    <xdr:to>
      <xdr:col>19</xdr:col>
      <xdr:colOff>184150</xdr:colOff>
      <xdr:row>65</xdr:row>
      <xdr:rowOff>7196</xdr:rowOff>
    </xdr:to>
    <xdr:sp macro="" textlink="">
      <xdr:nvSpPr>
        <xdr:cNvPr id="154" name="楕円 153"/>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55" name="テキスト ボックス 154"/>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119804</xdr:rowOff>
    </xdr:from>
    <xdr:to>
      <xdr:col>15</xdr:col>
      <xdr:colOff>133350</xdr:colOff>
      <xdr:row>64</xdr:row>
      <xdr:rowOff>49954</xdr:rowOff>
    </xdr:to>
    <xdr:sp macro="" textlink="">
      <xdr:nvSpPr>
        <xdr:cNvPr id="156" name="楕円 155"/>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57" name="テキスト ボックス 156"/>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8" name="楕円 157"/>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59" name="テキスト ボックス 158"/>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60" name="楕円 159"/>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131250</xdr:rowOff>
    </xdr:from>
    <xdr:ext cx="762000" cy="259045"/>
    <xdr:sp macro="" textlink="">
      <xdr:nvSpPr>
        <xdr:cNvPr id="161" name="テキスト ボックス 160"/>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衛生施設・公園などの管理</a:t>
          </a:r>
          <a:r>
            <a:rPr kumimoji="1" lang="ja-JP" altLang="ja-JP" sz="1100">
              <a:solidFill>
                <a:schemeClr val="dk1"/>
              </a:solidFill>
              <a:effectLst/>
              <a:latin typeface="+mn-lt"/>
              <a:ea typeface="+mn-ea"/>
              <a:cs typeface="+mn-cs"/>
            </a:rPr>
            <a:t>経費が増加している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退職手当等人件費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減少となったことから、昨年度と比較して</a:t>
          </a:r>
          <a:r>
            <a:rPr kumimoji="1" lang="ja-JP" altLang="en-US" sz="1100">
              <a:solidFill>
                <a:schemeClr val="dk1"/>
              </a:solidFill>
              <a:effectLst/>
              <a:latin typeface="+mn-lt"/>
              <a:ea typeface="+mn-ea"/>
              <a:cs typeface="+mn-cs"/>
            </a:rPr>
            <a:t>若干減少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今後も、定員適正化計画に基づき職員数を管理しながら、経常経費を中心とした支出の抑制に努めていく。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33885</xdr:rowOff>
    </xdr:from>
    <xdr:to>
      <xdr:col>23</xdr:col>
      <xdr:colOff>133350</xdr:colOff>
      <xdr:row>82</xdr:row>
      <xdr:rowOff>38232</xdr:rowOff>
    </xdr:to>
    <xdr:cxnSp macro="">
      <xdr:nvCxnSpPr>
        <xdr:cNvPr id="196" name="直線コネクタ 195"/>
        <xdr:cNvCxnSpPr/>
      </xdr:nvCxnSpPr>
      <xdr:spPr>
        <a:xfrm flipV="1">
          <a:off x="4114800" y="14092785"/>
          <a:ext cx="8382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107399</xdr:rowOff>
    </xdr:from>
    <xdr:ext cx="762000" cy="259045"/>
    <xdr:sp macro="" textlink="">
      <xdr:nvSpPr>
        <xdr:cNvPr id="197" name="人件費・物件費等の状況平均値テキスト"/>
        <xdr:cNvSpPr txBox="1"/>
      </xdr:nvSpPr>
      <xdr:spPr>
        <a:xfrm>
          <a:off x="5041900" y="1382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154312</xdr:rowOff>
    </xdr:from>
    <xdr:to>
      <xdr:col>19</xdr:col>
      <xdr:colOff>133350</xdr:colOff>
      <xdr:row>82</xdr:row>
      <xdr:rowOff>38232</xdr:rowOff>
    </xdr:to>
    <xdr:cxnSp macro="">
      <xdr:nvCxnSpPr>
        <xdr:cNvPr id="199" name="直線コネクタ 198"/>
        <xdr:cNvCxnSpPr/>
      </xdr:nvCxnSpPr>
      <xdr:spPr>
        <a:xfrm>
          <a:off x="3225800" y="14041762"/>
          <a:ext cx="889000" cy="5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22829</xdr:rowOff>
    </xdr:from>
    <xdr:ext cx="736600" cy="259045"/>
    <xdr:sp macro="" textlink="">
      <xdr:nvSpPr>
        <xdr:cNvPr id="201" name="テキスト ボックス 200"/>
        <xdr:cNvSpPr txBox="1"/>
      </xdr:nvSpPr>
      <xdr:spPr>
        <a:xfrm>
          <a:off x="3733800" y="1373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113154</xdr:rowOff>
    </xdr:from>
    <xdr:to>
      <xdr:col>15</xdr:col>
      <xdr:colOff>82550</xdr:colOff>
      <xdr:row>81</xdr:row>
      <xdr:rowOff>154312</xdr:rowOff>
    </xdr:to>
    <xdr:cxnSp macro="">
      <xdr:nvCxnSpPr>
        <xdr:cNvPr id="202" name="直線コネクタ 201"/>
        <xdr:cNvCxnSpPr/>
      </xdr:nvCxnSpPr>
      <xdr:spPr>
        <a:xfrm>
          <a:off x="2336800" y="14000604"/>
          <a:ext cx="889000" cy="4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8255</xdr:rowOff>
    </xdr:from>
    <xdr:ext cx="762000" cy="259045"/>
    <xdr:sp macro="" textlink="">
      <xdr:nvSpPr>
        <xdr:cNvPr id="204" name="テキスト ボックス 203"/>
        <xdr:cNvSpPr txBox="1"/>
      </xdr:nvSpPr>
      <xdr:spPr>
        <a:xfrm>
          <a:off x="2844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78933</xdr:rowOff>
    </xdr:from>
    <xdr:to>
      <xdr:col>11</xdr:col>
      <xdr:colOff>31750</xdr:colOff>
      <xdr:row>81</xdr:row>
      <xdr:rowOff>113154</xdr:rowOff>
    </xdr:to>
    <xdr:cxnSp macro="">
      <xdr:nvCxnSpPr>
        <xdr:cNvPr id="205" name="直線コネクタ 204"/>
        <xdr:cNvCxnSpPr/>
      </xdr:nvCxnSpPr>
      <xdr:spPr>
        <a:xfrm>
          <a:off x="1447800" y="13966383"/>
          <a:ext cx="889000" cy="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139822</xdr:rowOff>
    </xdr:from>
    <xdr:ext cx="762000" cy="259045"/>
    <xdr:sp macro="" textlink="">
      <xdr:nvSpPr>
        <xdr:cNvPr id="207" name="テキスト ボックス 206"/>
        <xdr:cNvSpPr txBox="1"/>
      </xdr:nvSpPr>
      <xdr:spPr>
        <a:xfrm>
          <a:off x="1955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78428</xdr:rowOff>
    </xdr:from>
    <xdr:to>
      <xdr:col>7</xdr:col>
      <xdr:colOff>31750</xdr:colOff>
      <xdr:row>82</xdr:row>
      <xdr:rowOff>8578</xdr:rowOff>
    </xdr:to>
    <xdr:sp macro="" textlink="">
      <xdr:nvSpPr>
        <xdr:cNvPr id="208" name="フローチャート: 判断 207"/>
        <xdr:cNvSpPr/>
      </xdr:nvSpPr>
      <xdr:spPr>
        <a:xfrm>
          <a:off x="1397000" y="139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164805</xdr:rowOff>
    </xdr:from>
    <xdr:ext cx="762000" cy="259045"/>
    <xdr:sp macro="" textlink="">
      <xdr:nvSpPr>
        <xdr:cNvPr id="209" name="テキスト ボックス 208"/>
        <xdr:cNvSpPr txBox="1"/>
      </xdr:nvSpPr>
      <xdr:spPr>
        <a:xfrm>
          <a:off x="1066800" y="1405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154535</xdr:rowOff>
    </xdr:from>
    <xdr:to>
      <xdr:col>23</xdr:col>
      <xdr:colOff>184150</xdr:colOff>
      <xdr:row>82</xdr:row>
      <xdr:rowOff>84685</xdr:rowOff>
    </xdr:to>
    <xdr:sp macro="" textlink="">
      <xdr:nvSpPr>
        <xdr:cNvPr id="215" name="楕円 214"/>
        <xdr:cNvSpPr/>
      </xdr:nvSpPr>
      <xdr:spPr>
        <a:xfrm>
          <a:off x="4902200" y="140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126612</xdr:rowOff>
    </xdr:from>
    <xdr:ext cx="762000" cy="259045"/>
    <xdr:sp macro="" textlink="">
      <xdr:nvSpPr>
        <xdr:cNvPr id="216" name="人件費・物件費等の状況該当値テキスト"/>
        <xdr:cNvSpPr txBox="1"/>
      </xdr:nvSpPr>
      <xdr:spPr>
        <a:xfrm>
          <a:off x="5041900" y="1401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158882</xdr:rowOff>
    </xdr:from>
    <xdr:to>
      <xdr:col>19</xdr:col>
      <xdr:colOff>184150</xdr:colOff>
      <xdr:row>82</xdr:row>
      <xdr:rowOff>89032</xdr:rowOff>
    </xdr:to>
    <xdr:sp macro="" textlink="">
      <xdr:nvSpPr>
        <xdr:cNvPr id="217" name="楕円 216"/>
        <xdr:cNvSpPr/>
      </xdr:nvSpPr>
      <xdr:spPr>
        <a:xfrm>
          <a:off x="4064000" y="1404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73809</xdr:rowOff>
    </xdr:from>
    <xdr:ext cx="736600" cy="259045"/>
    <xdr:sp macro="" textlink="">
      <xdr:nvSpPr>
        <xdr:cNvPr id="218" name="テキスト ボックス 217"/>
        <xdr:cNvSpPr txBox="1"/>
      </xdr:nvSpPr>
      <xdr:spPr>
        <a:xfrm>
          <a:off x="3733800" y="1413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103512</xdr:rowOff>
    </xdr:from>
    <xdr:to>
      <xdr:col>15</xdr:col>
      <xdr:colOff>133350</xdr:colOff>
      <xdr:row>82</xdr:row>
      <xdr:rowOff>33662</xdr:rowOff>
    </xdr:to>
    <xdr:sp macro="" textlink="">
      <xdr:nvSpPr>
        <xdr:cNvPr id="219" name="楕円 218"/>
        <xdr:cNvSpPr/>
      </xdr:nvSpPr>
      <xdr:spPr>
        <a:xfrm>
          <a:off x="3175000" y="1399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18439</xdr:rowOff>
    </xdr:from>
    <xdr:ext cx="762000" cy="259045"/>
    <xdr:sp macro="" textlink="">
      <xdr:nvSpPr>
        <xdr:cNvPr id="220" name="テキスト ボックス 219"/>
        <xdr:cNvSpPr txBox="1"/>
      </xdr:nvSpPr>
      <xdr:spPr>
        <a:xfrm>
          <a:off x="2844800" y="1407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62354</xdr:rowOff>
    </xdr:from>
    <xdr:to>
      <xdr:col>11</xdr:col>
      <xdr:colOff>82550</xdr:colOff>
      <xdr:row>81</xdr:row>
      <xdr:rowOff>163954</xdr:rowOff>
    </xdr:to>
    <xdr:sp macro="" textlink="">
      <xdr:nvSpPr>
        <xdr:cNvPr id="221" name="楕円 220"/>
        <xdr:cNvSpPr/>
      </xdr:nvSpPr>
      <xdr:spPr>
        <a:xfrm>
          <a:off x="2286000" y="1394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148731</xdr:rowOff>
    </xdr:from>
    <xdr:ext cx="762000" cy="259045"/>
    <xdr:sp macro="" textlink="">
      <xdr:nvSpPr>
        <xdr:cNvPr id="222" name="テキスト ボックス 221"/>
        <xdr:cNvSpPr txBox="1"/>
      </xdr:nvSpPr>
      <xdr:spPr>
        <a:xfrm>
          <a:off x="1955800" y="1403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28133</xdr:rowOff>
    </xdr:from>
    <xdr:to>
      <xdr:col>7</xdr:col>
      <xdr:colOff>31750</xdr:colOff>
      <xdr:row>81</xdr:row>
      <xdr:rowOff>129733</xdr:rowOff>
    </xdr:to>
    <xdr:sp macro="" textlink="">
      <xdr:nvSpPr>
        <xdr:cNvPr id="223" name="楕円 222"/>
        <xdr:cNvSpPr/>
      </xdr:nvSpPr>
      <xdr:spPr>
        <a:xfrm>
          <a:off x="1397000" y="139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139910</xdr:rowOff>
    </xdr:from>
    <xdr:ext cx="762000" cy="259045"/>
    <xdr:sp macro="" textlink="">
      <xdr:nvSpPr>
        <xdr:cNvPr id="224" name="テキスト ボックス 223"/>
        <xdr:cNvSpPr txBox="1"/>
      </xdr:nvSpPr>
      <xdr:spPr>
        <a:xfrm>
          <a:off x="1066800" y="1368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年度から新・留萌市財政健全化計画の終了に伴う職員給与等削減を回復したが、給与構造の違いなどにより、全国と比較して低い水準となっている。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166007</xdr:rowOff>
    </xdr:from>
    <xdr:to>
      <xdr:col>81</xdr:col>
      <xdr:colOff>44450</xdr:colOff>
      <xdr:row>89</xdr:row>
      <xdr:rowOff>907</xdr:rowOff>
    </xdr:to>
    <xdr:cxnSp macro="">
      <xdr:nvCxnSpPr>
        <xdr:cNvPr id="255" name="直線コネクタ 254"/>
        <xdr:cNvCxnSpPr/>
      </xdr:nvCxnSpPr>
      <xdr:spPr>
        <a:xfrm flipV="1">
          <a:off x="17018000" y="1405345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6"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7" name="直線コネクタ 256"/>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80934</xdr:rowOff>
    </xdr:from>
    <xdr:ext cx="762000" cy="259045"/>
    <xdr:sp macro="" textlink="">
      <xdr:nvSpPr>
        <xdr:cNvPr id="258" name="給与水準   （国との比較）最大値テキスト"/>
        <xdr:cNvSpPr txBox="1"/>
      </xdr:nvSpPr>
      <xdr:spPr>
        <a:xfrm>
          <a:off x="171069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166007</xdr:rowOff>
    </xdr:from>
    <xdr:to>
      <xdr:col>81</xdr:col>
      <xdr:colOff>133350</xdr:colOff>
      <xdr:row>81</xdr:row>
      <xdr:rowOff>166007</xdr:rowOff>
    </xdr:to>
    <xdr:cxnSp macro="">
      <xdr:nvCxnSpPr>
        <xdr:cNvPr id="259" name="直線コネクタ 258"/>
        <xdr:cNvCxnSpPr/>
      </xdr:nvCxnSpPr>
      <xdr:spPr>
        <a:xfrm>
          <a:off x="16929100" y="1405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64407</xdr:rowOff>
    </xdr:to>
    <xdr:cxnSp macro="">
      <xdr:nvCxnSpPr>
        <xdr:cNvPr id="260" name="直線コネクタ 259"/>
        <xdr:cNvCxnSpPr/>
      </xdr:nvCxnSpPr>
      <xdr:spPr>
        <a:xfrm>
          <a:off x="16179800" y="1428326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1"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2" name="フローチャート: 判断 261"/>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83</xdr:row>
      <xdr:rowOff>52916</xdr:rowOff>
    </xdr:to>
    <xdr:cxnSp macro="">
      <xdr:nvCxnSpPr>
        <xdr:cNvPr id="263" name="直線コネクタ 262"/>
        <xdr:cNvCxnSpPr/>
      </xdr:nvCxnSpPr>
      <xdr:spPr>
        <a:xfrm>
          <a:off x="15290800" y="1415687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140909</xdr:rowOff>
    </xdr:from>
    <xdr:to>
      <xdr:col>77</xdr:col>
      <xdr:colOff>95250</xdr:colOff>
      <xdr:row>85</xdr:row>
      <xdr:rowOff>71059</xdr:rowOff>
    </xdr:to>
    <xdr:sp macro="" textlink="">
      <xdr:nvSpPr>
        <xdr:cNvPr id="264" name="フローチャート: 判断 263"/>
        <xdr:cNvSpPr/>
      </xdr:nvSpPr>
      <xdr:spPr>
        <a:xfrm>
          <a:off x="161290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55836</xdr:rowOff>
    </xdr:from>
    <xdr:ext cx="736600" cy="259045"/>
    <xdr:sp macro="" textlink="">
      <xdr:nvSpPr>
        <xdr:cNvPr id="265" name="テキスト ボックス 264"/>
        <xdr:cNvSpPr txBox="1"/>
      </xdr:nvSpPr>
      <xdr:spPr>
        <a:xfrm>
          <a:off x="15798800" y="1462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82</xdr:row>
      <xdr:rowOff>166914</xdr:rowOff>
    </xdr:to>
    <xdr:cxnSp macro="">
      <xdr:nvCxnSpPr>
        <xdr:cNvPr id="266" name="直線コネクタ 265"/>
        <xdr:cNvCxnSpPr/>
      </xdr:nvCxnSpPr>
      <xdr:spPr>
        <a:xfrm flipV="1">
          <a:off x="14401800" y="141568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117929</xdr:rowOff>
    </xdr:from>
    <xdr:to>
      <xdr:col>73</xdr:col>
      <xdr:colOff>44450</xdr:colOff>
      <xdr:row>85</xdr:row>
      <xdr:rowOff>48079</xdr:rowOff>
    </xdr:to>
    <xdr:sp macro="" textlink="">
      <xdr:nvSpPr>
        <xdr:cNvPr id="267" name="フローチャート: 判断 266"/>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32856</xdr:rowOff>
    </xdr:from>
    <xdr:ext cx="762000" cy="259045"/>
    <xdr:sp macro="" textlink="">
      <xdr:nvSpPr>
        <xdr:cNvPr id="268" name="テキスト ボックス 267"/>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118232</xdr:rowOff>
    </xdr:from>
    <xdr:to>
      <xdr:col>68</xdr:col>
      <xdr:colOff>152400</xdr:colOff>
      <xdr:row>82</xdr:row>
      <xdr:rowOff>166914</xdr:rowOff>
    </xdr:to>
    <xdr:cxnSp macro="">
      <xdr:nvCxnSpPr>
        <xdr:cNvPr id="269" name="直線コネクタ 268"/>
        <xdr:cNvCxnSpPr/>
      </xdr:nvCxnSpPr>
      <xdr:spPr>
        <a:xfrm>
          <a:off x="13512800" y="13662782"/>
          <a:ext cx="889000" cy="56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163891</xdr:rowOff>
    </xdr:from>
    <xdr:to>
      <xdr:col>68</xdr:col>
      <xdr:colOff>203200</xdr:colOff>
      <xdr:row>85</xdr:row>
      <xdr:rowOff>94041</xdr:rowOff>
    </xdr:to>
    <xdr:sp macro="" textlink="">
      <xdr:nvSpPr>
        <xdr:cNvPr id="270" name="フローチャート: 判断 269"/>
        <xdr:cNvSpPr/>
      </xdr:nvSpPr>
      <xdr:spPr>
        <a:xfrm>
          <a:off x="14351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78818</xdr:rowOff>
    </xdr:from>
    <xdr:ext cx="762000" cy="259045"/>
    <xdr:sp macro="" textlink="">
      <xdr:nvSpPr>
        <xdr:cNvPr id="271" name="テキスト ボックス 270"/>
        <xdr:cNvSpPr txBox="1"/>
      </xdr:nvSpPr>
      <xdr:spPr>
        <a:xfrm>
          <a:off x="14020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72" name="フローチャート: 判断 271"/>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77911</xdr:rowOff>
    </xdr:from>
    <xdr:ext cx="762000" cy="259045"/>
    <xdr:sp macro="" textlink="">
      <xdr:nvSpPr>
        <xdr:cNvPr id="273" name="テキスト ボックス 272"/>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9" name="楕円 278"/>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80"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81" name="楕円 280"/>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2" name="テキスト ボックス 281"/>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3" name="楕円 282"/>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4" name="テキスト ボックス 283"/>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5" name="楕円 284"/>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6" name="テキスト ボックス 285"/>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67432</xdr:rowOff>
    </xdr:from>
    <xdr:to>
      <xdr:col>64</xdr:col>
      <xdr:colOff>152400</xdr:colOff>
      <xdr:row>79</xdr:row>
      <xdr:rowOff>169032</xdr:rowOff>
    </xdr:to>
    <xdr:sp macro="" textlink="">
      <xdr:nvSpPr>
        <xdr:cNvPr id="287" name="楕円 286"/>
        <xdr:cNvSpPr/>
      </xdr:nvSpPr>
      <xdr:spPr>
        <a:xfrm>
          <a:off x="13462000" y="1361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7759</xdr:rowOff>
    </xdr:from>
    <xdr:ext cx="762000" cy="259045"/>
    <xdr:sp macro="" textlink="">
      <xdr:nvSpPr>
        <xdr:cNvPr id="288" name="テキスト ボックス 287"/>
        <xdr:cNvSpPr txBox="1"/>
      </xdr:nvSpPr>
      <xdr:spPr>
        <a:xfrm>
          <a:off x="13131800" y="1338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これまで実施してきた財政健全化等の計画に基づき、職員数を見直し削減を図ってきたところであるが、計画を上回る削減により市政運営に支障をきたしかねない状況となっている。</a:t>
          </a:r>
          <a:endParaRPr lang="ja-JP" altLang="ja-JP" sz="1400">
            <a:effectLst/>
          </a:endParaRPr>
        </a:p>
        <a:p>
          <a:r>
            <a:rPr kumimoji="1" lang="ja-JP" altLang="ja-JP" sz="1100">
              <a:solidFill>
                <a:schemeClr val="dk1"/>
              </a:solidFill>
              <a:effectLst/>
              <a:latin typeface="+mn-lt"/>
              <a:ea typeface="+mn-ea"/>
              <a:cs typeface="+mn-cs"/>
            </a:rPr>
            <a:t>類似団体の状況を参考にしながら、</a:t>
          </a:r>
          <a:r>
            <a:rPr kumimoji="1" lang="ja-JP" altLang="en-US" sz="1100">
              <a:solidFill>
                <a:schemeClr val="dk1"/>
              </a:solidFill>
              <a:effectLst/>
              <a:latin typeface="+mn-lt"/>
              <a:ea typeface="+mn-ea"/>
              <a:cs typeface="+mn-cs"/>
            </a:rPr>
            <a:t>令和元年度からの第</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次定員適正化計画に基づき、</a:t>
          </a:r>
          <a:r>
            <a:rPr kumimoji="1" lang="ja-JP" altLang="ja-JP" sz="1100">
              <a:solidFill>
                <a:schemeClr val="dk1"/>
              </a:solidFill>
              <a:effectLst/>
              <a:latin typeface="+mn-lt"/>
              <a:ea typeface="+mn-ea"/>
              <a:cs typeface="+mn-cs"/>
            </a:rPr>
            <a:t>今後も適正な職員数の確保に努めていく。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5" name="直線コネクタ 314"/>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6"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7" name="直線コネクタ 316"/>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8"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9" name="直線コネクタ 318"/>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8865</xdr:rowOff>
    </xdr:from>
    <xdr:to>
      <xdr:col>81</xdr:col>
      <xdr:colOff>44450</xdr:colOff>
      <xdr:row>61</xdr:row>
      <xdr:rowOff>11761</xdr:rowOff>
    </xdr:to>
    <xdr:cxnSp macro="">
      <xdr:nvCxnSpPr>
        <xdr:cNvPr id="320" name="直線コネクタ 319"/>
        <xdr:cNvCxnSpPr/>
      </xdr:nvCxnSpPr>
      <xdr:spPr>
        <a:xfrm flipV="1">
          <a:off x="16179800" y="10467315"/>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165092</xdr:rowOff>
    </xdr:from>
    <xdr:ext cx="762000" cy="259045"/>
    <xdr:sp macro="" textlink="">
      <xdr:nvSpPr>
        <xdr:cNvPr id="321" name="定員管理の状況平均値テキスト"/>
        <xdr:cNvSpPr txBox="1"/>
      </xdr:nvSpPr>
      <xdr:spPr>
        <a:xfrm>
          <a:off x="17106900" y="1045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2" name="フローチャート: 判断 321"/>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11761</xdr:rowOff>
    </xdr:from>
    <xdr:to>
      <xdr:col>77</xdr:col>
      <xdr:colOff>44450</xdr:colOff>
      <xdr:row>61</xdr:row>
      <xdr:rowOff>11761</xdr:rowOff>
    </xdr:to>
    <xdr:cxnSp macro="">
      <xdr:nvCxnSpPr>
        <xdr:cNvPr id="323" name="直線コネクタ 322"/>
        <xdr:cNvCxnSpPr/>
      </xdr:nvCxnSpPr>
      <xdr:spPr>
        <a:xfrm>
          <a:off x="15290800" y="10470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4" name="フローチャート: 判断 323"/>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99458</xdr:rowOff>
    </xdr:from>
    <xdr:ext cx="736600" cy="259045"/>
    <xdr:sp macro="" textlink="">
      <xdr:nvSpPr>
        <xdr:cNvPr id="325" name="テキスト ボックス 324"/>
        <xdr:cNvSpPr txBox="1"/>
      </xdr:nvSpPr>
      <xdr:spPr>
        <a:xfrm>
          <a:off x="15798800" y="1055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165836</xdr:rowOff>
    </xdr:from>
    <xdr:to>
      <xdr:col>72</xdr:col>
      <xdr:colOff>203200</xdr:colOff>
      <xdr:row>61</xdr:row>
      <xdr:rowOff>11761</xdr:rowOff>
    </xdr:to>
    <xdr:cxnSp macro="">
      <xdr:nvCxnSpPr>
        <xdr:cNvPr id="326" name="直線コネクタ 325"/>
        <xdr:cNvCxnSpPr/>
      </xdr:nvCxnSpPr>
      <xdr:spPr>
        <a:xfrm>
          <a:off x="14401800" y="10452836"/>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7" name="フローチャート: 判断 326"/>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91253</xdr:rowOff>
    </xdr:from>
    <xdr:ext cx="762000" cy="259045"/>
    <xdr:sp macro="" textlink="">
      <xdr:nvSpPr>
        <xdr:cNvPr id="328" name="テキスト ボックス 327"/>
        <xdr:cNvSpPr txBox="1"/>
      </xdr:nvSpPr>
      <xdr:spPr>
        <a:xfrm>
          <a:off x="14909800" y="10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147980</xdr:rowOff>
    </xdr:from>
    <xdr:to>
      <xdr:col>68</xdr:col>
      <xdr:colOff>152400</xdr:colOff>
      <xdr:row>60</xdr:row>
      <xdr:rowOff>165836</xdr:rowOff>
    </xdr:to>
    <xdr:cxnSp macro="">
      <xdr:nvCxnSpPr>
        <xdr:cNvPr id="329" name="直線コネクタ 328"/>
        <xdr:cNvCxnSpPr/>
      </xdr:nvCxnSpPr>
      <xdr:spPr>
        <a:xfrm>
          <a:off x="13512800" y="10434980"/>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30" name="フローチャート: 判断 329"/>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72432</xdr:rowOff>
    </xdr:from>
    <xdr:ext cx="762000" cy="259045"/>
    <xdr:sp macro="" textlink="">
      <xdr:nvSpPr>
        <xdr:cNvPr id="331" name="テキスト ボックス 330"/>
        <xdr:cNvSpPr txBox="1"/>
      </xdr:nvSpPr>
      <xdr:spPr>
        <a:xfrm>
          <a:off x="14020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2" name="フローチャート: 判断 331"/>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3" name="テキスト ボックス 332"/>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129515</xdr:rowOff>
    </xdr:from>
    <xdr:to>
      <xdr:col>81</xdr:col>
      <xdr:colOff>95250</xdr:colOff>
      <xdr:row>61</xdr:row>
      <xdr:rowOff>59665</xdr:rowOff>
    </xdr:to>
    <xdr:sp macro="" textlink="">
      <xdr:nvSpPr>
        <xdr:cNvPr id="339" name="楕円 338"/>
        <xdr:cNvSpPr/>
      </xdr:nvSpPr>
      <xdr:spPr>
        <a:xfrm>
          <a:off x="16967200" y="104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50792</xdr:rowOff>
    </xdr:from>
    <xdr:ext cx="762000" cy="259045"/>
    <xdr:sp macro="" textlink="">
      <xdr:nvSpPr>
        <xdr:cNvPr id="340" name="定員管理の状況該当値テキスト"/>
        <xdr:cNvSpPr txBox="1"/>
      </xdr:nvSpPr>
      <xdr:spPr>
        <a:xfrm>
          <a:off x="17106900" y="1033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132411</xdr:rowOff>
    </xdr:from>
    <xdr:to>
      <xdr:col>77</xdr:col>
      <xdr:colOff>95250</xdr:colOff>
      <xdr:row>61</xdr:row>
      <xdr:rowOff>62561</xdr:rowOff>
    </xdr:to>
    <xdr:sp macro="" textlink="">
      <xdr:nvSpPr>
        <xdr:cNvPr id="341" name="楕円 340"/>
        <xdr:cNvSpPr/>
      </xdr:nvSpPr>
      <xdr:spPr>
        <a:xfrm>
          <a:off x="16129000" y="1041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72738</xdr:rowOff>
    </xdr:from>
    <xdr:ext cx="736600" cy="259045"/>
    <xdr:sp macro="" textlink="">
      <xdr:nvSpPr>
        <xdr:cNvPr id="342" name="テキスト ボックス 341"/>
        <xdr:cNvSpPr txBox="1"/>
      </xdr:nvSpPr>
      <xdr:spPr>
        <a:xfrm>
          <a:off x="15798800" y="10188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132411</xdr:rowOff>
    </xdr:from>
    <xdr:to>
      <xdr:col>73</xdr:col>
      <xdr:colOff>44450</xdr:colOff>
      <xdr:row>61</xdr:row>
      <xdr:rowOff>62561</xdr:rowOff>
    </xdr:to>
    <xdr:sp macro="" textlink="">
      <xdr:nvSpPr>
        <xdr:cNvPr id="343" name="楕円 342"/>
        <xdr:cNvSpPr/>
      </xdr:nvSpPr>
      <xdr:spPr>
        <a:xfrm>
          <a:off x="15240000" y="1041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72738</xdr:rowOff>
    </xdr:from>
    <xdr:ext cx="762000" cy="259045"/>
    <xdr:sp macro="" textlink="">
      <xdr:nvSpPr>
        <xdr:cNvPr id="344" name="テキスト ボックス 343"/>
        <xdr:cNvSpPr txBox="1"/>
      </xdr:nvSpPr>
      <xdr:spPr>
        <a:xfrm>
          <a:off x="14909800" y="1018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115036</xdr:rowOff>
    </xdr:from>
    <xdr:to>
      <xdr:col>68</xdr:col>
      <xdr:colOff>203200</xdr:colOff>
      <xdr:row>61</xdr:row>
      <xdr:rowOff>45186</xdr:rowOff>
    </xdr:to>
    <xdr:sp macro="" textlink="">
      <xdr:nvSpPr>
        <xdr:cNvPr id="345" name="楕円 344"/>
        <xdr:cNvSpPr/>
      </xdr:nvSpPr>
      <xdr:spPr>
        <a:xfrm>
          <a:off x="14351000" y="104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55363</xdr:rowOff>
    </xdr:from>
    <xdr:ext cx="762000" cy="259045"/>
    <xdr:sp macro="" textlink="">
      <xdr:nvSpPr>
        <xdr:cNvPr id="346" name="テキスト ボックス 345"/>
        <xdr:cNvSpPr txBox="1"/>
      </xdr:nvSpPr>
      <xdr:spPr>
        <a:xfrm>
          <a:off x="14020800" y="1017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97180</xdr:rowOff>
    </xdr:from>
    <xdr:to>
      <xdr:col>64</xdr:col>
      <xdr:colOff>152400</xdr:colOff>
      <xdr:row>61</xdr:row>
      <xdr:rowOff>27330</xdr:rowOff>
    </xdr:to>
    <xdr:sp macro="" textlink="">
      <xdr:nvSpPr>
        <xdr:cNvPr id="347" name="楕円 346"/>
        <xdr:cNvSpPr/>
      </xdr:nvSpPr>
      <xdr:spPr>
        <a:xfrm>
          <a:off x="13462000" y="103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37507</xdr:rowOff>
    </xdr:from>
    <xdr:ext cx="762000" cy="259045"/>
    <xdr:sp macro="" textlink="">
      <xdr:nvSpPr>
        <xdr:cNvPr id="348" name="テキスト ボックス 347"/>
        <xdr:cNvSpPr txBox="1"/>
      </xdr:nvSpPr>
      <xdr:spPr>
        <a:xfrm>
          <a:off x="13131800" y="1015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年度に実施した借換債の元金償還が平成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年度から本格化し、さらに公立病院特例債の元利償還金が比率算定へ算入されたことにより、類似団体平均を大きく上回る水準となっているが、平成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24.0</a:t>
          </a:r>
          <a:r>
            <a:rPr kumimoji="1" lang="ja-JP" altLang="ja-JP" sz="1100">
              <a:solidFill>
                <a:schemeClr val="dk1"/>
              </a:solidFill>
              <a:effectLst/>
              <a:latin typeface="+mn-lt"/>
              <a:ea typeface="+mn-ea"/>
              <a:cs typeface="+mn-cs"/>
            </a:rPr>
            <a:t>％をピークに徐々に改善される見込みではあり、公債費負担適正化計画に基づく地方債の発行抑制などにより、平成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％と地方債発行に係る許可団体ではなくなり、平成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年度についても前年度比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年度以降においても、留萌市中期財政計画に基づく地方債発行の規律を守りつつ、比率の改善に努めていく。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43</xdr:row>
      <xdr:rowOff>71120</xdr:rowOff>
    </xdr:to>
    <xdr:cxnSp macro="">
      <xdr:nvCxnSpPr>
        <xdr:cNvPr id="377" name="直線コネクタ 376"/>
        <xdr:cNvCxnSpPr/>
      </xdr:nvCxnSpPr>
      <xdr:spPr>
        <a:xfrm flipV="1">
          <a:off x="17018000" y="614045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43197</xdr:rowOff>
    </xdr:from>
    <xdr:ext cx="762000" cy="259045"/>
    <xdr:sp macro="" textlink="">
      <xdr:nvSpPr>
        <xdr:cNvPr id="378"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71120</xdr:rowOff>
    </xdr:from>
    <xdr:to>
      <xdr:col>81</xdr:col>
      <xdr:colOff>133350</xdr:colOff>
      <xdr:row>43</xdr:row>
      <xdr:rowOff>71120</xdr:rowOff>
    </xdr:to>
    <xdr:cxnSp macro="">
      <xdr:nvCxnSpPr>
        <xdr:cNvPr id="379" name="直線コネクタ 378"/>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43</xdr:row>
      <xdr:rowOff>30904</xdr:rowOff>
    </xdr:to>
    <xdr:cxnSp macro="">
      <xdr:nvCxnSpPr>
        <xdr:cNvPr id="382" name="直線コネクタ 381"/>
        <xdr:cNvCxnSpPr/>
      </xdr:nvCxnSpPr>
      <xdr:spPr>
        <a:xfrm flipV="1">
          <a:off x="16179800" y="730673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159614</xdr:rowOff>
    </xdr:from>
    <xdr:ext cx="762000" cy="259045"/>
    <xdr:sp macro="" textlink="">
      <xdr:nvSpPr>
        <xdr:cNvPr id="383" name="公債費負担の状況平均値テキスト"/>
        <xdr:cNvSpPr txBox="1"/>
      </xdr:nvSpPr>
      <xdr:spPr>
        <a:xfrm>
          <a:off x="17106900" y="667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384" name="フローチャート: 判断 383"/>
        <xdr:cNvSpPr/>
      </xdr:nvSpPr>
      <xdr:spPr>
        <a:xfrm>
          <a:off x="169672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30904</xdr:rowOff>
    </xdr:from>
    <xdr:to>
      <xdr:col>77</xdr:col>
      <xdr:colOff>44450</xdr:colOff>
      <xdr:row>43</xdr:row>
      <xdr:rowOff>135467</xdr:rowOff>
    </xdr:to>
    <xdr:cxnSp macro="">
      <xdr:nvCxnSpPr>
        <xdr:cNvPr id="385" name="直線コネクタ 384"/>
        <xdr:cNvCxnSpPr/>
      </xdr:nvCxnSpPr>
      <xdr:spPr>
        <a:xfrm flipV="1">
          <a:off x="15290800" y="74032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6" name="フローチャート: 判断 385"/>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7" name="テキスト ボックス 386"/>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52494</xdr:rowOff>
    </xdr:to>
    <xdr:cxnSp macro="">
      <xdr:nvCxnSpPr>
        <xdr:cNvPr id="388" name="直線コネクタ 387"/>
        <xdr:cNvCxnSpPr/>
      </xdr:nvCxnSpPr>
      <xdr:spPr>
        <a:xfrm flipV="1">
          <a:off x="14401800" y="75078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89" name="フローチャート: 判断 388"/>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0" name="テキスト ボックス 389"/>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52494</xdr:rowOff>
    </xdr:from>
    <xdr:to>
      <xdr:col>68</xdr:col>
      <xdr:colOff>152400</xdr:colOff>
      <xdr:row>44</xdr:row>
      <xdr:rowOff>68580</xdr:rowOff>
    </xdr:to>
    <xdr:cxnSp macro="">
      <xdr:nvCxnSpPr>
        <xdr:cNvPr id="391" name="直線コネクタ 390"/>
        <xdr:cNvCxnSpPr/>
      </xdr:nvCxnSpPr>
      <xdr:spPr>
        <a:xfrm flipV="1">
          <a:off x="13512800" y="75962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44027</xdr:rowOff>
    </xdr:from>
    <xdr:to>
      <xdr:col>68</xdr:col>
      <xdr:colOff>203200</xdr:colOff>
      <xdr:row>40</xdr:row>
      <xdr:rowOff>145627</xdr:rowOff>
    </xdr:to>
    <xdr:sp macro="" textlink="">
      <xdr:nvSpPr>
        <xdr:cNvPr id="392" name="フローチャート: 判断 391"/>
        <xdr:cNvSpPr/>
      </xdr:nvSpPr>
      <xdr:spPr>
        <a:xfrm>
          <a:off x="14351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393" name="テキスト ボックス 392"/>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394" name="フローチャート: 判断 393"/>
        <xdr:cNvSpPr/>
      </xdr:nvSpPr>
      <xdr:spPr>
        <a:xfrm>
          <a:off x="13462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54204</xdr:rowOff>
    </xdr:from>
    <xdr:ext cx="762000" cy="259045"/>
    <xdr:sp macro="" textlink="">
      <xdr:nvSpPr>
        <xdr:cNvPr id="395" name="テキスト ボックス 394"/>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401" name="楕円 400"/>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2"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151554</xdr:rowOff>
    </xdr:from>
    <xdr:to>
      <xdr:col>77</xdr:col>
      <xdr:colOff>95250</xdr:colOff>
      <xdr:row>43</xdr:row>
      <xdr:rowOff>81704</xdr:rowOff>
    </xdr:to>
    <xdr:sp macro="" textlink="">
      <xdr:nvSpPr>
        <xdr:cNvPr id="403" name="楕円 402"/>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66481</xdr:rowOff>
    </xdr:from>
    <xdr:ext cx="736600" cy="259045"/>
    <xdr:sp macro="" textlink="">
      <xdr:nvSpPr>
        <xdr:cNvPr id="404" name="テキスト ボックス 403"/>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5" name="楕円 404"/>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6" name="テキスト ボックス 405"/>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1694</xdr:rowOff>
    </xdr:from>
    <xdr:to>
      <xdr:col>68</xdr:col>
      <xdr:colOff>203200</xdr:colOff>
      <xdr:row>44</xdr:row>
      <xdr:rowOff>103294</xdr:rowOff>
    </xdr:to>
    <xdr:sp macro="" textlink="">
      <xdr:nvSpPr>
        <xdr:cNvPr id="407" name="楕円 406"/>
        <xdr:cNvSpPr/>
      </xdr:nvSpPr>
      <xdr:spPr>
        <a:xfrm>
          <a:off x="14351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88071</xdr:rowOff>
    </xdr:from>
    <xdr:ext cx="762000" cy="259045"/>
    <xdr:sp macro="" textlink="">
      <xdr:nvSpPr>
        <xdr:cNvPr id="408" name="テキスト ボックス 407"/>
        <xdr:cNvSpPr txBox="1"/>
      </xdr:nvSpPr>
      <xdr:spPr>
        <a:xfrm>
          <a:off x="14020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09" name="楕円 408"/>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10" name="テキスト ボックス 409"/>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早期健全化基準である</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％を下回っているものの、地方債残高が多額であるため、類似団体平均・北海道平均・全国平均を大きく上回る水準となっている。</a:t>
          </a:r>
          <a:endParaRPr lang="ja-JP" altLang="ja-JP" sz="1400">
            <a:effectLst/>
          </a:endParaRPr>
        </a:p>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年度以降においても、</a:t>
          </a:r>
          <a:r>
            <a:rPr lang="ja-JP" altLang="ja-JP" sz="1100" b="0" i="0" baseline="0">
              <a:solidFill>
                <a:schemeClr val="dk1"/>
              </a:solidFill>
              <a:effectLst/>
              <a:latin typeface="+mn-lt"/>
              <a:ea typeface="+mn-ea"/>
              <a:cs typeface="+mn-cs"/>
            </a:rPr>
            <a:t>留萌市中期財政計画に基づく地方債発行等の規律を守りつつ、比率の改善に努めていく。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41" name="直線コネクタ 440"/>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42"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43" name="直線コネクタ 442"/>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127968</xdr:rowOff>
    </xdr:from>
    <xdr:to>
      <xdr:col>81</xdr:col>
      <xdr:colOff>44450</xdr:colOff>
      <xdr:row>18</xdr:row>
      <xdr:rowOff>145203</xdr:rowOff>
    </xdr:to>
    <xdr:cxnSp macro="">
      <xdr:nvCxnSpPr>
        <xdr:cNvPr id="446" name="直線コネクタ 445"/>
        <xdr:cNvCxnSpPr/>
      </xdr:nvCxnSpPr>
      <xdr:spPr>
        <a:xfrm flipV="1">
          <a:off x="16179800" y="3214068"/>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142680</xdr:rowOff>
    </xdr:from>
    <xdr:ext cx="762000" cy="259045"/>
    <xdr:sp macro="" textlink="">
      <xdr:nvSpPr>
        <xdr:cNvPr id="447"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8" name="フローチャート: 判断 447"/>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145203</xdr:rowOff>
    </xdr:from>
    <xdr:to>
      <xdr:col>77</xdr:col>
      <xdr:colOff>44450</xdr:colOff>
      <xdr:row>19</xdr:row>
      <xdr:rowOff>47292</xdr:rowOff>
    </xdr:to>
    <xdr:cxnSp macro="">
      <xdr:nvCxnSpPr>
        <xdr:cNvPr id="449" name="直線コネクタ 448"/>
        <xdr:cNvCxnSpPr/>
      </xdr:nvCxnSpPr>
      <xdr:spPr>
        <a:xfrm flipV="1">
          <a:off x="15290800" y="3231303"/>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50" name="フローチャート: 判断 449"/>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51" name="テキスト ボックス 450"/>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47292</xdr:rowOff>
    </xdr:from>
    <xdr:to>
      <xdr:col>72</xdr:col>
      <xdr:colOff>203200</xdr:colOff>
      <xdr:row>19</xdr:row>
      <xdr:rowOff>161048</xdr:rowOff>
    </xdr:to>
    <xdr:cxnSp macro="">
      <xdr:nvCxnSpPr>
        <xdr:cNvPr id="452" name="直線コネクタ 451"/>
        <xdr:cNvCxnSpPr/>
      </xdr:nvCxnSpPr>
      <xdr:spPr>
        <a:xfrm flipV="1">
          <a:off x="14401800" y="3304842"/>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53" name="フローチャート: 判断 452"/>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54" name="テキスト ボックス 453"/>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161048</xdr:rowOff>
    </xdr:from>
    <xdr:to>
      <xdr:col>68</xdr:col>
      <xdr:colOff>152400</xdr:colOff>
      <xdr:row>20</xdr:row>
      <xdr:rowOff>138974</xdr:rowOff>
    </xdr:to>
    <xdr:cxnSp macro="">
      <xdr:nvCxnSpPr>
        <xdr:cNvPr id="455" name="直線コネクタ 454"/>
        <xdr:cNvCxnSpPr/>
      </xdr:nvCxnSpPr>
      <xdr:spPr>
        <a:xfrm flipV="1">
          <a:off x="13512800" y="3418598"/>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6" name="フローチャート: 判断 455"/>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107846</xdr:rowOff>
    </xdr:from>
    <xdr:ext cx="762000" cy="259045"/>
    <xdr:sp macro="" textlink="">
      <xdr:nvSpPr>
        <xdr:cNvPr id="457" name="テキスト ボックス 456"/>
        <xdr:cNvSpPr txBox="1"/>
      </xdr:nvSpPr>
      <xdr:spPr>
        <a:xfrm>
          <a:off x="14020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47534</xdr:rowOff>
    </xdr:from>
    <xdr:to>
      <xdr:col>64</xdr:col>
      <xdr:colOff>152400</xdr:colOff>
      <xdr:row>17</xdr:row>
      <xdr:rowOff>149134</xdr:rowOff>
    </xdr:to>
    <xdr:sp macro="" textlink="">
      <xdr:nvSpPr>
        <xdr:cNvPr id="458" name="フローチャート: 判断 457"/>
        <xdr:cNvSpPr/>
      </xdr:nvSpPr>
      <xdr:spPr>
        <a:xfrm>
          <a:off x="13462000" y="29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159311</xdr:rowOff>
    </xdr:from>
    <xdr:ext cx="762000" cy="259045"/>
    <xdr:sp macro="" textlink="">
      <xdr:nvSpPr>
        <xdr:cNvPr id="459" name="テキスト ボックス 458"/>
        <xdr:cNvSpPr txBox="1"/>
      </xdr:nvSpPr>
      <xdr:spPr>
        <a:xfrm>
          <a:off x="13131800" y="273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77168</xdr:rowOff>
    </xdr:from>
    <xdr:to>
      <xdr:col>81</xdr:col>
      <xdr:colOff>95250</xdr:colOff>
      <xdr:row>19</xdr:row>
      <xdr:rowOff>7317</xdr:rowOff>
    </xdr:to>
    <xdr:sp macro="" textlink="">
      <xdr:nvSpPr>
        <xdr:cNvPr id="465" name="楕円 464"/>
        <xdr:cNvSpPr/>
      </xdr:nvSpPr>
      <xdr:spPr>
        <a:xfrm>
          <a:off x="16967200" y="31632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49245</xdr:rowOff>
    </xdr:from>
    <xdr:ext cx="762000" cy="259045"/>
    <xdr:sp macro="" textlink="">
      <xdr:nvSpPr>
        <xdr:cNvPr id="466" name="将来負担の状況該当値テキスト"/>
        <xdr:cNvSpPr txBox="1"/>
      </xdr:nvSpPr>
      <xdr:spPr>
        <a:xfrm>
          <a:off x="17106900" y="313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94403</xdr:rowOff>
    </xdr:from>
    <xdr:to>
      <xdr:col>77</xdr:col>
      <xdr:colOff>95250</xdr:colOff>
      <xdr:row>19</xdr:row>
      <xdr:rowOff>24554</xdr:rowOff>
    </xdr:to>
    <xdr:sp macro="" textlink="">
      <xdr:nvSpPr>
        <xdr:cNvPr id="467" name="楕円 466"/>
        <xdr:cNvSpPr/>
      </xdr:nvSpPr>
      <xdr:spPr>
        <a:xfrm>
          <a:off x="16129000" y="31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9330</xdr:rowOff>
    </xdr:from>
    <xdr:ext cx="736600" cy="259045"/>
    <xdr:sp macro="" textlink="">
      <xdr:nvSpPr>
        <xdr:cNvPr id="468" name="テキスト ボックス 467"/>
        <xdr:cNvSpPr txBox="1"/>
      </xdr:nvSpPr>
      <xdr:spPr>
        <a:xfrm>
          <a:off x="15798800" y="3266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167942</xdr:rowOff>
    </xdr:from>
    <xdr:to>
      <xdr:col>73</xdr:col>
      <xdr:colOff>44450</xdr:colOff>
      <xdr:row>19</xdr:row>
      <xdr:rowOff>98092</xdr:rowOff>
    </xdr:to>
    <xdr:sp macro="" textlink="">
      <xdr:nvSpPr>
        <xdr:cNvPr id="469" name="楕円 468"/>
        <xdr:cNvSpPr/>
      </xdr:nvSpPr>
      <xdr:spPr>
        <a:xfrm>
          <a:off x="15240000" y="32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82869</xdr:rowOff>
    </xdr:from>
    <xdr:ext cx="762000" cy="259045"/>
    <xdr:sp macro="" textlink="">
      <xdr:nvSpPr>
        <xdr:cNvPr id="470" name="テキスト ボックス 469"/>
        <xdr:cNvSpPr txBox="1"/>
      </xdr:nvSpPr>
      <xdr:spPr>
        <a:xfrm>
          <a:off x="14909800" y="33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110248</xdr:rowOff>
    </xdr:from>
    <xdr:to>
      <xdr:col>68</xdr:col>
      <xdr:colOff>203200</xdr:colOff>
      <xdr:row>20</xdr:row>
      <xdr:rowOff>40398</xdr:rowOff>
    </xdr:to>
    <xdr:sp macro="" textlink="">
      <xdr:nvSpPr>
        <xdr:cNvPr id="471" name="楕円 470"/>
        <xdr:cNvSpPr/>
      </xdr:nvSpPr>
      <xdr:spPr>
        <a:xfrm>
          <a:off x="14351000" y="33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25175</xdr:rowOff>
    </xdr:from>
    <xdr:ext cx="762000" cy="259045"/>
    <xdr:sp macro="" textlink="">
      <xdr:nvSpPr>
        <xdr:cNvPr id="472" name="テキスト ボックス 471"/>
        <xdr:cNvSpPr txBox="1"/>
      </xdr:nvSpPr>
      <xdr:spPr>
        <a:xfrm>
          <a:off x="14020800" y="345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88174</xdr:rowOff>
    </xdr:from>
    <xdr:to>
      <xdr:col>64</xdr:col>
      <xdr:colOff>152400</xdr:colOff>
      <xdr:row>21</xdr:row>
      <xdr:rowOff>18324</xdr:rowOff>
    </xdr:to>
    <xdr:sp macro="" textlink="">
      <xdr:nvSpPr>
        <xdr:cNvPr id="473" name="楕円 472"/>
        <xdr:cNvSpPr/>
      </xdr:nvSpPr>
      <xdr:spPr>
        <a:xfrm>
          <a:off x="13462000" y="351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3101</xdr:rowOff>
    </xdr:from>
    <xdr:ext cx="762000" cy="259045"/>
    <xdr:sp macro="" textlink="">
      <xdr:nvSpPr>
        <xdr:cNvPr id="474" name="テキスト ボックス 473"/>
        <xdr:cNvSpPr txBox="1"/>
      </xdr:nvSpPr>
      <xdr:spPr>
        <a:xfrm>
          <a:off x="13131800" y="360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21,310
21,179
297.84
13,956,642
13,736,542
216,006
7,490,569
12,983,845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年度から新・留萌市財政健全化計画の終了に伴い職員給与等削減を回復したが、給与構造の違いなどにより、類似団体平均・北海道平均・全国平均を下回っている。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155575</xdr:rowOff>
    </xdr:from>
    <xdr:to>
      <xdr:col>24</xdr:col>
      <xdr:colOff>25400</xdr:colOff>
      <xdr:row>40</xdr:row>
      <xdr:rowOff>6985</xdr:rowOff>
    </xdr:to>
    <xdr:cxnSp macro="">
      <xdr:nvCxnSpPr>
        <xdr:cNvPr id="57" name="直線コネクタ 56"/>
        <xdr:cNvCxnSpPr/>
      </xdr:nvCxnSpPr>
      <xdr:spPr>
        <a:xfrm flipV="1">
          <a:off x="4826000" y="581342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150512</xdr:rowOff>
    </xdr:from>
    <xdr:ext cx="762000" cy="259045"/>
    <xdr:sp macro="" textlink="">
      <xdr:nvSpPr>
        <xdr:cNvPr id="58" name="人件費最小値テキスト"/>
        <xdr:cNvSpPr txBox="1"/>
      </xdr:nvSpPr>
      <xdr:spPr>
        <a:xfrm>
          <a:off x="4914900" y="683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6985</xdr:rowOff>
    </xdr:from>
    <xdr:to>
      <xdr:col>24</xdr:col>
      <xdr:colOff>114300</xdr:colOff>
      <xdr:row>40</xdr:row>
      <xdr:rowOff>6985</xdr:rowOff>
    </xdr:to>
    <xdr:cxnSp macro="">
      <xdr:nvCxnSpPr>
        <xdr:cNvPr id="59" name="直線コネクタ 58"/>
        <xdr:cNvCxnSpPr/>
      </xdr:nvCxnSpPr>
      <xdr:spPr>
        <a:xfrm>
          <a:off x="4737100" y="686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70502</xdr:rowOff>
    </xdr:from>
    <xdr:ext cx="762000" cy="259045"/>
    <xdr:sp macro="" textlink="">
      <xdr:nvSpPr>
        <xdr:cNvPr id="60" name="人件費最大値テキスト"/>
        <xdr:cNvSpPr txBox="1"/>
      </xdr:nvSpPr>
      <xdr:spPr>
        <a:xfrm>
          <a:off x="4914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155575</xdr:rowOff>
    </xdr:from>
    <xdr:to>
      <xdr:col>24</xdr:col>
      <xdr:colOff>114300</xdr:colOff>
      <xdr:row>33</xdr:row>
      <xdr:rowOff>155575</xdr:rowOff>
    </xdr:to>
    <xdr:cxnSp macro="">
      <xdr:nvCxnSpPr>
        <xdr:cNvPr id="61" name="直線コネクタ 60"/>
        <xdr:cNvCxnSpPr/>
      </xdr:nvCxnSpPr>
      <xdr:spPr>
        <a:xfrm>
          <a:off x="4737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155575</xdr:rowOff>
    </xdr:from>
    <xdr:to>
      <xdr:col>24</xdr:col>
      <xdr:colOff>25400</xdr:colOff>
      <xdr:row>34</xdr:row>
      <xdr:rowOff>18415</xdr:rowOff>
    </xdr:to>
    <xdr:cxnSp macro="">
      <xdr:nvCxnSpPr>
        <xdr:cNvPr id="62" name="直線コネクタ 61"/>
        <xdr:cNvCxnSpPr/>
      </xdr:nvCxnSpPr>
      <xdr:spPr>
        <a:xfrm flipV="1">
          <a:off x="3987800" y="58134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25417</xdr:rowOff>
    </xdr:from>
    <xdr:ext cx="762000" cy="259045"/>
    <xdr:sp macro="" textlink="">
      <xdr:nvSpPr>
        <xdr:cNvPr id="63" name="人件費平均値テキスト"/>
        <xdr:cNvSpPr txBox="1"/>
      </xdr:nvSpPr>
      <xdr:spPr>
        <a:xfrm>
          <a:off x="4914900" y="6026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53340</xdr:rowOff>
    </xdr:from>
    <xdr:to>
      <xdr:col>24</xdr:col>
      <xdr:colOff>76200</xdr:colOff>
      <xdr:row>35</xdr:row>
      <xdr:rowOff>154940</xdr:rowOff>
    </xdr:to>
    <xdr:sp macro="" textlink="">
      <xdr:nvSpPr>
        <xdr:cNvPr id="64" name="フローチャート: 判断 63"/>
        <xdr:cNvSpPr/>
      </xdr:nvSpPr>
      <xdr:spPr>
        <a:xfrm>
          <a:off x="47752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18415</xdr:rowOff>
    </xdr:from>
    <xdr:to>
      <xdr:col>19</xdr:col>
      <xdr:colOff>187325</xdr:colOff>
      <xdr:row>34</xdr:row>
      <xdr:rowOff>18415</xdr:rowOff>
    </xdr:to>
    <xdr:cxnSp macro="">
      <xdr:nvCxnSpPr>
        <xdr:cNvPr id="65" name="直線コネクタ 64"/>
        <xdr:cNvCxnSpPr/>
      </xdr:nvCxnSpPr>
      <xdr:spPr>
        <a:xfrm>
          <a:off x="3098800" y="584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36195</xdr:rowOff>
    </xdr:from>
    <xdr:to>
      <xdr:col>20</xdr:col>
      <xdr:colOff>38100</xdr:colOff>
      <xdr:row>35</xdr:row>
      <xdr:rowOff>137795</xdr:rowOff>
    </xdr:to>
    <xdr:sp macro="" textlink="">
      <xdr:nvSpPr>
        <xdr:cNvPr id="66" name="フローチャート: 判断 65"/>
        <xdr:cNvSpPr/>
      </xdr:nvSpPr>
      <xdr:spPr>
        <a:xfrm>
          <a:off x="3937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122572</xdr:rowOff>
    </xdr:from>
    <xdr:ext cx="736600" cy="259045"/>
    <xdr:sp macro="" textlink="">
      <xdr:nvSpPr>
        <xdr:cNvPr id="67" name="テキスト ボックス 66"/>
        <xdr:cNvSpPr txBox="1"/>
      </xdr:nvSpPr>
      <xdr:spPr>
        <a:xfrm>
          <a:off x="3606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64135</xdr:rowOff>
    </xdr:from>
    <xdr:to>
      <xdr:col>15</xdr:col>
      <xdr:colOff>98425</xdr:colOff>
      <xdr:row>34</xdr:row>
      <xdr:rowOff>18415</xdr:rowOff>
    </xdr:to>
    <xdr:cxnSp macro="">
      <xdr:nvCxnSpPr>
        <xdr:cNvPr id="68" name="直線コネクタ 67"/>
        <xdr:cNvCxnSpPr/>
      </xdr:nvCxnSpPr>
      <xdr:spPr>
        <a:xfrm>
          <a:off x="2209800" y="572198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30480</xdr:rowOff>
    </xdr:from>
    <xdr:to>
      <xdr:col>15</xdr:col>
      <xdr:colOff>149225</xdr:colOff>
      <xdr:row>35</xdr:row>
      <xdr:rowOff>132080</xdr:rowOff>
    </xdr:to>
    <xdr:sp macro="" textlink="">
      <xdr:nvSpPr>
        <xdr:cNvPr id="69" name="フローチャート: 判断 68"/>
        <xdr:cNvSpPr/>
      </xdr:nvSpPr>
      <xdr:spPr>
        <a:xfrm>
          <a:off x="3048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116857</xdr:rowOff>
    </xdr:from>
    <xdr:ext cx="762000" cy="259045"/>
    <xdr:sp macro="" textlink="">
      <xdr:nvSpPr>
        <xdr:cNvPr id="70" name="テキスト ボックス 69"/>
        <xdr:cNvSpPr txBox="1"/>
      </xdr:nvSpPr>
      <xdr:spPr>
        <a:xfrm>
          <a:off x="2717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64135</xdr:rowOff>
    </xdr:from>
    <xdr:to>
      <xdr:col>11</xdr:col>
      <xdr:colOff>9525</xdr:colOff>
      <xdr:row>33</xdr:row>
      <xdr:rowOff>121285</xdr:rowOff>
    </xdr:to>
    <xdr:cxnSp macro="">
      <xdr:nvCxnSpPr>
        <xdr:cNvPr id="71" name="直線コネクタ 70"/>
        <xdr:cNvCxnSpPr/>
      </xdr:nvCxnSpPr>
      <xdr:spPr>
        <a:xfrm flipV="1">
          <a:off x="1320800" y="57219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156210</xdr:rowOff>
    </xdr:from>
    <xdr:to>
      <xdr:col>11</xdr:col>
      <xdr:colOff>60325</xdr:colOff>
      <xdr:row>35</xdr:row>
      <xdr:rowOff>86360</xdr:rowOff>
    </xdr:to>
    <xdr:sp macro="" textlink="">
      <xdr:nvSpPr>
        <xdr:cNvPr id="72" name="フローチャート: 判断 71"/>
        <xdr:cNvSpPr/>
      </xdr:nvSpPr>
      <xdr:spPr>
        <a:xfrm>
          <a:off x="21590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71137</xdr:rowOff>
    </xdr:from>
    <xdr:ext cx="762000" cy="259045"/>
    <xdr:sp macro="" textlink="">
      <xdr:nvSpPr>
        <xdr:cNvPr id="73" name="テキスト ボックス 72"/>
        <xdr:cNvSpPr txBox="1"/>
      </xdr:nvSpPr>
      <xdr:spPr>
        <a:xfrm>
          <a:off x="1828800" y="607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74" name="フローチャート: 判断 73"/>
        <xdr:cNvSpPr/>
      </xdr:nvSpPr>
      <xdr:spPr>
        <a:xfrm>
          <a:off x="1270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25417</xdr:rowOff>
    </xdr:from>
    <xdr:ext cx="762000" cy="259045"/>
    <xdr:sp macro="" textlink="">
      <xdr:nvSpPr>
        <xdr:cNvPr id="75" name="テキスト ボックス 74"/>
        <xdr:cNvSpPr txBox="1"/>
      </xdr:nvSpPr>
      <xdr:spPr>
        <a:xfrm>
          <a:off x="939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104775</xdr:rowOff>
    </xdr:from>
    <xdr:to>
      <xdr:col>24</xdr:col>
      <xdr:colOff>76200</xdr:colOff>
      <xdr:row>34</xdr:row>
      <xdr:rowOff>34925</xdr:rowOff>
    </xdr:to>
    <xdr:sp macro="" textlink="">
      <xdr:nvSpPr>
        <xdr:cNvPr id="81" name="楕円 80"/>
        <xdr:cNvSpPr/>
      </xdr:nvSpPr>
      <xdr:spPr>
        <a:xfrm>
          <a:off x="47752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13352</xdr:rowOff>
    </xdr:from>
    <xdr:ext cx="762000" cy="259045"/>
    <xdr:sp macro="" textlink="">
      <xdr:nvSpPr>
        <xdr:cNvPr id="82" name="人件費該当値テキスト"/>
        <xdr:cNvSpPr txBox="1"/>
      </xdr:nvSpPr>
      <xdr:spPr>
        <a:xfrm>
          <a:off x="4914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139065</xdr:rowOff>
    </xdr:from>
    <xdr:to>
      <xdr:col>20</xdr:col>
      <xdr:colOff>38100</xdr:colOff>
      <xdr:row>34</xdr:row>
      <xdr:rowOff>69215</xdr:rowOff>
    </xdr:to>
    <xdr:sp macro="" textlink="">
      <xdr:nvSpPr>
        <xdr:cNvPr id="83" name="楕円 82"/>
        <xdr:cNvSpPr/>
      </xdr:nvSpPr>
      <xdr:spPr>
        <a:xfrm>
          <a:off x="39370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79392</xdr:rowOff>
    </xdr:from>
    <xdr:ext cx="736600" cy="259045"/>
    <xdr:sp macro="" textlink="">
      <xdr:nvSpPr>
        <xdr:cNvPr id="84" name="テキスト ボックス 83"/>
        <xdr:cNvSpPr txBox="1"/>
      </xdr:nvSpPr>
      <xdr:spPr>
        <a:xfrm>
          <a:off x="3606800" y="556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139065</xdr:rowOff>
    </xdr:from>
    <xdr:to>
      <xdr:col>15</xdr:col>
      <xdr:colOff>149225</xdr:colOff>
      <xdr:row>34</xdr:row>
      <xdr:rowOff>69215</xdr:rowOff>
    </xdr:to>
    <xdr:sp macro="" textlink="">
      <xdr:nvSpPr>
        <xdr:cNvPr id="85" name="楕円 84"/>
        <xdr:cNvSpPr/>
      </xdr:nvSpPr>
      <xdr:spPr>
        <a:xfrm>
          <a:off x="30480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79392</xdr:rowOff>
    </xdr:from>
    <xdr:ext cx="762000" cy="259045"/>
    <xdr:sp macro="" textlink="">
      <xdr:nvSpPr>
        <xdr:cNvPr id="86" name="テキスト ボックス 85"/>
        <xdr:cNvSpPr txBox="1"/>
      </xdr:nvSpPr>
      <xdr:spPr>
        <a:xfrm>
          <a:off x="2717800" y="55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xdr:rowOff>
    </xdr:from>
    <xdr:to>
      <xdr:col>11</xdr:col>
      <xdr:colOff>60325</xdr:colOff>
      <xdr:row>33</xdr:row>
      <xdr:rowOff>114935</xdr:rowOff>
    </xdr:to>
    <xdr:sp macro="" textlink="">
      <xdr:nvSpPr>
        <xdr:cNvPr id="87" name="楕円 86"/>
        <xdr:cNvSpPr/>
      </xdr:nvSpPr>
      <xdr:spPr>
        <a:xfrm>
          <a:off x="2159000" y="56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125112</xdr:rowOff>
    </xdr:from>
    <xdr:ext cx="762000" cy="259045"/>
    <xdr:sp macro="" textlink="">
      <xdr:nvSpPr>
        <xdr:cNvPr id="88" name="テキスト ボックス 87"/>
        <xdr:cNvSpPr txBox="1"/>
      </xdr:nvSpPr>
      <xdr:spPr>
        <a:xfrm>
          <a:off x="1828800" y="544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70485</xdr:rowOff>
    </xdr:from>
    <xdr:to>
      <xdr:col>6</xdr:col>
      <xdr:colOff>171450</xdr:colOff>
      <xdr:row>34</xdr:row>
      <xdr:rowOff>635</xdr:rowOff>
    </xdr:to>
    <xdr:sp macro="" textlink="">
      <xdr:nvSpPr>
        <xdr:cNvPr id="89" name="楕円 88"/>
        <xdr:cNvSpPr/>
      </xdr:nvSpPr>
      <xdr:spPr>
        <a:xfrm>
          <a:off x="1270000" y="5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10812</xdr:rowOff>
    </xdr:from>
    <xdr:ext cx="762000" cy="259045"/>
    <xdr:sp macro="" textlink="">
      <xdr:nvSpPr>
        <xdr:cNvPr id="90" name="テキスト ボックス 89"/>
        <xdr:cNvSpPr txBox="1"/>
      </xdr:nvSpPr>
      <xdr:spPr>
        <a:xfrm>
          <a:off x="939800" y="54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施設や公園の維持管理に係る経費などが増加し、物件費全体としても増加した。</a:t>
          </a:r>
          <a:endParaRPr lang="ja-JP" altLang="ja-JP" sz="1400">
            <a:effectLst/>
          </a:endParaRPr>
        </a:p>
        <a:p>
          <a:r>
            <a:rPr kumimoji="1" lang="ja-JP" altLang="ja-JP" sz="1100">
              <a:solidFill>
                <a:schemeClr val="dk1"/>
              </a:solidFill>
              <a:effectLst/>
              <a:latin typeface="+mn-lt"/>
              <a:ea typeface="+mn-ea"/>
              <a:cs typeface="+mn-cs"/>
            </a:rPr>
            <a:t>今後においても、増加傾向にある経常的な物件費の抑制に努めていく。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19" name="直線コネクタ 118"/>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0"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1" name="直線コネクタ 120"/>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2"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3" name="直線コネクタ 122"/>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11067</xdr:rowOff>
    </xdr:from>
    <xdr:to>
      <xdr:col>82</xdr:col>
      <xdr:colOff>107950</xdr:colOff>
      <xdr:row>17</xdr:row>
      <xdr:rowOff>43724</xdr:rowOff>
    </xdr:to>
    <xdr:cxnSp macro="">
      <xdr:nvCxnSpPr>
        <xdr:cNvPr id="124" name="直線コネクタ 123"/>
        <xdr:cNvCxnSpPr/>
      </xdr:nvCxnSpPr>
      <xdr:spPr>
        <a:xfrm>
          <a:off x="15671800" y="29257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43378</xdr:rowOff>
    </xdr:from>
    <xdr:ext cx="762000" cy="259045"/>
    <xdr:sp macro="" textlink="">
      <xdr:nvSpPr>
        <xdr:cNvPr id="125" name="物件費平均値テキスト"/>
        <xdr:cNvSpPr txBox="1"/>
      </xdr:nvSpPr>
      <xdr:spPr>
        <a:xfrm>
          <a:off x="16598900" y="295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26" name="フローチャート: 判断 125"/>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123734</xdr:rowOff>
    </xdr:from>
    <xdr:to>
      <xdr:col>78</xdr:col>
      <xdr:colOff>69850</xdr:colOff>
      <xdr:row>17</xdr:row>
      <xdr:rowOff>11067</xdr:rowOff>
    </xdr:to>
    <xdr:cxnSp macro="">
      <xdr:nvCxnSpPr>
        <xdr:cNvPr id="127" name="直線コネクタ 126"/>
        <xdr:cNvCxnSpPr/>
      </xdr:nvCxnSpPr>
      <xdr:spPr>
        <a:xfrm>
          <a:off x="14782800" y="28669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28" name="フローチャート: 判断 127"/>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131553</xdr:rowOff>
    </xdr:from>
    <xdr:ext cx="736600" cy="259045"/>
    <xdr:sp macro="" textlink="">
      <xdr:nvSpPr>
        <xdr:cNvPr id="129" name="テキスト ボックス 128"/>
        <xdr:cNvSpPr txBox="1"/>
      </xdr:nvSpPr>
      <xdr:spPr>
        <a:xfrm>
          <a:off x="15290800" y="304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71483</xdr:rowOff>
    </xdr:from>
    <xdr:to>
      <xdr:col>73</xdr:col>
      <xdr:colOff>180975</xdr:colOff>
      <xdr:row>16</xdr:row>
      <xdr:rowOff>123734</xdr:rowOff>
    </xdr:to>
    <xdr:cxnSp macro="">
      <xdr:nvCxnSpPr>
        <xdr:cNvPr id="130" name="直線コネクタ 129"/>
        <xdr:cNvCxnSpPr/>
      </xdr:nvCxnSpPr>
      <xdr:spPr>
        <a:xfrm>
          <a:off x="13893800" y="28146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1" name="フローチャート: 判断 130"/>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118490</xdr:rowOff>
    </xdr:from>
    <xdr:ext cx="762000" cy="259045"/>
    <xdr:sp macro="" textlink="">
      <xdr:nvSpPr>
        <xdr:cNvPr id="132" name="テキスト ボックス 131"/>
        <xdr:cNvSpPr txBox="1"/>
      </xdr:nvSpPr>
      <xdr:spPr>
        <a:xfrm>
          <a:off x="14401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38826</xdr:rowOff>
    </xdr:from>
    <xdr:to>
      <xdr:col>69</xdr:col>
      <xdr:colOff>92075</xdr:colOff>
      <xdr:row>16</xdr:row>
      <xdr:rowOff>71483</xdr:rowOff>
    </xdr:to>
    <xdr:cxnSp macro="">
      <xdr:nvCxnSpPr>
        <xdr:cNvPr id="133" name="直線コネクタ 132"/>
        <xdr:cNvCxnSpPr/>
      </xdr:nvCxnSpPr>
      <xdr:spPr>
        <a:xfrm>
          <a:off x="13004800" y="27820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4" name="フローチャート: 判断 133"/>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131553</xdr:rowOff>
    </xdr:from>
    <xdr:ext cx="762000" cy="259045"/>
    <xdr:sp macro="" textlink="">
      <xdr:nvSpPr>
        <xdr:cNvPr id="135" name="テキスト ボックス 134"/>
        <xdr:cNvSpPr txBox="1"/>
      </xdr:nvSpPr>
      <xdr:spPr>
        <a:xfrm>
          <a:off x="13512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46809</xdr:rowOff>
    </xdr:from>
    <xdr:to>
      <xdr:col>65</xdr:col>
      <xdr:colOff>53975</xdr:colOff>
      <xdr:row>16</xdr:row>
      <xdr:rowOff>148409</xdr:rowOff>
    </xdr:to>
    <xdr:sp macro="" textlink="">
      <xdr:nvSpPr>
        <xdr:cNvPr id="136" name="フローチャート: 判断 135"/>
        <xdr:cNvSpPr/>
      </xdr:nvSpPr>
      <xdr:spPr>
        <a:xfrm>
          <a:off x="12954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133186</xdr:rowOff>
    </xdr:from>
    <xdr:ext cx="762000" cy="259045"/>
    <xdr:sp macro="" textlink="">
      <xdr:nvSpPr>
        <xdr:cNvPr id="137" name="テキスト ボックス 136"/>
        <xdr:cNvSpPr txBox="1"/>
      </xdr:nvSpPr>
      <xdr:spPr>
        <a:xfrm>
          <a:off x="12623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164374</xdr:rowOff>
    </xdr:from>
    <xdr:to>
      <xdr:col>82</xdr:col>
      <xdr:colOff>158750</xdr:colOff>
      <xdr:row>17</xdr:row>
      <xdr:rowOff>94524</xdr:rowOff>
    </xdr:to>
    <xdr:sp macro="" textlink="">
      <xdr:nvSpPr>
        <xdr:cNvPr id="143" name="楕円 142"/>
        <xdr:cNvSpPr/>
      </xdr:nvSpPr>
      <xdr:spPr>
        <a:xfrm>
          <a:off x="164592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9451</xdr:rowOff>
    </xdr:from>
    <xdr:ext cx="762000" cy="259045"/>
    <xdr:sp macro="" textlink="">
      <xdr:nvSpPr>
        <xdr:cNvPr id="144" name="物件費該当値テキスト"/>
        <xdr:cNvSpPr txBox="1"/>
      </xdr:nvSpPr>
      <xdr:spPr>
        <a:xfrm>
          <a:off x="16598900" y="27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131717</xdr:rowOff>
    </xdr:from>
    <xdr:to>
      <xdr:col>78</xdr:col>
      <xdr:colOff>120650</xdr:colOff>
      <xdr:row>17</xdr:row>
      <xdr:rowOff>61867</xdr:rowOff>
    </xdr:to>
    <xdr:sp macro="" textlink="">
      <xdr:nvSpPr>
        <xdr:cNvPr id="145" name="楕円 144"/>
        <xdr:cNvSpPr/>
      </xdr:nvSpPr>
      <xdr:spPr>
        <a:xfrm>
          <a:off x="15621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72044</xdr:rowOff>
    </xdr:from>
    <xdr:ext cx="736600" cy="259045"/>
    <xdr:sp macro="" textlink="">
      <xdr:nvSpPr>
        <xdr:cNvPr id="146" name="テキスト ボックス 145"/>
        <xdr:cNvSpPr txBox="1"/>
      </xdr:nvSpPr>
      <xdr:spPr>
        <a:xfrm>
          <a:off x="15290800" y="264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72934</xdr:rowOff>
    </xdr:from>
    <xdr:to>
      <xdr:col>74</xdr:col>
      <xdr:colOff>31750</xdr:colOff>
      <xdr:row>17</xdr:row>
      <xdr:rowOff>3084</xdr:rowOff>
    </xdr:to>
    <xdr:sp macro="" textlink="">
      <xdr:nvSpPr>
        <xdr:cNvPr id="147" name="楕円 146"/>
        <xdr:cNvSpPr/>
      </xdr:nvSpPr>
      <xdr:spPr>
        <a:xfrm>
          <a:off x="14732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13261</xdr:rowOff>
    </xdr:from>
    <xdr:ext cx="762000" cy="259045"/>
    <xdr:sp macro="" textlink="">
      <xdr:nvSpPr>
        <xdr:cNvPr id="148" name="テキスト ボックス 147"/>
        <xdr:cNvSpPr txBox="1"/>
      </xdr:nvSpPr>
      <xdr:spPr>
        <a:xfrm>
          <a:off x="14401800" y="25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20683</xdr:rowOff>
    </xdr:from>
    <xdr:to>
      <xdr:col>69</xdr:col>
      <xdr:colOff>142875</xdr:colOff>
      <xdr:row>16</xdr:row>
      <xdr:rowOff>122283</xdr:rowOff>
    </xdr:to>
    <xdr:sp macro="" textlink="">
      <xdr:nvSpPr>
        <xdr:cNvPr id="149" name="楕円 148"/>
        <xdr:cNvSpPr/>
      </xdr:nvSpPr>
      <xdr:spPr>
        <a:xfrm>
          <a:off x="13843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132460</xdr:rowOff>
    </xdr:from>
    <xdr:ext cx="762000" cy="259045"/>
    <xdr:sp macro="" textlink="">
      <xdr:nvSpPr>
        <xdr:cNvPr id="150" name="テキスト ボックス 149"/>
        <xdr:cNvSpPr txBox="1"/>
      </xdr:nvSpPr>
      <xdr:spPr>
        <a:xfrm>
          <a:off x="13512800" y="253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159476</xdr:rowOff>
    </xdr:from>
    <xdr:to>
      <xdr:col>65</xdr:col>
      <xdr:colOff>53975</xdr:colOff>
      <xdr:row>16</xdr:row>
      <xdr:rowOff>89626</xdr:rowOff>
    </xdr:to>
    <xdr:sp macro="" textlink="">
      <xdr:nvSpPr>
        <xdr:cNvPr id="151" name="楕円 150"/>
        <xdr:cNvSpPr/>
      </xdr:nvSpPr>
      <xdr:spPr>
        <a:xfrm>
          <a:off x="12954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99803</xdr:rowOff>
    </xdr:from>
    <xdr:ext cx="762000" cy="259045"/>
    <xdr:sp macro="" textlink="">
      <xdr:nvSpPr>
        <xdr:cNvPr id="152" name="テキスト ボックス 151"/>
        <xdr:cNvSpPr txBox="1"/>
      </xdr:nvSpPr>
      <xdr:spPr>
        <a:xfrm>
          <a:off x="12623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類似団体と比較すると、扶助費に係る経常収支比率は低くなって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、昨年度と比較し</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今後は、少子高齢化に伴う老人世帯の増加などの要因はあるが、人口減少や就労移行などによる生活保護扶助費の減も見込まれ、扶助費全体としては推移は横ばいとなることが見込まれる。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2" name="直線コネクタ 181"/>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3"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4" name="直線コネクタ 183"/>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5"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86" name="直線コネクタ 185"/>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75293</xdr:rowOff>
    </xdr:to>
    <xdr:cxnSp macro="">
      <xdr:nvCxnSpPr>
        <xdr:cNvPr id="187" name="直線コネクタ 186"/>
        <xdr:cNvCxnSpPr/>
      </xdr:nvCxnSpPr>
      <xdr:spPr>
        <a:xfrm flipV="1">
          <a:off x="3987800" y="9483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151692</xdr:rowOff>
    </xdr:from>
    <xdr:ext cx="762000" cy="259045"/>
    <xdr:sp macro="" textlink="">
      <xdr:nvSpPr>
        <xdr:cNvPr id="188" name="扶助費平均値テキスト"/>
        <xdr:cNvSpPr txBox="1"/>
      </xdr:nvSpPr>
      <xdr:spPr>
        <a:xfrm>
          <a:off x="4914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89" name="フローチャート: 判断 188"/>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75293</xdr:rowOff>
    </xdr:to>
    <xdr:cxnSp macro="">
      <xdr:nvCxnSpPr>
        <xdr:cNvPr id="190" name="直線コネクタ 189"/>
        <xdr:cNvCxnSpPr/>
      </xdr:nvCxnSpPr>
      <xdr:spPr>
        <a:xfrm>
          <a:off x="3098800" y="9439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1" name="フローチャート: 判断 190"/>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192" name="テキスト ボックス 191"/>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116115</xdr:rowOff>
    </xdr:from>
    <xdr:to>
      <xdr:col>15</xdr:col>
      <xdr:colOff>98425</xdr:colOff>
      <xdr:row>55</xdr:row>
      <xdr:rowOff>9978</xdr:rowOff>
    </xdr:to>
    <xdr:cxnSp macro="">
      <xdr:nvCxnSpPr>
        <xdr:cNvPr id="193" name="直線コネクタ 192"/>
        <xdr:cNvCxnSpPr/>
      </xdr:nvCxnSpPr>
      <xdr:spPr>
        <a:xfrm>
          <a:off x="2209800" y="9374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4" name="フローチャート: 判断 193"/>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195" name="テキスト ボックス 194"/>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54</xdr:row>
      <xdr:rowOff>137885</xdr:rowOff>
    </xdr:to>
    <xdr:cxnSp macro="">
      <xdr:nvCxnSpPr>
        <xdr:cNvPr id="196" name="直線コネクタ 195"/>
        <xdr:cNvCxnSpPr/>
      </xdr:nvCxnSpPr>
      <xdr:spPr>
        <a:xfrm flipV="1">
          <a:off x="1320800" y="9374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197" name="フローチャート: 判断 196"/>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198" name="テキスト ボックス 197"/>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199" name="フローチャート: 判断 198"/>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0" name="テキスト ボックス 199"/>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6" name="楕円 205"/>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7"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24493</xdr:rowOff>
    </xdr:from>
    <xdr:to>
      <xdr:col>20</xdr:col>
      <xdr:colOff>38100</xdr:colOff>
      <xdr:row>55</xdr:row>
      <xdr:rowOff>126093</xdr:rowOff>
    </xdr:to>
    <xdr:sp macro="" textlink="">
      <xdr:nvSpPr>
        <xdr:cNvPr id="208" name="楕円 207"/>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209" name="テキスト ボックス 20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0" name="楕円 209"/>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1" name="テキスト ボックス 210"/>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65315</xdr:rowOff>
    </xdr:from>
    <xdr:to>
      <xdr:col>11</xdr:col>
      <xdr:colOff>60325</xdr:colOff>
      <xdr:row>54</xdr:row>
      <xdr:rowOff>166915</xdr:rowOff>
    </xdr:to>
    <xdr:sp macro="" textlink="">
      <xdr:nvSpPr>
        <xdr:cNvPr id="212" name="楕円 211"/>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5642</xdr:rowOff>
    </xdr:from>
    <xdr:ext cx="762000" cy="259045"/>
    <xdr:sp macro="" textlink="">
      <xdr:nvSpPr>
        <xdr:cNvPr id="213" name="テキスト ボックス 212"/>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4" name="楕円 213"/>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15" name="テキスト ボックス 214"/>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前年度と比較して、歳出としては減少しているが、歳入の減がこれを上</a:t>
          </a:r>
          <a:r>
            <a:rPr kumimoji="1" lang="ja-JP" altLang="en-US" sz="1100">
              <a:solidFill>
                <a:schemeClr val="dk1"/>
              </a:solidFill>
              <a:effectLst/>
              <a:latin typeface="+mn-lt"/>
              <a:ea typeface="+mn-ea"/>
              <a:cs typeface="+mn-cs"/>
            </a:rPr>
            <a:t>回って</a:t>
          </a:r>
          <a:r>
            <a:rPr kumimoji="1" lang="ja-JP" altLang="ja-JP" sz="1100">
              <a:solidFill>
                <a:schemeClr val="dk1"/>
              </a:solidFill>
              <a:effectLst/>
              <a:latin typeface="+mn-lt"/>
              <a:ea typeface="+mn-ea"/>
              <a:cs typeface="+mn-cs"/>
            </a:rPr>
            <a:t>いるため</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1" name="直線コネクタ 240"/>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2"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3" name="直線コネクタ 242"/>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4"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5" name="直線コネクタ 244"/>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159004</xdr:rowOff>
    </xdr:from>
    <xdr:to>
      <xdr:col>82</xdr:col>
      <xdr:colOff>107950</xdr:colOff>
      <xdr:row>57</xdr:row>
      <xdr:rowOff>14986</xdr:rowOff>
    </xdr:to>
    <xdr:cxnSp macro="">
      <xdr:nvCxnSpPr>
        <xdr:cNvPr id="246" name="直線コネクタ 245"/>
        <xdr:cNvCxnSpPr/>
      </xdr:nvCxnSpPr>
      <xdr:spPr>
        <a:xfrm>
          <a:off x="15671800" y="97602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94996</xdr:rowOff>
    </xdr:from>
    <xdr:to>
      <xdr:col>78</xdr:col>
      <xdr:colOff>69850</xdr:colOff>
      <xdr:row>56</xdr:row>
      <xdr:rowOff>159004</xdr:rowOff>
    </xdr:to>
    <xdr:cxnSp macro="">
      <xdr:nvCxnSpPr>
        <xdr:cNvPr id="249" name="直線コネクタ 248"/>
        <xdr:cNvCxnSpPr/>
      </xdr:nvCxnSpPr>
      <xdr:spPr>
        <a:xfrm>
          <a:off x="14782800" y="9696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0" name="フローチャート: 判断 249"/>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51" name="テキスト ボックス 250"/>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76708</xdr:rowOff>
    </xdr:from>
    <xdr:to>
      <xdr:col>73</xdr:col>
      <xdr:colOff>180975</xdr:colOff>
      <xdr:row>56</xdr:row>
      <xdr:rowOff>94996</xdr:rowOff>
    </xdr:to>
    <xdr:cxnSp macro="">
      <xdr:nvCxnSpPr>
        <xdr:cNvPr id="252" name="直線コネクタ 251"/>
        <xdr:cNvCxnSpPr/>
      </xdr:nvCxnSpPr>
      <xdr:spPr>
        <a:xfrm>
          <a:off x="13893800" y="9677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3" name="フローチャート: 判断 252"/>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146829</xdr:rowOff>
    </xdr:from>
    <xdr:ext cx="762000" cy="259045"/>
    <xdr:sp macro="" textlink="">
      <xdr:nvSpPr>
        <xdr:cNvPr id="254" name="テキスト ボックス 253"/>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76708</xdr:rowOff>
    </xdr:from>
    <xdr:to>
      <xdr:col>69</xdr:col>
      <xdr:colOff>92075</xdr:colOff>
      <xdr:row>57</xdr:row>
      <xdr:rowOff>88138</xdr:rowOff>
    </xdr:to>
    <xdr:cxnSp macro="">
      <xdr:nvCxnSpPr>
        <xdr:cNvPr id="255" name="直線コネクタ 254"/>
        <xdr:cNvCxnSpPr/>
      </xdr:nvCxnSpPr>
      <xdr:spPr>
        <a:xfrm flipV="1">
          <a:off x="13004800" y="967790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56" name="フローチャート: 判断 255"/>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57" name="テキスト ボックス 256"/>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71628</xdr:rowOff>
    </xdr:from>
    <xdr:to>
      <xdr:col>65</xdr:col>
      <xdr:colOff>53975</xdr:colOff>
      <xdr:row>57</xdr:row>
      <xdr:rowOff>1778</xdr:rowOff>
    </xdr:to>
    <xdr:sp macro="" textlink="">
      <xdr:nvSpPr>
        <xdr:cNvPr id="258" name="フローチャート: 判断 257"/>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11955</xdr:rowOff>
    </xdr:from>
    <xdr:ext cx="762000" cy="259045"/>
    <xdr:sp macro="" textlink="">
      <xdr:nvSpPr>
        <xdr:cNvPr id="259" name="テキスト ボックス 258"/>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135636</xdr:rowOff>
    </xdr:from>
    <xdr:to>
      <xdr:col>82</xdr:col>
      <xdr:colOff>158750</xdr:colOff>
      <xdr:row>57</xdr:row>
      <xdr:rowOff>65786</xdr:rowOff>
    </xdr:to>
    <xdr:sp macro="" textlink="">
      <xdr:nvSpPr>
        <xdr:cNvPr id="265" name="楕円 264"/>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107713</xdr:rowOff>
    </xdr:from>
    <xdr:ext cx="762000" cy="259045"/>
    <xdr:sp macro="" textlink="">
      <xdr:nvSpPr>
        <xdr:cNvPr id="266" name="その他該当値テキスト"/>
        <xdr:cNvSpPr txBox="1"/>
      </xdr:nvSpPr>
      <xdr:spPr>
        <a:xfrm>
          <a:off x="165989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7" name="楕円 266"/>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23131</xdr:rowOff>
    </xdr:from>
    <xdr:ext cx="736600" cy="259045"/>
    <xdr:sp macro="" textlink="">
      <xdr:nvSpPr>
        <xdr:cNvPr id="268" name="テキスト ボックス 267"/>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44196</xdr:rowOff>
    </xdr:from>
    <xdr:to>
      <xdr:col>74</xdr:col>
      <xdr:colOff>31750</xdr:colOff>
      <xdr:row>56</xdr:row>
      <xdr:rowOff>145796</xdr:rowOff>
    </xdr:to>
    <xdr:sp macro="" textlink="">
      <xdr:nvSpPr>
        <xdr:cNvPr id="269" name="楕円 268"/>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70" name="テキスト ボックス 26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71" name="楕円 270"/>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112285</xdr:rowOff>
    </xdr:from>
    <xdr:ext cx="762000" cy="259045"/>
    <xdr:sp macro="" textlink="">
      <xdr:nvSpPr>
        <xdr:cNvPr id="272" name="テキスト ボックス 271"/>
        <xdr:cNvSpPr txBox="1"/>
      </xdr:nvSpPr>
      <xdr:spPr>
        <a:xfrm>
          <a:off x="13512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37338</xdr:rowOff>
    </xdr:from>
    <xdr:to>
      <xdr:col>65</xdr:col>
      <xdr:colOff>53975</xdr:colOff>
      <xdr:row>57</xdr:row>
      <xdr:rowOff>138938</xdr:rowOff>
    </xdr:to>
    <xdr:sp macro="" textlink="">
      <xdr:nvSpPr>
        <xdr:cNvPr id="273" name="楕円 272"/>
        <xdr:cNvSpPr/>
      </xdr:nvSpPr>
      <xdr:spPr>
        <a:xfrm>
          <a:off x="12954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123715</xdr:rowOff>
    </xdr:from>
    <xdr:ext cx="762000" cy="259045"/>
    <xdr:sp macro="" textlink="">
      <xdr:nvSpPr>
        <xdr:cNvPr id="274" name="テキスト ボックス 273"/>
        <xdr:cNvSpPr txBox="1"/>
      </xdr:nvSpPr>
      <xdr:spPr>
        <a:xfrm>
          <a:off x="12623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類似団体を上回る水準となっているのは、病院事業への繰出金とごみ処理施設一部事務組合への負担金が主な要因となっており、平成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年度については、主に</a:t>
          </a:r>
          <a:r>
            <a:rPr kumimoji="1" lang="ja-JP" altLang="en-US" sz="1100">
              <a:solidFill>
                <a:schemeClr val="dk1"/>
              </a:solidFill>
              <a:effectLst/>
              <a:latin typeface="+mn-lt"/>
              <a:ea typeface="+mn-ea"/>
              <a:cs typeface="+mn-cs"/>
            </a:rPr>
            <a:t>病院事業に対する基準内の補助金</a:t>
          </a:r>
          <a:r>
            <a:rPr kumimoji="1" lang="ja-JP" altLang="ja-JP" sz="1100">
              <a:solidFill>
                <a:schemeClr val="dk1"/>
              </a:solidFill>
              <a:effectLst/>
              <a:latin typeface="+mn-lt"/>
              <a:ea typeface="+mn-ea"/>
              <a:cs typeface="+mn-cs"/>
            </a:rPr>
            <a:t>の増に伴い、前年度比で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ポイント増加している。病院事業については、常勤医師数</a:t>
          </a:r>
          <a:r>
            <a:rPr kumimoji="1" lang="ja-JP" altLang="en-US" sz="1100">
              <a:solidFill>
                <a:schemeClr val="dk1"/>
              </a:solidFill>
              <a:effectLst/>
              <a:latin typeface="+mn-lt"/>
              <a:ea typeface="+mn-ea"/>
              <a:cs typeface="+mn-cs"/>
            </a:rPr>
            <a:t>や患者数</a:t>
          </a:r>
          <a:r>
            <a:rPr kumimoji="1" lang="ja-JP" altLang="ja-JP" sz="1100">
              <a:solidFill>
                <a:schemeClr val="dk1"/>
              </a:solidFill>
              <a:effectLst/>
              <a:latin typeface="+mn-lt"/>
              <a:ea typeface="+mn-ea"/>
              <a:cs typeface="+mn-cs"/>
            </a:rPr>
            <a:t>の減</a:t>
          </a:r>
          <a:r>
            <a:rPr kumimoji="1" lang="ja-JP" altLang="en-US" sz="1100">
              <a:solidFill>
                <a:schemeClr val="dk1"/>
              </a:solidFill>
              <a:effectLst/>
              <a:latin typeface="+mn-lt"/>
              <a:ea typeface="+mn-ea"/>
              <a:cs typeface="+mn-cs"/>
            </a:rPr>
            <a:t>に伴う収入の減</a:t>
          </a:r>
          <a:r>
            <a:rPr kumimoji="1" lang="ja-JP" altLang="ja-JP" sz="1100">
              <a:solidFill>
                <a:schemeClr val="dk1"/>
              </a:solidFill>
              <a:effectLst/>
              <a:latin typeface="+mn-lt"/>
              <a:ea typeface="+mn-ea"/>
              <a:cs typeface="+mn-cs"/>
            </a:rPr>
            <a:t>少が主因となり、平成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年度決算においても約</a:t>
          </a:r>
          <a:r>
            <a:rPr kumimoji="1" lang="en-US" altLang="ja-JP" sz="1100">
              <a:solidFill>
                <a:schemeClr val="dk1"/>
              </a:solidFill>
              <a:effectLst/>
              <a:latin typeface="+mn-lt"/>
              <a:ea typeface="+mn-ea"/>
              <a:cs typeface="+mn-cs"/>
            </a:rPr>
            <a:t>352</a:t>
          </a:r>
          <a:r>
            <a:rPr kumimoji="1" lang="ja-JP" altLang="ja-JP" sz="1100">
              <a:solidFill>
                <a:schemeClr val="dk1"/>
              </a:solidFill>
              <a:effectLst/>
              <a:latin typeface="+mn-lt"/>
              <a:ea typeface="+mn-ea"/>
              <a:cs typeface="+mn-cs"/>
            </a:rPr>
            <a:t>百万円の資金不足が発生し、今後も収支の不安を抱えている状況であることから、平成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年度からの新・留萌市立病院改革プランに基づき、安定的な経営を目指して今後さらなる努力を続けなければならない。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89" name="直線コネクタ 288"/>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0" name="テキスト ボックス 289"/>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1" name="直線コネクタ 29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2" name="テキスト ボックス 29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3" name="直線コネクタ 292"/>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4" name="テキスト ボックス 293"/>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297" name="直線コネクタ 296"/>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298"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299" name="直線コネクタ 298"/>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0"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1" name="直線コネクタ 300"/>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144145</xdr:rowOff>
    </xdr:from>
    <xdr:to>
      <xdr:col>82</xdr:col>
      <xdr:colOff>107950</xdr:colOff>
      <xdr:row>40</xdr:row>
      <xdr:rowOff>18415</xdr:rowOff>
    </xdr:to>
    <xdr:cxnSp macro="">
      <xdr:nvCxnSpPr>
        <xdr:cNvPr id="302" name="直線コネクタ 301"/>
        <xdr:cNvCxnSpPr/>
      </xdr:nvCxnSpPr>
      <xdr:spPr>
        <a:xfrm>
          <a:off x="15671800" y="68306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121302</xdr:rowOff>
    </xdr:from>
    <xdr:ext cx="762000" cy="259045"/>
    <xdr:sp macro="" textlink="">
      <xdr:nvSpPr>
        <xdr:cNvPr id="303" name="補助費等平均値テキスト"/>
        <xdr:cNvSpPr txBox="1"/>
      </xdr:nvSpPr>
      <xdr:spPr>
        <a:xfrm>
          <a:off x="16598900" y="6293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4" name="フローチャート: 判断 303"/>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98425</xdr:rowOff>
    </xdr:from>
    <xdr:to>
      <xdr:col>78</xdr:col>
      <xdr:colOff>69850</xdr:colOff>
      <xdr:row>39</xdr:row>
      <xdr:rowOff>144145</xdr:rowOff>
    </xdr:to>
    <xdr:cxnSp macro="">
      <xdr:nvCxnSpPr>
        <xdr:cNvPr id="305" name="直線コネクタ 304"/>
        <xdr:cNvCxnSpPr/>
      </xdr:nvCxnSpPr>
      <xdr:spPr>
        <a:xfrm>
          <a:off x="14782800" y="67849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06" name="フローチャート: 判断 305"/>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33672</xdr:rowOff>
    </xdr:from>
    <xdr:ext cx="736600" cy="259045"/>
    <xdr:sp macro="" textlink="">
      <xdr:nvSpPr>
        <xdr:cNvPr id="307" name="テキスト ボックス 306"/>
        <xdr:cNvSpPr txBox="1"/>
      </xdr:nvSpPr>
      <xdr:spPr>
        <a:xfrm>
          <a:off x="15290800" y="620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98425</xdr:rowOff>
    </xdr:from>
    <xdr:to>
      <xdr:col>73</xdr:col>
      <xdr:colOff>180975</xdr:colOff>
      <xdr:row>40</xdr:row>
      <xdr:rowOff>35560</xdr:rowOff>
    </xdr:to>
    <xdr:cxnSp macro="">
      <xdr:nvCxnSpPr>
        <xdr:cNvPr id="308" name="直線コネクタ 307"/>
        <xdr:cNvCxnSpPr/>
      </xdr:nvCxnSpPr>
      <xdr:spPr>
        <a:xfrm flipV="1">
          <a:off x="13893800" y="678497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09" name="フローチャート: 判断 308"/>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33672</xdr:rowOff>
    </xdr:from>
    <xdr:ext cx="762000" cy="259045"/>
    <xdr:sp macro="" textlink="">
      <xdr:nvSpPr>
        <xdr:cNvPr id="310" name="テキスト ボックス 309"/>
        <xdr:cNvSpPr txBox="1"/>
      </xdr:nvSpPr>
      <xdr:spPr>
        <a:xfrm>
          <a:off x="14401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127000</xdr:rowOff>
    </xdr:from>
    <xdr:to>
      <xdr:col>69</xdr:col>
      <xdr:colOff>92075</xdr:colOff>
      <xdr:row>40</xdr:row>
      <xdr:rowOff>35560</xdr:rowOff>
    </xdr:to>
    <xdr:cxnSp macro="">
      <xdr:nvCxnSpPr>
        <xdr:cNvPr id="311" name="直線コネクタ 310"/>
        <xdr:cNvCxnSpPr/>
      </xdr:nvCxnSpPr>
      <xdr:spPr>
        <a:xfrm>
          <a:off x="13004800" y="68135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2" name="フローチャート: 判断 311"/>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33672</xdr:rowOff>
    </xdr:from>
    <xdr:ext cx="762000" cy="259045"/>
    <xdr:sp macro="" textlink="">
      <xdr:nvSpPr>
        <xdr:cNvPr id="313" name="テキスト ボックス 312"/>
        <xdr:cNvSpPr txBox="1"/>
      </xdr:nvSpPr>
      <xdr:spPr>
        <a:xfrm>
          <a:off x="13512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127635</xdr:rowOff>
    </xdr:from>
    <xdr:to>
      <xdr:col>65</xdr:col>
      <xdr:colOff>53975</xdr:colOff>
      <xdr:row>37</xdr:row>
      <xdr:rowOff>57785</xdr:rowOff>
    </xdr:to>
    <xdr:sp macro="" textlink="">
      <xdr:nvSpPr>
        <xdr:cNvPr id="314" name="フローチャート: 判断 313"/>
        <xdr:cNvSpPr/>
      </xdr:nvSpPr>
      <xdr:spPr>
        <a:xfrm>
          <a:off x="129540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67962</xdr:rowOff>
    </xdr:from>
    <xdr:ext cx="762000" cy="259045"/>
    <xdr:sp macro="" textlink="">
      <xdr:nvSpPr>
        <xdr:cNvPr id="315" name="テキスト ボックス 314"/>
        <xdr:cNvSpPr txBox="1"/>
      </xdr:nvSpPr>
      <xdr:spPr>
        <a:xfrm>
          <a:off x="12623800" y="606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139065</xdr:rowOff>
    </xdr:from>
    <xdr:to>
      <xdr:col>82</xdr:col>
      <xdr:colOff>158750</xdr:colOff>
      <xdr:row>40</xdr:row>
      <xdr:rowOff>69215</xdr:rowOff>
    </xdr:to>
    <xdr:sp macro="" textlink="">
      <xdr:nvSpPr>
        <xdr:cNvPr id="321" name="楕円 320"/>
        <xdr:cNvSpPr/>
      </xdr:nvSpPr>
      <xdr:spPr>
        <a:xfrm>
          <a:off x="164592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111142</xdr:rowOff>
    </xdr:from>
    <xdr:ext cx="762000" cy="259045"/>
    <xdr:sp macro="" textlink="">
      <xdr:nvSpPr>
        <xdr:cNvPr id="322" name="補助費等該当値テキスト"/>
        <xdr:cNvSpPr txBox="1"/>
      </xdr:nvSpPr>
      <xdr:spPr>
        <a:xfrm>
          <a:off x="16598900" y="67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93345</xdr:rowOff>
    </xdr:from>
    <xdr:to>
      <xdr:col>78</xdr:col>
      <xdr:colOff>120650</xdr:colOff>
      <xdr:row>40</xdr:row>
      <xdr:rowOff>23495</xdr:rowOff>
    </xdr:to>
    <xdr:sp macro="" textlink="">
      <xdr:nvSpPr>
        <xdr:cNvPr id="323" name="楕円 322"/>
        <xdr:cNvSpPr/>
      </xdr:nvSpPr>
      <xdr:spPr>
        <a:xfrm>
          <a:off x="15621000" y="67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8272</xdr:rowOff>
    </xdr:from>
    <xdr:ext cx="736600" cy="259045"/>
    <xdr:sp macro="" textlink="">
      <xdr:nvSpPr>
        <xdr:cNvPr id="324" name="テキスト ボックス 323"/>
        <xdr:cNvSpPr txBox="1"/>
      </xdr:nvSpPr>
      <xdr:spPr>
        <a:xfrm>
          <a:off x="15290800" y="6866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47625</xdr:rowOff>
    </xdr:from>
    <xdr:to>
      <xdr:col>74</xdr:col>
      <xdr:colOff>31750</xdr:colOff>
      <xdr:row>39</xdr:row>
      <xdr:rowOff>149225</xdr:rowOff>
    </xdr:to>
    <xdr:sp macro="" textlink="">
      <xdr:nvSpPr>
        <xdr:cNvPr id="325" name="楕円 324"/>
        <xdr:cNvSpPr/>
      </xdr:nvSpPr>
      <xdr:spPr>
        <a:xfrm>
          <a:off x="14732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134002</xdr:rowOff>
    </xdr:from>
    <xdr:ext cx="762000" cy="259045"/>
    <xdr:sp macro="" textlink="">
      <xdr:nvSpPr>
        <xdr:cNvPr id="326" name="テキスト ボックス 325"/>
        <xdr:cNvSpPr txBox="1"/>
      </xdr:nvSpPr>
      <xdr:spPr>
        <a:xfrm>
          <a:off x="14401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156210</xdr:rowOff>
    </xdr:from>
    <xdr:to>
      <xdr:col>69</xdr:col>
      <xdr:colOff>142875</xdr:colOff>
      <xdr:row>40</xdr:row>
      <xdr:rowOff>86360</xdr:rowOff>
    </xdr:to>
    <xdr:sp macro="" textlink="">
      <xdr:nvSpPr>
        <xdr:cNvPr id="327" name="楕円 326"/>
        <xdr:cNvSpPr/>
      </xdr:nvSpPr>
      <xdr:spPr>
        <a:xfrm>
          <a:off x="13843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71137</xdr:rowOff>
    </xdr:from>
    <xdr:ext cx="762000" cy="259045"/>
    <xdr:sp macro="" textlink="">
      <xdr:nvSpPr>
        <xdr:cNvPr id="328" name="テキスト ボックス 327"/>
        <xdr:cNvSpPr txBox="1"/>
      </xdr:nvSpPr>
      <xdr:spPr>
        <a:xfrm>
          <a:off x="13512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76200</xdr:rowOff>
    </xdr:from>
    <xdr:to>
      <xdr:col>65</xdr:col>
      <xdr:colOff>53975</xdr:colOff>
      <xdr:row>40</xdr:row>
      <xdr:rowOff>6350</xdr:rowOff>
    </xdr:to>
    <xdr:sp macro="" textlink="">
      <xdr:nvSpPr>
        <xdr:cNvPr id="329" name="楕円 328"/>
        <xdr:cNvSpPr/>
      </xdr:nvSpPr>
      <xdr:spPr>
        <a:xfrm>
          <a:off x="12954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162577</xdr:rowOff>
    </xdr:from>
    <xdr:ext cx="762000" cy="259045"/>
    <xdr:sp macro="" textlink="">
      <xdr:nvSpPr>
        <xdr:cNvPr id="330" name="テキスト ボックス 329"/>
        <xdr:cNvSpPr txBox="1"/>
      </xdr:nvSpPr>
      <xdr:spPr>
        <a:xfrm>
          <a:off x="12623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ポイント、公債費としては約</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百万円減少している。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年度に借り換えた地方債の元金償還が平成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年度から始まったが、同年度の</a:t>
          </a:r>
          <a:r>
            <a:rPr kumimoji="1" lang="en-US" altLang="ja-JP" sz="1100">
              <a:solidFill>
                <a:schemeClr val="dk1"/>
              </a:solidFill>
              <a:effectLst/>
              <a:latin typeface="+mn-lt"/>
              <a:ea typeface="+mn-ea"/>
              <a:cs typeface="+mn-cs"/>
            </a:rPr>
            <a:t>33.0%</a:t>
          </a:r>
          <a:r>
            <a:rPr kumimoji="1" lang="ja-JP" altLang="ja-JP" sz="1100">
              <a:solidFill>
                <a:schemeClr val="dk1"/>
              </a:solidFill>
              <a:effectLst/>
              <a:latin typeface="+mn-lt"/>
              <a:ea typeface="+mn-ea"/>
              <a:cs typeface="+mn-cs"/>
            </a:rPr>
            <a:t>をピークに地方債発行の抑制や繰上償還の実施により徐々に減少しており、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年度以降においても、留萌市中期財政計画に基づく地方債発行の規律を守りながら、今後も減少傾向は続く見込みである。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58" name="直線コネクタ 357"/>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5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0" name="直線コネクタ 35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1"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2" name="直線コネクタ 361"/>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130811</xdr:rowOff>
    </xdr:to>
    <xdr:cxnSp macro="">
      <xdr:nvCxnSpPr>
        <xdr:cNvPr id="363" name="直線コネクタ 362"/>
        <xdr:cNvCxnSpPr/>
      </xdr:nvCxnSpPr>
      <xdr:spPr>
        <a:xfrm flipV="1">
          <a:off x="3987800" y="132791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4"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5" name="フローチャート: 判断 364"/>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130811</xdr:rowOff>
    </xdr:from>
    <xdr:to>
      <xdr:col>19</xdr:col>
      <xdr:colOff>187325</xdr:colOff>
      <xdr:row>78</xdr:row>
      <xdr:rowOff>66039</xdr:rowOff>
    </xdr:to>
    <xdr:cxnSp macro="">
      <xdr:nvCxnSpPr>
        <xdr:cNvPr id="366" name="直線コネクタ 365"/>
        <xdr:cNvCxnSpPr/>
      </xdr:nvCxnSpPr>
      <xdr:spPr>
        <a:xfrm flipV="1">
          <a:off x="3098800" y="133324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7" name="フローチャート: 判断 366"/>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8" name="テキスト ボックス 367"/>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66039</xdr:rowOff>
    </xdr:to>
    <xdr:cxnSp macro="">
      <xdr:nvCxnSpPr>
        <xdr:cNvPr id="369" name="直線コネクタ 368"/>
        <xdr:cNvCxnSpPr/>
      </xdr:nvCxnSpPr>
      <xdr:spPr>
        <a:xfrm>
          <a:off x="2209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0" name="フローチャート: 判断 369"/>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71" name="テキスト ボックス 370"/>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79</xdr:row>
      <xdr:rowOff>31750</xdr:rowOff>
    </xdr:to>
    <xdr:cxnSp macro="">
      <xdr:nvCxnSpPr>
        <xdr:cNvPr id="372" name="直線コネクタ 371"/>
        <xdr:cNvCxnSpPr/>
      </xdr:nvCxnSpPr>
      <xdr:spPr>
        <a:xfrm flipV="1">
          <a:off x="1320800" y="1340866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3" name="フローチャート: 判断 372"/>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74" name="テキスト ボックス 373"/>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5" name="フローチャート: 判断 374"/>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76" name="テキスト ボックス 375"/>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82" name="楕円 381"/>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83"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80011</xdr:rowOff>
    </xdr:from>
    <xdr:to>
      <xdr:col>20</xdr:col>
      <xdr:colOff>38100</xdr:colOff>
      <xdr:row>78</xdr:row>
      <xdr:rowOff>10161</xdr:rowOff>
    </xdr:to>
    <xdr:sp macro="" textlink="">
      <xdr:nvSpPr>
        <xdr:cNvPr id="384" name="楕円 383"/>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85" name="テキスト ボックス 384"/>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86" name="楕円 385"/>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87" name="テキスト ボックス 386"/>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88" name="楕円 387"/>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89" name="テキスト ボックス 388"/>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152400</xdr:rowOff>
    </xdr:from>
    <xdr:to>
      <xdr:col>6</xdr:col>
      <xdr:colOff>171450</xdr:colOff>
      <xdr:row>79</xdr:row>
      <xdr:rowOff>82550</xdr:rowOff>
    </xdr:to>
    <xdr:sp macro="" textlink="">
      <xdr:nvSpPr>
        <xdr:cNvPr id="390" name="楕円 389"/>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67327</xdr:rowOff>
    </xdr:from>
    <xdr:ext cx="762000" cy="259045"/>
    <xdr:sp macro="" textlink="">
      <xdr:nvSpPr>
        <xdr:cNvPr id="391" name="テキスト ボックス 390"/>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補助費等の水準は高いものの、</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や扶助費では類似団体・全国平均・北海道平均と比較して低い水準となっており、今後も経常経費の抑制に努めていく。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17" name="直線コネクタ 416"/>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18"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19" name="直線コネクタ 418"/>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0"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1" name="直線コネクタ 420"/>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14987</xdr:rowOff>
    </xdr:to>
    <xdr:cxnSp macro="">
      <xdr:nvCxnSpPr>
        <xdr:cNvPr id="422" name="直線コネクタ 421"/>
        <xdr:cNvCxnSpPr/>
      </xdr:nvCxnSpPr>
      <xdr:spPr>
        <a:xfrm>
          <a:off x="15671800" y="1318006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23"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4" name="フローチャート: 判断 423"/>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149861</xdr:rowOff>
    </xdr:to>
    <xdr:cxnSp macro="">
      <xdr:nvCxnSpPr>
        <xdr:cNvPr id="425" name="直線コネクタ 424"/>
        <xdr:cNvCxnSpPr/>
      </xdr:nvCxnSpPr>
      <xdr:spPr>
        <a:xfrm>
          <a:off x="14782800" y="130429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26" name="フローチャート: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27" name="テキスト ボックス 426"/>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76</xdr:row>
      <xdr:rowOff>12700</xdr:rowOff>
    </xdr:to>
    <xdr:cxnSp macro="">
      <xdr:nvCxnSpPr>
        <xdr:cNvPr id="428" name="直線コネクタ 427"/>
        <xdr:cNvCxnSpPr/>
      </xdr:nvCxnSpPr>
      <xdr:spPr>
        <a:xfrm>
          <a:off x="13893800" y="129560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29" name="フローチャート: 判断 428"/>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0" name="テキスト ボックス 429"/>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97282</xdr:rowOff>
    </xdr:from>
    <xdr:to>
      <xdr:col>69</xdr:col>
      <xdr:colOff>92075</xdr:colOff>
      <xdr:row>75</xdr:row>
      <xdr:rowOff>156718</xdr:rowOff>
    </xdr:to>
    <xdr:cxnSp macro="">
      <xdr:nvCxnSpPr>
        <xdr:cNvPr id="431" name="直線コネクタ 430"/>
        <xdr:cNvCxnSpPr/>
      </xdr:nvCxnSpPr>
      <xdr:spPr>
        <a:xfrm flipV="1">
          <a:off x="13004800" y="12956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2" name="フローチャート: 判断 431"/>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3" name="テキスト ボックス 432"/>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34" name="フローチャート: 判断 433"/>
        <xdr:cNvSpPr/>
      </xdr:nvSpPr>
      <xdr:spPr>
        <a:xfrm>
          <a:off x="12954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103140</xdr:rowOff>
    </xdr:from>
    <xdr:ext cx="762000" cy="259045"/>
    <xdr:sp macro="" textlink="">
      <xdr:nvSpPr>
        <xdr:cNvPr id="435" name="テキスト ボックス 434"/>
        <xdr:cNvSpPr txBox="1"/>
      </xdr:nvSpPr>
      <xdr:spPr>
        <a:xfrm>
          <a:off x="12623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1" name="楕円 440"/>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152164</xdr:rowOff>
    </xdr:from>
    <xdr:ext cx="762000" cy="259045"/>
    <xdr:sp macro="" textlink="">
      <xdr:nvSpPr>
        <xdr:cNvPr id="442" name="公債費以外該当値テキスト"/>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3" name="楕円 442"/>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44" name="テキスト ボックス 443"/>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5" name="楕円 444"/>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6" name="テキスト ボックス 445"/>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47" name="楕円 446"/>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48" name="テキスト ボックス 447"/>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9" name="楕円 448"/>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0" name="テキスト ボックス 449"/>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29583</xdr:rowOff>
    </xdr:from>
    <xdr:to>
      <xdr:col>29</xdr:col>
      <xdr:colOff>127000</xdr:colOff>
      <xdr:row>17</xdr:row>
      <xdr:rowOff>43203</xdr:rowOff>
    </xdr:to>
    <xdr:cxnSp macro="">
      <xdr:nvCxnSpPr>
        <xdr:cNvPr id="47" name="直線コネクタ 46"/>
        <xdr:cNvCxnSpPr/>
      </xdr:nvCxnSpPr>
      <xdr:spPr bwMode="auto">
        <a:xfrm flipV="1">
          <a:off x="5003800" y="2991858"/>
          <a:ext cx="647700" cy="13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14360</xdr:rowOff>
    </xdr:from>
    <xdr:ext cx="762000" cy="259045"/>
    <xdr:sp macro="" textlink="">
      <xdr:nvSpPr>
        <xdr:cNvPr id="48" name="人口1人当たり決算額の推移平均値テキスト130"/>
        <xdr:cNvSpPr txBox="1"/>
      </xdr:nvSpPr>
      <xdr:spPr>
        <a:xfrm>
          <a:off x="5740400" y="29766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43203</xdr:rowOff>
    </xdr:from>
    <xdr:to>
      <xdr:col>26</xdr:col>
      <xdr:colOff>50800</xdr:colOff>
      <xdr:row>17</xdr:row>
      <xdr:rowOff>63557</xdr:rowOff>
    </xdr:to>
    <xdr:cxnSp macro="">
      <xdr:nvCxnSpPr>
        <xdr:cNvPr id="50" name="直線コネクタ 49"/>
        <xdr:cNvCxnSpPr/>
      </xdr:nvCxnSpPr>
      <xdr:spPr bwMode="auto">
        <a:xfrm flipV="1">
          <a:off x="4305300" y="3005478"/>
          <a:ext cx="698500" cy="20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96245</xdr:rowOff>
    </xdr:from>
    <xdr:ext cx="736600" cy="259045"/>
    <xdr:sp macro="" textlink="">
      <xdr:nvSpPr>
        <xdr:cNvPr id="52" name="テキスト ボックス 51"/>
        <xdr:cNvSpPr txBox="1"/>
      </xdr:nvSpPr>
      <xdr:spPr>
        <a:xfrm>
          <a:off x="4622800" y="305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63557</xdr:rowOff>
    </xdr:from>
    <xdr:to>
      <xdr:col>22</xdr:col>
      <xdr:colOff>114300</xdr:colOff>
      <xdr:row>17</xdr:row>
      <xdr:rowOff>98085</xdr:rowOff>
    </xdr:to>
    <xdr:cxnSp macro="">
      <xdr:nvCxnSpPr>
        <xdr:cNvPr id="53" name="直線コネクタ 52"/>
        <xdr:cNvCxnSpPr/>
      </xdr:nvCxnSpPr>
      <xdr:spPr bwMode="auto">
        <a:xfrm flipV="1">
          <a:off x="3606800" y="3025832"/>
          <a:ext cx="698500" cy="34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108438</xdr:rowOff>
    </xdr:from>
    <xdr:ext cx="762000" cy="259045"/>
    <xdr:sp macro="" textlink="">
      <xdr:nvSpPr>
        <xdr:cNvPr id="55" name="テキスト ボックス 54"/>
        <xdr:cNvSpPr txBox="1"/>
      </xdr:nvSpPr>
      <xdr:spPr>
        <a:xfrm>
          <a:off x="3924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98085</xdr:rowOff>
    </xdr:from>
    <xdr:to>
      <xdr:col>18</xdr:col>
      <xdr:colOff>177800</xdr:colOff>
      <xdr:row>17</xdr:row>
      <xdr:rowOff>126134</xdr:rowOff>
    </xdr:to>
    <xdr:cxnSp macro="">
      <xdr:nvCxnSpPr>
        <xdr:cNvPr id="56" name="直線コネクタ 55"/>
        <xdr:cNvCxnSpPr/>
      </xdr:nvCxnSpPr>
      <xdr:spPr bwMode="auto">
        <a:xfrm flipV="1">
          <a:off x="2908300" y="3060360"/>
          <a:ext cx="698500" cy="28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156703</xdr:rowOff>
    </xdr:from>
    <xdr:ext cx="762000" cy="259045"/>
    <xdr:sp macro="" textlink="">
      <xdr:nvSpPr>
        <xdr:cNvPr id="58" name="テキスト ボックス 57"/>
        <xdr:cNvSpPr txBox="1"/>
      </xdr:nvSpPr>
      <xdr:spPr>
        <a:xfrm>
          <a:off x="32258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2598</xdr:rowOff>
    </xdr:from>
    <xdr:to>
      <xdr:col>15</xdr:col>
      <xdr:colOff>101600</xdr:colOff>
      <xdr:row>17</xdr:row>
      <xdr:rowOff>104198</xdr:rowOff>
    </xdr:to>
    <xdr:sp macro="" textlink="">
      <xdr:nvSpPr>
        <xdr:cNvPr id="59" name="フローチャート: 判断 58"/>
        <xdr:cNvSpPr/>
      </xdr:nvSpPr>
      <xdr:spPr bwMode="auto">
        <a:xfrm>
          <a:off x="28575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114375</xdr:rowOff>
    </xdr:from>
    <xdr:ext cx="762000" cy="259045"/>
    <xdr:sp macro="" textlink="">
      <xdr:nvSpPr>
        <xdr:cNvPr id="60" name="テキスト ボックス 59"/>
        <xdr:cNvSpPr txBox="1"/>
      </xdr:nvSpPr>
      <xdr:spPr>
        <a:xfrm>
          <a:off x="2527300" y="273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150233</xdr:rowOff>
    </xdr:from>
    <xdr:to>
      <xdr:col>29</xdr:col>
      <xdr:colOff>177800</xdr:colOff>
      <xdr:row>17</xdr:row>
      <xdr:rowOff>80383</xdr:rowOff>
    </xdr:to>
    <xdr:sp macro="" textlink="">
      <xdr:nvSpPr>
        <xdr:cNvPr id="66" name="楕円 65"/>
        <xdr:cNvSpPr/>
      </xdr:nvSpPr>
      <xdr:spPr bwMode="auto">
        <a:xfrm>
          <a:off x="5600700" y="294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166760</xdr:rowOff>
    </xdr:from>
    <xdr:ext cx="762000" cy="259045"/>
    <xdr:sp macro="" textlink="">
      <xdr:nvSpPr>
        <xdr:cNvPr id="67" name="人口1人当たり決算額の推移該当値テキスト130"/>
        <xdr:cNvSpPr txBox="1"/>
      </xdr:nvSpPr>
      <xdr:spPr>
        <a:xfrm>
          <a:off x="5740400" y="278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163853</xdr:rowOff>
    </xdr:from>
    <xdr:to>
      <xdr:col>26</xdr:col>
      <xdr:colOff>101600</xdr:colOff>
      <xdr:row>17</xdr:row>
      <xdr:rowOff>94003</xdr:rowOff>
    </xdr:to>
    <xdr:sp macro="" textlink="">
      <xdr:nvSpPr>
        <xdr:cNvPr id="68" name="楕円 67"/>
        <xdr:cNvSpPr/>
      </xdr:nvSpPr>
      <xdr:spPr bwMode="auto">
        <a:xfrm>
          <a:off x="4953000" y="2954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104180</xdr:rowOff>
    </xdr:from>
    <xdr:ext cx="736600" cy="259045"/>
    <xdr:sp macro="" textlink="">
      <xdr:nvSpPr>
        <xdr:cNvPr id="69" name="テキスト ボックス 68"/>
        <xdr:cNvSpPr txBox="1"/>
      </xdr:nvSpPr>
      <xdr:spPr>
        <a:xfrm>
          <a:off x="4622800" y="272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12757</xdr:rowOff>
    </xdr:from>
    <xdr:to>
      <xdr:col>22</xdr:col>
      <xdr:colOff>165100</xdr:colOff>
      <xdr:row>17</xdr:row>
      <xdr:rowOff>114357</xdr:rowOff>
    </xdr:to>
    <xdr:sp macro="" textlink="">
      <xdr:nvSpPr>
        <xdr:cNvPr id="70" name="楕円 69"/>
        <xdr:cNvSpPr/>
      </xdr:nvSpPr>
      <xdr:spPr bwMode="auto">
        <a:xfrm>
          <a:off x="4254500" y="2975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124534</xdr:rowOff>
    </xdr:from>
    <xdr:ext cx="762000" cy="259045"/>
    <xdr:sp macro="" textlink="">
      <xdr:nvSpPr>
        <xdr:cNvPr id="71" name="テキスト ボックス 70"/>
        <xdr:cNvSpPr txBox="1"/>
      </xdr:nvSpPr>
      <xdr:spPr>
        <a:xfrm>
          <a:off x="3924300" y="274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47285</xdr:rowOff>
    </xdr:from>
    <xdr:to>
      <xdr:col>19</xdr:col>
      <xdr:colOff>38100</xdr:colOff>
      <xdr:row>17</xdr:row>
      <xdr:rowOff>148885</xdr:rowOff>
    </xdr:to>
    <xdr:sp macro="" textlink="">
      <xdr:nvSpPr>
        <xdr:cNvPr id="72" name="楕円 71"/>
        <xdr:cNvSpPr/>
      </xdr:nvSpPr>
      <xdr:spPr bwMode="auto">
        <a:xfrm>
          <a:off x="3556000" y="3009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133662</xdr:rowOff>
    </xdr:from>
    <xdr:ext cx="762000" cy="259045"/>
    <xdr:sp macro="" textlink="">
      <xdr:nvSpPr>
        <xdr:cNvPr id="73" name="テキスト ボックス 72"/>
        <xdr:cNvSpPr txBox="1"/>
      </xdr:nvSpPr>
      <xdr:spPr>
        <a:xfrm>
          <a:off x="3225800" y="309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75334</xdr:rowOff>
    </xdr:from>
    <xdr:to>
      <xdr:col>15</xdr:col>
      <xdr:colOff>101600</xdr:colOff>
      <xdr:row>18</xdr:row>
      <xdr:rowOff>5484</xdr:rowOff>
    </xdr:to>
    <xdr:sp macro="" textlink="">
      <xdr:nvSpPr>
        <xdr:cNvPr id="74" name="楕円 73"/>
        <xdr:cNvSpPr/>
      </xdr:nvSpPr>
      <xdr:spPr bwMode="auto">
        <a:xfrm>
          <a:off x="2857500" y="303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161711</xdr:rowOff>
    </xdr:from>
    <xdr:ext cx="762000" cy="259045"/>
    <xdr:sp macro="" textlink="">
      <xdr:nvSpPr>
        <xdr:cNvPr id="75" name="テキスト ボックス 74"/>
        <xdr:cNvSpPr txBox="1"/>
      </xdr:nvSpPr>
      <xdr:spPr>
        <a:xfrm>
          <a:off x="2527300" y="31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172586</xdr:rowOff>
    </xdr:from>
    <xdr:to>
      <xdr:col>29</xdr:col>
      <xdr:colOff>127000</xdr:colOff>
      <xdr:row>35</xdr:row>
      <xdr:rowOff>178645</xdr:rowOff>
    </xdr:to>
    <xdr:cxnSp macro="">
      <xdr:nvCxnSpPr>
        <xdr:cNvPr id="109" name="直線コネクタ 108"/>
        <xdr:cNvCxnSpPr/>
      </xdr:nvCxnSpPr>
      <xdr:spPr bwMode="auto">
        <a:xfrm flipV="1">
          <a:off x="5003800" y="6782936"/>
          <a:ext cx="647700" cy="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110056</xdr:rowOff>
    </xdr:from>
    <xdr:ext cx="762000" cy="259045"/>
    <xdr:sp macro="" textlink="">
      <xdr:nvSpPr>
        <xdr:cNvPr id="110" name="人口1人当たり決算額の推移平均値テキスト445"/>
        <xdr:cNvSpPr txBox="1"/>
      </xdr:nvSpPr>
      <xdr:spPr>
        <a:xfrm>
          <a:off x="5740400" y="7063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178645</xdr:rowOff>
    </xdr:from>
    <xdr:to>
      <xdr:col>26</xdr:col>
      <xdr:colOff>50800</xdr:colOff>
      <xdr:row>35</xdr:row>
      <xdr:rowOff>232651</xdr:rowOff>
    </xdr:to>
    <xdr:cxnSp macro="">
      <xdr:nvCxnSpPr>
        <xdr:cNvPr id="112" name="直線コネクタ 111"/>
        <xdr:cNvCxnSpPr/>
      </xdr:nvCxnSpPr>
      <xdr:spPr bwMode="auto">
        <a:xfrm flipV="1">
          <a:off x="4305300" y="6788995"/>
          <a:ext cx="698500" cy="54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40085</xdr:rowOff>
    </xdr:from>
    <xdr:ext cx="736600" cy="259045"/>
    <xdr:sp macro="" textlink="">
      <xdr:nvSpPr>
        <xdr:cNvPr id="114" name="テキスト ボックス 113"/>
        <xdr:cNvSpPr txBox="1"/>
      </xdr:nvSpPr>
      <xdr:spPr>
        <a:xfrm>
          <a:off x="4622800" y="7164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339446</xdr:rowOff>
    </xdr:from>
    <xdr:to>
      <xdr:col>22</xdr:col>
      <xdr:colOff>114300</xdr:colOff>
      <xdr:row>35</xdr:row>
      <xdr:rowOff>232651</xdr:rowOff>
    </xdr:to>
    <xdr:cxnSp macro="">
      <xdr:nvCxnSpPr>
        <xdr:cNvPr id="115" name="直線コネクタ 114"/>
        <xdr:cNvCxnSpPr/>
      </xdr:nvCxnSpPr>
      <xdr:spPr bwMode="auto">
        <a:xfrm>
          <a:off x="3606800" y="6606896"/>
          <a:ext cx="698500" cy="236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34865</xdr:rowOff>
    </xdr:from>
    <xdr:ext cx="762000" cy="259045"/>
    <xdr:sp macro="" textlink="">
      <xdr:nvSpPr>
        <xdr:cNvPr id="117" name="テキスト ボックス 116"/>
        <xdr:cNvSpPr txBox="1"/>
      </xdr:nvSpPr>
      <xdr:spPr>
        <a:xfrm>
          <a:off x="3924300" y="715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339446</xdr:rowOff>
    </xdr:from>
    <xdr:to>
      <xdr:col>18</xdr:col>
      <xdr:colOff>177800</xdr:colOff>
      <xdr:row>35</xdr:row>
      <xdr:rowOff>15043</xdr:rowOff>
    </xdr:to>
    <xdr:cxnSp macro="">
      <xdr:nvCxnSpPr>
        <xdr:cNvPr id="118" name="直線コネクタ 117"/>
        <xdr:cNvCxnSpPr/>
      </xdr:nvCxnSpPr>
      <xdr:spPr bwMode="auto">
        <a:xfrm flipV="1">
          <a:off x="2908300" y="6606896"/>
          <a:ext cx="698500" cy="1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46906</xdr:rowOff>
    </xdr:from>
    <xdr:ext cx="762000" cy="259045"/>
    <xdr:sp macro="" textlink="">
      <xdr:nvSpPr>
        <xdr:cNvPr id="120" name="テキスト ボックス 119"/>
        <xdr:cNvSpPr txBox="1"/>
      </xdr:nvSpPr>
      <xdr:spPr>
        <a:xfrm>
          <a:off x="3225800" y="717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294722</xdr:rowOff>
    </xdr:from>
    <xdr:to>
      <xdr:col>15</xdr:col>
      <xdr:colOff>101600</xdr:colOff>
      <xdr:row>36</xdr:row>
      <xdr:rowOff>53422</xdr:rowOff>
    </xdr:to>
    <xdr:sp macro="" textlink="">
      <xdr:nvSpPr>
        <xdr:cNvPr id="121" name="フローチャート: 判断 120"/>
        <xdr:cNvSpPr/>
      </xdr:nvSpPr>
      <xdr:spPr bwMode="auto">
        <a:xfrm>
          <a:off x="2857500" y="6905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38199</xdr:rowOff>
    </xdr:from>
    <xdr:ext cx="762000" cy="259045"/>
    <xdr:sp macro="" textlink="">
      <xdr:nvSpPr>
        <xdr:cNvPr id="122" name="テキスト ボックス 121"/>
        <xdr:cNvSpPr txBox="1"/>
      </xdr:nvSpPr>
      <xdr:spPr>
        <a:xfrm>
          <a:off x="2527300" y="699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121786</xdr:rowOff>
    </xdr:from>
    <xdr:to>
      <xdr:col>29</xdr:col>
      <xdr:colOff>177800</xdr:colOff>
      <xdr:row>35</xdr:row>
      <xdr:rowOff>223386</xdr:rowOff>
    </xdr:to>
    <xdr:sp macro="" textlink="">
      <xdr:nvSpPr>
        <xdr:cNvPr id="128" name="楕円 127"/>
        <xdr:cNvSpPr/>
      </xdr:nvSpPr>
      <xdr:spPr bwMode="auto">
        <a:xfrm>
          <a:off x="5600700" y="6732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309763</xdr:rowOff>
    </xdr:from>
    <xdr:ext cx="762000" cy="259045"/>
    <xdr:sp macro="" textlink="">
      <xdr:nvSpPr>
        <xdr:cNvPr id="129" name="人口1人当たり決算額の推移該当値テキスト445"/>
        <xdr:cNvSpPr txBox="1"/>
      </xdr:nvSpPr>
      <xdr:spPr>
        <a:xfrm>
          <a:off x="5740400" y="657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127845</xdr:rowOff>
    </xdr:from>
    <xdr:to>
      <xdr:col>26</xdr:col>
      <xdr:colOff>101600</xdr:colOff>
      <xdr:row>35</xdr:row>
      <xdr:rowOff>229445</xdr:rowOff>
    </xdr:to>
    <xdr:sp macro="" textlink="">
      <xdr:nvSpPr>
        <xdr:cNvPr id="130" name="楕円 129"/>
        <xdr:cNvSpPr/>
      </xdr:nvSpPr>
      <xdr:spPr bwMode="auto">
        <a:xfrm>
          <a:off x="4953000" y="6738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239622</xdr:rowOff>
    </xdr:from>
    <xdr:ext cx="736600" cy="259045"/>
    <xdr:sp macro="" textlink="">
      <xdr:nvSpPr>
        <xdr:cNvPr id="131" name="テキスト ボックス 130"/>
        <xdr:cNvSpPr txBox="1"/>
      </xdr:nvSpPr>
      <xdr:spPr>
        <a:xfrm>
          <a:off x="4622800" y="650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181851</xdr:rowOff>
    </xdr:from>
    <xdr:to>
      <xdr:col>22</xdr:col>
      <xdr:colOff>165100</xdr:colOff>
      <xdr:row>35</xdr:row>
      <xdr:rowOff>283451</xdr:rowOff>
    </xdr:to>
    <xdr:sp macro="" textlink="">
      <xdr:nvSpPr>
        <xdr:cNvPr id="132" name="楕円 131"/>
        <xdr:cNvSpPr/>
      </xdr:nvSpPr>
      <xdr:spPr bwMode="auto">
        <a:xfrm>
          <a:off x="4254500" y="6792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293628</xdr:rowOff>
    </xdr:from>
    <xdr:ext cx="762000" cy="259045"/>
    <xdr:sp macro="" textlink="">
      <xdr:nvSpPr>
        <xdr:cNvPr id="133" name="テキスト ボックス 132"/>
        <xdr:cNvSpPr txBox="1"/>
      </xdr:nvSpPr>
      <xdr:spPr>
        <a:xfrm>
          <a:off x="3924300" y="656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288646</xdr:rowOff>
    </xdr:from>
    <xdr:to>
      <xdr:col>19</xdr:col>
      <xdr:colOff>38100</xdr:colOff>
      <xdr:row>35</xdr:row>
      <xdr:rowOff>47346</xdr:rowOff>
    </xdr:to>
    <xdr:sp macro="" textlink="">
      <xdr:nvSpPr>
        <xdr:cNvPr id="134" name="楕円 133"/>
        <xdr:cNvSpPr/>
      </xdr:nvSpPr>
      <xdr:spPr bwMode="auto">
        <a:xfrm>
          <a:off x="3556000" y="655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57523</xdr:rowOff>
    </xdr:from>
    <xdr:ext cx="762000" cy="259045"/>
    <xdr:sp macro="" textlink="">
      <xdr:nvSpPr>
        <xdr:cNvPr id="135" name="テキスト ボックス 134"/>
        <xdr:cNvSpPr txBox="1"/>
      </xdr:nvSpPr>
      <xdr:spPr>
        <a:xfrm>
          <a:off x="3225800" y="632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307143</xdr:rowOff>
    </xdr:from>
    <xdr:to>
      <xdr:col>15</xdr:col>
      <xdr:colOff>101600</xdr:colOff>
      <xdr:row>35</xdr:row>
      <xdr:rowOff>65843</xdr:rowOff>
    </xdr:to>
    <xdr:sp macro="" textlink="">
      <xdr:nvSpPr>
        <xdr:cNvPr id="136" name="楕円 135"/>
        <xdr:cNvSpPr/>
      </xdr:nvSpPr>
      <xdr:spPr bwMode="auto">
        <a:xfrm>
          <a:off x="2857500" y="6574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76020</xdr:rowOff>
    </xdr:from>
    <xdr:ext cx="762000" cy="259045"/>
    <xdr:sp macro="" textlink="">
      <xdr:nvSpPr>
        <xdr:cNvPr id="137" name="テキスト ボックス 136"/>
        <xdr:cNvSpPr txBox="1"/>
      </xdr:nvSpPr>
      <xdr:spPr>
        <a:xfrm>
          <a:off x="2527300" y="63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21,310
21,179
297.84
13,956,642
13,736,542
216,006
7,490,569
12,983,845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111866</xdr:rowOff>
    </xdr:from>
    <xdr:to>
      <xdr:col>24</xdr:col>
      <xdr:colOff>63500</xdr:colOff>
      <xdr:row>36</xdr:row>
      <xdr:rowOff>124685</xdr:rowOff>
    </xdr:to>
    <xdr:cxnSp macro="">
      <xdr:nvCxnSpPr>
        <xdr:cNvPr id="58" name="直線コネクタ 57"/>
        <xdr:cNvCxnSpPr/>
      </xdr:nvCxnSpPr>
      <xdr:spPr>
        <a:xfrm>
          <a:off x="3797300" y="6284066"/>
          <a:ext cx="838200" cy="1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67525</xdr:rowOff>
    </xdr:from>
    <xdr:ext cx="534377" cy="259045"/>
    <xdr:sp macro="" textlink="">
      <xdr:nvSpPr>
        <xdr:cNvPr id="59" name="人件費平均値テキスト"/>
        <xdr:cNvSpPr txBox="1"/>
      </xdr:nvSpPr>
      <xdr:spPr>
        <a:xfrm>
          <a:off x="4686300" y="606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111866</xdr:rowOff>
    </xdr:from>
    <xdr:to>
      <xdr:col>19</xdr:col>
      <xdr:colOff>177800</xdr:colOff>
      <xdr:row>36</xdr:row>
      <xdr:rowOff>118660</xdr:rowOff>
    </xdr:to>
    <xdr:cxnSp macro="">
      <xdr:nvCxnSpPr>
        <xdr:cNvPr id="61" name="直線コネクタ 60"/>
        <xdr:cNvCxnSpPr/>
      </xdr:nvCxnSpPr>
      <xdr:spPr>
        <a:xfrm flipV="1">
          <a:off x="2908300" y="6284066"/>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163323</xdr:rowOff>
    </xdr:from>
    <xdr:ext cx="534377" cy="259045"/>
    <xdr:sp macro="" textlink="">
      <xdr:nvSpPr>
        <xdr:cNvPr id="63" name="テキスト ボックス 62"/>
        <xdr:cNvSpPr txBox="1"/>
      </xdr:nvSpPr>
      <xdr:spPr>
        <a:xfrm>
          <a:off x="3530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118660</xdr:rowOff>
    </xdr:from>
    <xdr:to>
      <xdr:col>15</xdr:col>
      <xdr:colOff>50800</xdr:colOff>
      <xdr:row>36</xdr:row>
      <xdr:rowOff>157686</xdr:rowOff>
    </xdr:to>
    <xdr:cxnSp macro="">
      <xdr:nvCxnSpPr>
        <xdr:cNvPr id="64" name="直線コネクタ 63"/>
        <xdr:cNvCxnSpPr/>
      </xdr:nvCxnSpPr>
      <xdr:spPr>
        <a:xfrm flipV="1">
          <a:off x="2019300" y="6290860"/>
          <a:ext cx="8890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171434</xdr:rowOff>
    </xdr:from>
    <xdr:ext cx="534377" cy="259045"/>
    <xdr:sp macro="" textlink="">
      <xdr:nvSpPr>
        <xdr:cNvPr id="66" name="テキスト ボックス 65"/>
        <xdr:cNvSpPr txBox="1"/>
      </xdr:nvSpPr>
      <xdr:spPr>
        <a:xfrm>
          <a:off x="2641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150746</xdr:rowOff>
    </xdr:from>
    <xdr:to>
      <xdr:col>10</xdr:col>
      <xdr:colOff>114300</xdr:colOff>
      <xdr:row>36</xdr:row>
      <xdr:rowOff>157686</xdr:rowOff>
    </xdr:to>
    <xdr:cxnSp macro="">
      <xdr:nvCxnSpPr>
        <xdr:cNvPr id="67" name="直線コネクタ 66"/>
        <xdr:cNvCxnSpPr/>
      </xdr:nvCxnSpPr>
      <xdr:spPr>
        <a:xfrm>
          <a:off x="1130300" y="6322946"/>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21079</xdr:rowOff>
    </xdr:from>
    <xdr:ext cx="534377" cy="259045"/>
    <xdr:sp macro="" textlink="">
      <xdr:nvSpPr>
        <xdr:cNvPr id="69" name="テキスト ボックス 68"/>
        <xdr:cNvSpPr txBox="1"/>
      </xdr:nvSpPr>
      <xdr:spPr>
        <a:xfrm>
          <a:off x="1752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168092</xdr:rowOff>
    </xdr:from>
    <xdr:to>
      <xdr:col>6</xdr:col>
      <xdr:colOff>38100</xdr:colOff>
      <xdr:row>36</xdr:row>
      <xdr:rowOff>98242</xdr:rowOff>
    </xdr:to>
    <xdr:sp macro="" textlink="">
      <xdr:nvSpPr>
        <xdr:cNvPr id="70" name="フローチャート: 判断 69"/>
        <xdr:cNvSpPr/>
      </xdr:nvSpPr>
      <xdr:spPr>
        <a:xfrm>
          <a:off x="1079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114769</xdr:rowOff>
    </xdr:from>
    <xdr:ext cx="534377" cy="259045"/>
    <xdr:sp macro="" textlink="">
      <xdr:nvSpPr>
        <xdr:cNvPr id="71" name="テキスト ボックス 70"/>
        <xdr:cNvSpPr txBox="1"/>
      </xdr:nvSpPr>
      <xdr:spPr>
        <a:xfrm>
          <a:off x="863111" y="59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73885</xdr:rowOff>
    </xdr:from>
    <xdr:to>
      <xdr:col>24</xdr:col>
      <xdr:colOff>114300</xdr:colOff>
      <xdr:row>37</xdr:row>
      <xdr:rowOff>4035</xdr:rowOff>
    </xdr:to>
    <xdr:sp macro="" textlink="">
      <xdr:nvSpPr>
        <xdr:cNvPr id="77" name="楕円 76"/>
        <xdr:cNvSpPr/>
      </xdr:nvSpPr>
      <xdr:spPr>
        <a:xfrm>
          <a:off x="4584700" y="624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23074</xdr:rowOff>
    </xdr:from>
    <xdr:ext cx="534377" cy="259045"/>
    <xdr:sp macro="" textlink="">
      <xdr:nvSpPr>
        <xdr:cNvPr id="78" name="人件費該当値テキスト"/>
        <xdr:cNvSpPr txBox="1"/>
      </xdr:nvSpPr>
      <xdr:spPr>
        <a:xfrm>
          <a:off x="4686300" y="61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61066</xdr:rowOff>
    </xdr:from>
    <xdr:to>
      <xdr:col>20</xdr:col>
      <xdr:colOff>38100</xdr:colOff>
      <xdr:row>36</xdr:row>
      <xdr:rowOff>162666</xdr:rowOff>
    </xdr:to>
    <xdr:sp macro="" textlink="">
      <xdr:nvSpPr>
        <xdr:cNvPr id="79" name="楕円 78"/>
        <xdr:cNvSpPr/>
      </xdr:nvSpPr>
      <xdr:spPr>
        <a:xfrm>
          <a:off x="3746500" y="623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153793</xdr:rowOff>
    </xdr:from>
    <xdr:ext cx="534377" cy="259045"/>
    <xdr:sp macro="" textlink="">
      <xdr:nvSpPr>
        <xdr:cNvPr id="80" name="テキスト ボックス 79"/>
        <xdr:cNvSpPr txBox="1"/>
      </xdr:nvSpPr>
      <xdr:spPr>
        <a:xfrm>
          <a:off x="3530111" y="632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67860</xdr:rowOff>
    </xdr:from>
    <xdr:to>
      <xdr:col>15</xdr:col>
      <xdr:colOff>101600</xdr:colOff>
      <xdr:row>36</xdr:row>
      <xdr:rowOff>169460</xdr:rowOff>
    </xdr:to>
    <xdr:sp macro="" textlink="">
      <xdr:nvSpPr>
        <xdr:cNvPr id="81" name="楕円 80"/>
        <xdr:cNvSpPr/>
      </xdr:nvSpPr>
      <xdr:spPr>
        <a:xfrm>
          <a:off x="2857500" y="62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160587</xdr:rowOff>
    </xdr:from>
    <xdr:ext cx="534377" cy="259045"/>
    <xdr:sp macro="" textlink="">
      <xdr:nvSpPr>
        <xdr:cNvPr id="82" name="テキスト ボックス 81"/>
        <xdr:cNvSpPr txBox="1"/>
      </xdr:nvSpPr>
      <xdr:spPr>
        <a:xfrm>
          <a:off x="2641111" y="63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106886</xdr:rowOff>
    </xdr:from>
    <xdr:to>
      <xdr:col>10</xdr:col>
      <xdr:colOff>165100</xdr:colOff>
      <xdr:row>37</xdr:row>
      <xdr:rowOff>37036</xdr:rowOff>
    </xdr:to>
    <xdr:sp macro="" textlink="">
      <xdr:nvSpPr>
        <xdr:cNvPr id="83" name="楕円 82"/>
        <xdr:cNvSpPr/>
      </xdr:nvSpPr>
      <xdr:spPr>
        <a:xfrm>
          <a:off x="1968500" y="62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28163</xdr:rowOff>
    </xdr:from>
    <xdr:ext cx="534377" cy="259045"/>
    <xdr:sp macro="" textlink="">
      <xdr:nvSpPr>
        <xdr:cNvPr id="84" name="テキスト ボックス 83"/>
        <xdr:cNvSpPr txBox="1"/>
      </xdr:nvSpPr>
      <xdr:spPr>
        <a:xfrm>
          <a:off x="1752111" y="637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99946</xdr:rowOff>
    </xdr:from>
    <xdr:to>
      <xdr:col>6</xdr:col>
      <xdr:colOff>38100</xdr:colOff>
      <xdr:row>37</xdr:row>
      <xdr:rowOff>30096</xdr:rowOff>
    </xdr:to>
    <xdr:sp macro="" textlink="">
      <xdr:nvSpPr>
        <xdr:cNvPr id="85" name="楕円 84"/>
        <xdr:cNvSpPr/>
      </xdr:nvSpPr>
      <xdr:spPr>
        <a:xfrm>
          <a:off x="1079500" y="62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21223</xdr:rowOff>
    </xdr:from>
    <xdr:ext cx="534377" cy="259045"/>
    <xdr:sp macro="" textlink="">
      <xdr:nvSpPr>
        <xdr:cNvPr id="86" name="テキスト ボックス 85"/>
        <xdr:cNvSpPr txBox="1"/>
      </xdr:nvSpPr>
      <xdr:spPr>
        <a:xfrm>
          <a:off x="863111" y="636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50731</xdr:rowOff>
    </xdr:from>
    <xdr:to>
      <xdr:col>24</xdr:col>
      <xdr:colOff>63500</xdr:colOff>
      <xdr:row>57</xdr:row>
      <xdr:rowOff>120204</xdr:rowOff>
    </xdr:to>
    <xdr:cxnSp macro="">
      <xdr:nvCxnSpPr>
        <xdr:cNvPr id="118" name="直線コネクタ 117"/>
        <xdr:cNvCxnSpPr/>
      </xdr:nvCxnSpPr>
      <xdr:spPr>
        <a:xfrm flipV="1">
          <a:off x="3797300" y="9823381"/>
          <a:ext cx="838200" cy="6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135519</xdr:rowOff>
    </xdr:from>
    <xdr:ext cx="534377" cy="259045"/>
    <xdr:sp macro="" textlink="">
      <xdr:nvSpPr>
        <xdr:cNvPr id="119" name="物件費平均値テキスト"/>
        <xdr:cNvSpPr txBox="1"/>
      </xdr:nvSpPr>
      <xdr:spPr>
        <a:xfrm>
          <a:off x="4686300" y="956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78663</xdr:rowOff>
    </xdr:from>
    <xdr:to>
      <xdr:col>19</xdr:col>
      <xdr:colOff>177800</xdr:colOff>
      <xdr:row>57</xdr:row>
      <xdr:rowOff>120204</xdr:rowOff>
    </xdr:to>
    <xdr:cxnSp macro="">
      <xdr:nvCxnSpPr>
        <xdr:cNvPr id="121" name="直線コネクタ 120"/>
        <xdr:cNvCxnSpPr/>
      </xdr:nvCxnSpPr>
      <xdr:spPr>
        <a:xfrm>
          <a:off x="2908300" y="9851313"/>
          <a:ext cx="8890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86653</xdr:rowOff>
    </xdr:from>
    <xdr:ext cx="534377" cy="259045"/>
    <xdr:sp macro="" textlink="">
      <xdr:nvSpPr>
        <xdr:cNvPr id="123" name="テキスト ボックス 122"/>
        <xdr:cNvSpPr txBox="1"/>
      </xdr:nvSpPr>
      <xdr:spPr>
        <a:xfrm>
          <a:off x="3530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78663</xdr:rowOff>
    </xdr:from>
    <xdr:to>
      <xdr:col>15</xdr:col>
      <xdr:colOff>50800</xdr:colOff>
      <xdr:row>57</xdr:row>
      <xdr:rowOff>169908</xdr:rowOff>
    </xdr:to>
    <xdr:cxnSp macro="">
      <xdr:nvCxnSpPr>
        <xdr:cNvPr id="124" name="直線コネクタ 123"/>
        <xdr:cNvCxnSpPr/>
      </xdr:nvCxnSpPr>
      <xdr:spPr>
        <a:xfrm flipV="1">
          <a:off x="2019300" y="9851313"/>
          <a:ext cx="889000" cy="9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93587</xdr:rowOff>
    </xdr:from>
    <xdr:ext cx="534377" cy="259045"/>
    <xdr:sp macro="" textlink="">
      <xdr:nvSpPr>
        <xdr:cNvPr id="126" name="テキスト ボックス 125"/>
        <xdr:cNvSpPr txBox="1"/>
      </xdr:nvSpPr>
      <xdr:spPr>
        <a:xfrm>
          <a:off x="2641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169908</xdr:rowOff>
    </xdr:from>
    <xdr:to>
      <xdr:col>10</xdr:col>
      <xdr:colOff>114300</xdr:colOff>
      <xdr:row>58</xdr:row>
      <xdr:rowOff>32900</xdr:rowOff>
    </xdr:to>
    <xdr:cxnSp macro="">
      <xdr:nvCxnSpPr>
        <xdr:cNvPr id="127" name="直線コネクタ 126"/>
        <xdr:cNvCxnSpPr/>
      </xdr:nvCxnSpPr>
      <xdr:spPr>
        <a:xfrm flipV="1">
          <a:off x="1130300" y="9942558"/>
          <a:ext cx="889000" cy="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148658</xdr:rowOff>
    </xdr:from>
    <xdr:ext cx="534377" cy="259045"/>
    <xdr:sp macro="" textlink="">
      <xdr:nvSpPr>
        <xdr:cNvPr id="129" name="テキスト ボックス 128"/>
        <xdr:cNvSpPr txBox="1"/>
      </xdr:nvSpPr>
      <xdr:spPr>
        <a:xfrm>
          <a:off x="1752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66530</xdr:rowOff>
    </xdr:from>
    <xdr:to>
      <xdr:col>6</xdr:col>
      <xdr:colOff>38100</xdr:colOff>
      <xdr:row>57</xdr:row>
      <xdr:rowOff>168130</xdr:rowOff>
    </xdr:to>
    <xdr:sp macro="" textlink="">
      <xdr:nvSpPr>
        <xdr:cNvPr id="130" name="フローチャート: 判断 129"/>
        <xdr:cNvSpPr/>
      </xdr:nvSpPr>
      <xdr:spPr>
        <a:xfrm>
          <a:off x="1079500" y="98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13207</xdr:rowOff>
    </xdr:from>
    <xdr:ext cx="534377" cy="259045"/>
    <xdr:sp macro="" textlink="">
      <xdr:nvSpPr>
        <xdr:cNvPr id="131" name="テキスト ボックス 130"/>
        <xdr:cNvSpPr txBox="1"/>
      </xdr:nvSpPr>
      <xdr:spPr>
        <a:xfrm>
          <a:off x="863111" y="961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171381</xdr:rowOff>
    </xdr:from>
    <xdr:to>
      <xdr:col>24</xdr:col>
      <xdr:colOff>114300</xdr:colOff>
      <xdr:row>57</xdr:row>
      <xdr:rowOff>101531</xdr:rowOff>
    </xdr:to>
    <xdr:sp macro="" textlink="">
      <xdr:nvSpPr>
        <xdr:cNvPr id="137" name="楕円 136"/>
        <xdr:cNvSpPr/>
      </xdr:nvSpPr>
      <xdr:spPr>
        <a:xfrm>
          <a:off x="4584700" y="97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149808</xdr:rowOff>
    </xdr:from>
    <xdr:ext cx="534377" cy="259045"/>
    <xdr:sp macro="" textlink="">
      <xdr:nvSpPr>
        <xdr:cNvPr id="138" name="物件費該当値テキスト"/>
        <xdr:cNvSpPr txBox="1"/>
      </xdr:nvSpPr>
      <xdr:spPr>
        <a:xfrm>
          <a:off x="4686300" y="975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69404</xdr:rowOff>
    </xdr:from>
    <xdr:to>
      <xdr:col>20</xdr:col>
      <xdr:colOff>38100</xdr:colOff>
      <xdr:row>57</xdr:row>
      <xdr:rowOff>171004</xdr:rowOff>
    </xdr:to>
    <xdr:sp macro="" textlink="">
      <xdr:nvSpPr>
        <xdr:cNvPr id="139" name="楕円 138"/>
        <xdr:cNvSpPr/>
      </xdr:nvSpPr>
      <xdr:spPr>
        <a:xfrm>
          <a:off x="3746500" y="98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162131</xdr:rowOff>
    </xdr:from>
    <xdr:ext cx="534377" cy="259045"/>
    <xdr:sp macro="" textlink="">
      <xdr:nvSpPr>
        <xdr:cNvPr id="140" name="テキスト ボックス 139"/>
        <xdr:cNvSpPr txBox="1"/>
      </xdr:nvSpPr>
      <xdr:spPr>
        <a:xfrm>
          <a:off x="3530111" y="993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27863</xdr:rowOff>
    </xdr:from>
    <xdr:to>
      <xdr:col>15</xdr:col>
      <xdr:colOff>101600</xdr:colOff>
      <xdr:row>57</xdr:row>
      <xdr:rowOff>129463</xdr:rowOff>
    </xdr:to>
    <xdr:sp macro="" textlink="">
      <xdr:nvSpPr>
        <xdr:cNvPr id="141" name="楕円 140"/>
        <xdr:cNvSpPr/>
      </xdr:nvSpPr>
      <xdr:spPr>
        <a:xfrm>
          <a:off x="2857500" y="98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120590</xdr:rowOff>
    </xdr:from>
    <xdr:ext cx="534377" cy="259045"/>
    <xdr:sp macro="" textlink="">
      <xdr:nvSpPr>
        <xdr:cNvPr id="142" name="テキスト ボックス 141"/>
        <xdr:cNvSpPr txBox="1"/>
      </xdr:nvSpPr>
      <xdr:spPr>
        <a:xfrm>
          <a:off x="2641111" y="989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119108</xdr:rowOff>
    </xdr:from>
    <xdr:to>
      <xdr:col>10</xdr:col>
      <xdr:colOff>165100</xdr:colOff>
      <xdr:row>58</xdr:row>
      <xdr:rowOff>49258</xdr:rowOff>
    </xdr:to>
    <xdr:sp macro="" textlink="">
      <xdr:nvSpPr>
        <xdr:cNvPr id="143" name="楕円 142"/>
        <xdr:cNvSpPr/>
      </xdr:nvSpPr>
      <xdr:spPr>
        <a:xfrm>
          <a:off x="1968500" y="98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40385</xdr:rowOff>
    </xdr:from>
    <xdr:ext cx="534377" cy="259045"/>
    <xdr:sp macro="" textlink="">
      <xdr:nvSpPr>
        <xdr:cNvPr id="144" name="テキスト ボックス 143"/>
        <xdr:cNvSpPr txBox="1"/>
      </xdr:nvSpPr>
      <xdr:spPr>
        <a:xfrm>
          <a:off x="1752111" y="998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153550</xdr:rowOff>
    </xdr:from>
    <xdr:to>
      <xdr:col>6</xdr:col>
      <xdr:colOff>38100</xdr:colOff>
      <xdr:row>58</xdr:row>
      <xdr:rowOff>83700</xdr:rowOff>
    </xdr:to>
    <xdr:sp macro="" textlink="">
      <xdr:nvSpPr>
        <xdr:cNvPr id="145" name="楕円 144"/>
        <xdr:cNvSpPr/>
      </xdr:nvSpPr>
      <xdr:spPr>
        <a:xfrm>
          <a:off x="1079500" y="99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74827</xdr:rowOff>
    </xdr:from>
    <xdr:ext cx="534377" cy="259045"/>
    <xdr:sp macro="" textlink="">
      <xdr:nvSpPr>
        <xdr:cNvPr id="146" name="テキスト ボックス 145"/>
        <xdr:cNvSpPr txBox="1"/>
      </xdr:nvSpPr>
      <xdr:spPr>
        <a:xfrm>
          <a:off x="863111" y="100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9809</xdr:rowOff>
    </xdr:from>
    <xdr:to>
      <xdr:col>24</xdr:col>
      <xdr:colOff>63500</xdr:colOff>
      <xdr:row>74</xdr:row>
      <xdr:rowOff>30361</xdr:rowOff>
    </xdr:to>
    <xdr:cxnSp macro="">
      <xdr:nvCxnSpPr>
        <xdr:cNvPr id="173" name="直線コネクタ 172"/>
        <xdr:cNvCxnSpPr/>
      </xdr:nvCxnSpPr>
      <xdr:spPr>
        <a:xfrm>
          <a:off x="3797300" y="12525659"/>
          <a:ext cx="838200" cy="19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91422</xdr:rowOff>
    </xdr:from>
    <xdr:ext cx="469744" cy="259045"/>
    <xdr:sp macro="" textlink="">
      <xdr:nvSpPr>
        <xdr:cNvPr id="174" name="維持補修費平均値テキスト"/>
        <xdr:cNvSpPr txBox="1"/>
      </xdr:nvSpPr>
      <xdr:spPr>
        <a:xfrm>
          <a:off x="4686300" y="1329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9809</xdr:rowOff>
    </xdr:from>
    <xdr:to>
      <xdr:col>19</xdr:col>
      <xdr:colOff>177800</xdr:colOff>
      <xdr:row>75</xdr:row>
      <xdr:rowOff>36807</xdr:rowOff>
    </xdr:to>
    <xdr:cxnSp macro="">
      <xdr:nvCxnSpPr>
        <xdr:cNvPr id="176" name="直線コネクタ 175"/>
        <xdr:cNvCxnSpPr/>
      </xdr:nvCxnSpPr>
      <xdr:spPr>
        <a:xfrm flipV="1">
          <a:off x="2908300" y="12525659"/>
          <a:ext cx="889000" cy="36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19116</xdr:rowOff>
    </xdr:from>
    <xdr:ext cx="469744" cy="259045"/>
    <xdr:sp macro="" textlink="">
      <xdr:nvSpPr>
        <xdr:cNvPr id="178" name="テキスト ボックス 177"/>
        <xdr:cNvSpPr txBox="1"/>
      </xdr:nvSpPr>
      <xdr:spPr>
        <a:xfrm>
          <a:off x="3562428" y="1339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120841</xdr:rowOff>
    </xdr:from>
    <xdr:to>
      <xdr:col>15</xdr:col>
      <xdr:colOff>50800</xdr:colOff>
      <xdr:row>75</xdr:row>
      <xdr:rowOff>36807</xdr:rowOff>
    </xdr:to>
    <xdr:cxnSp macro="">
      <xdr:nvCxnSpPr>
        <xdr:cNvPr id="179" name="直線コネクタ 178"/>
        <xdr:cNvCxnSpPr/>
      </xdr:nvCxnSpPr>
      <xdr:spPr>
        <a:xfrm>
          <a:off x="2019300" y="12808141"/>
          <a:ext cx="889000" cy="8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38935</xdr:rowOff>
    </xdr:from>
    <xdr:ext cx="469744" cy="259045"/>
    <xdr:sp macro="" textlink="">
      <xdr:nvSpPr>
        <xdr:cNvPr id="181" name="テキスト ボックス 180"/>
        <xdr:cNvSpPr txBox="1"/>
      </xdr:nvSpPr>
      <xdr:spPr>
        <a:xfrm>
          <a:off x="2673428" y="134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120841</xdr:rowOff>
    </xdr:from>
    <xdr:to>
      <xdr:col>10</xdr:col>
      <xdr:colOff>114300</xdr:colOff>
      <xdr:row>75</xdr:row>
      <xdr:rowOff>3363</xdr:rowOff>
    </xdr:to>
    <xdr:cxnSp macro="">
      <xdr:nvCxnSpPr>
        <xdr:cNvPr id="182" name="直線コネクタ 181"/>
        <xdr:cNvCxnSpPr/>
      </xdr:nvCxnSpPr>
      <xdr:spPr>
        <a:xfrm flipV="1">
          <a:off x="1130300" y="12808141"/>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49108</xdr:rowOff>
    </xdr:from>
    <xdr:ext cx="469744" cy="259045"/>
    <xdr:sp macro="" textlink="">
      <xdr:nvSpPr>
        <xdr:cNvPr id="184" name="テキスト ボックス 183"/>
        <xdr:cNvSpPr txBox="1"/>
      </xdr:nvSpPr>
      <xdr:spPr>
        <a:xfrm>
          <a:off x="1784428" y="134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43134</xdr:rowOff>
    </xdr:from>
    <xdr:to>
      <xdr:col>6</xdr:col>
      <xdr:colOff>38100</xdr:colOff>
      <xdr:row>77</xdr:row>
      <xdr:rowOff>144734</xdr:rowOff>
    </xdr:to>
    <xdr:sp macro="" textlink="">
      <xdr:nvSpPr>
        <xdr:cNvPr id="185" name="フローチャート: 判断 184"/>
        <xdr:cNvSpPr/>
      </xdr:nvSpPr>
      <xdr:spPr>
        <a:xfrm>
          <a:off x="1079500" y="1324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135861</xdr:rowOff>
    </xdr:from>
    <xdr:ext cx="469744" cy="259045"/>
    <xdr:sp macro="" textlink="">
      <xdr:nvSpPr>
        <xdr:cNvPr id="186" name="テキスト ボックス 185"/>
        <xdr:cNvSpPr txBox="1"/>
      </xdr:nvSpPr>
      <xdr:spPr>
        <a:xfrm>
          <a:off x="895428" y="1333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151011</xdr:rowOff>
    </xdr:from>
    <xdr:to>
      <xdr:col>24</xdr:col>
      <xdr:colOff>114300</xdr:colOff>
      <xdr:row>74</xdr:row>
      <xdr:rowOff>81161</xdr:rowOff>
    </xdr:to>
    <xdr:sp macro="" textlink="">
      <xdr:nvSpPr>
        <xdr:cNvPr id="192" name="楕円 191"/>
        <xdr:cNvSpPr/>
      </xdr:nvSpPr>
      <xdr:spPr>
        <a:xfrm>
          <a:off x="4584700" y="126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2438</xdr:rowOff>
    </xdr:from>
    <xdr:ext cx="534377" cy="259045"/>
    <xdr:sp macro="" textlink="">
      <xdr:nvSpPr>
        <xdr:cNvPr id="193" name="維持補修費該当値テキスト"/>
        <xdr:cNvSpPr txBox="1"/>
      </xdr:nvSpPr>
      <xdr:spPr>
        <a:xfrm>
          <a:off x="4686300" y="125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130459</xdr:rowOff>
    </xdr:from>
    <xdr:to>
      <xdr:col>20</xdr:col>
      <xdr:colOff>38100</xdr:colOff>
      <xdr:row>73</xdr:row>
      <xdr:rowOff>60609</xdr:rowOff>
    </xdr:to>
    <xdr:sp macro="" textlink="">
      <xdr:nvSpPr>
        <xdr:cNvPr id="194" name="楕円 193"/>
        <xdr:cNvSpPr/>
      </xdr:nvSpPr>
      <xdr:spPr>
        <a:xfrm>
          <a:off x="3746500" y="124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77136</xdr:rowOff>
    </xdr:from>
    <xdr:ext cx="534377" cy="259045"/>
    <xdr:sp macro="" textlink="">
      <xdr:nvSpPr>
        <xdr:cNvPr id="195" name="テキスト ボックス 194"/>
        <xdr:cNvSpPr txBox="1"/>
      </xdr:nvSpPr>
      <xdr:spPr>
        <a:xfrm>
          <a:off x="3530111" y="1225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157457</xdr:rowOff>
    </xdr:from>
    <xdr:to>
      <xdr:col>15</xdr:col>
      <xdr:colOff>101600</xdr:colOff>
      <xdr:row>75</xdr:row>
      <xdr:rowOff>87607</xdr:rowOff>
    </xdr:to>
    <xdr:sp macro="" textlink="">
      <xdr:nvSpPr>
        <xdr:cNvPr id="196" name="楕円 195"/>
        <xdr:cNvSpPr/>
      </xdr:nvSpPr>
      <xdr:spPr>
        <a:xfrm>
          <a:off x="2857500" y="1284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104134</xdr:rowOff>
    </xdr:from>
    <xdr:ext cx="534377" cy="259045"/>
    <xdr:sp macro="" textlink="">
      <xdr:nvSpPr>
        <xdr:cNvPr id="197" name="テキスト ボックス 196"/>
        <xdr:cNvSpPr txBox="1"/>
      </xdr:nvSpPr>
      <xdr:spPr>
        <a:xfrm>
          <a:off x="2641111" y="1261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70041</xdr:rowOff>
    </xdr:from>
    <xdr:to>
      <xdr:col>10</xdr:col>
      <xdr:colOff>165100</xdr:colOff>
      <xdr:row>75</xdr:row>
      <xdr:rowOff>191</xdr:rowOff>
    </xdr:to>
    <xdr:sp macro="" textlink="">
      <xdr:nvSpPr>
        <xdr:cNvPr id="198" name="楕円 197"/>
        <xdr:cNvSpPr/>
      </xdr:nvSpPr>
      <xdr:spPr>
        <a:xfrm>
          <a:off x="1968500" y="127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16718</xdr:rowOff>
    </xdr:from>
    <xdr:ext cx="534377" cy="259045"/>
    <xdr:sp macro="" textlink="">
      <xdr:nvSpPr>
        <xdr:cNvPr id="199" name="テキスト ボックス 198"/>
        <xdr:cNvSpPr txBox="1"/>
      </xdr:nvSpPr>
      <xdr:spPr>
        <a:xfrm>
          <a:off x="1752111" y="1253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124013</xdr:rowOff>
    </xdr:from>
    <xdr:to>
      <xdr:col>6</xdr:col>
      <xdr:colOff>38100</xdr:colOff>
      <xdr:row>75</xdr:row>
      <xdr:rowOff>54163</xdr:rowOff>
    </xdr:to>
    <xdr:sp macro="" textlink="">
      <xdr:nvSpPr>
        <xdr:cNvPr id="200" name="楕円 199"/>
        <xdr:cNvSpPr/>
      </xdr:nvSpPr>
      <xdr:spPr>
        <a:xfrm>
          <a:off x="1079500" y="1281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70690</xdr:rowOff>
    </xdr:from>
    <xdr:ext cx="534377" cy="259045"/>
    <xdr:sp macro="" textlink="">
      <xdr:nvSpPr>
        <xdr:cNvPr id="201" name="テキスト ボックス 200"/>
        <xdr:cNvSpPr txBox="1"/>
      </xdr:nvSpPr>
      <xdr:spPr>
        <a:xfrm>
          <a:off x="863111" y="1258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79722</xdr:rowOff>
    </xdr:from>
    <xdr:to>
      <xdr:col>24</xdr:col>
      <xdr:colOff>63500</xdr:colOff>
      <xdr:row>96</xdr:row>
      <xdr:rowOff>115895</xdr:rowOff>
    </xdr:to>
    <xdr:cxnSp macro="">
      <xdr:nvCxnSpPr>
        <xdr:cNvPr id="231" name="直線コネクタ 230"/>
        <xdr:cNvCxnSpPr/>
      </xdr:nvCxnSpPr>
      <xdr:spPr>
        <a:xfrm flipV="1">
          <a:off x="3797300" y="16538922"/>
          <a:ext cx="838200" cy="3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38808</xdr:rowOff>
    </xdr:from>
    <xdr:ext cx="599010" cy="259045"/>
    <xdr:sp macro="" textlink="">
      <xdr:nvSpPr>
        <xdr:cNvPr id="232" name="扶助費平均値テキスト"/>
        <xdr:cNvSpPr txBox="1"/>
      </xdr:nvSpPr>
      <xdr:spPr>
        <a:xfrm>
          <a:off x="4686300" y="16326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115895</xdr:rowOff>
    </xdr:from>
    <xdr:to>
      <xdr:col>19</xdr:col>
      <xdr:colOff>177800</xdr:colOff>
      <xdr:row>96</xdr:row>
      <xdr:rowOff>141895</xdr:rowOff>
    </xdr:to>
    <xdr:cxnSp macro="">
      <xdr:nvCxnSpPr>
        <xdr:cNvPr id="234" name="直線コネクタ 233"/>
        <xdr:cNvCxnSpPr/>
      </xdr:nvCxnSpPr>
      <xdr:spPr>
        <a:xfrm flipV="1">
          <a:off x="2908300" y="16575095"/>
          <a:ext cx="889000" cy="2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138606</xdr:rowOff>
    </xdr:from>
    <xdr:ext cx="599010" cy="259045"/>
    <xdr:sp macro="" textlink="">
      <xdr:nvSpPr>
        <xdr:cNvPr id="236" name="テキスト ボックス 235"/>
        <xdr:cNvSpPr txBox="1"/>
      </xdr:nvSpPr>
      <xdr:spPr>
        <a:xfrm>
          <a:off x="3497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141895</xdr:rowOff>
    </xdr:from>
    <xdr:to>
      <xdr:col>15</xdr:col>
      <xdr:colOff>50800</xdr:colOff>
      <xdr:row>97</xdr:row>
      <xdr:rowOff>40092</xdr:rowOff>
    </xdr:to>
    <xdr:cxnSp macro="">
      <xdr:nvCxnSpPr>
        <xdr:cNvPr id="237" name="直線コネクタ 236"/>
        <xdr:cNvCxnSpPr/>
      </xdr:nvCxnSpPr>
      <xdr:spPr>
        <a:xfrm flipV="1">
          <a:off x="2019300" y="16601095"/>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142668</xdr:rowOff>
    </xdr:from>
    <xdr:ext cx="599010" cy="259045"/>
    <xdr:sp macro="" textlink="">
      <xdr:nvSpPr>
        <xdr:cNvPr id="239" name="テキスト ボックス 238"/>
        <xdr:cNvSpPr txBox="1"/>
      </xdr:nvSpPr>
      <xdr:spPr>
        <a:xfrm>
          <a:off x="2608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11013</xdr:rowOff>
    </xdr:from>
    <xdr:to>
      <xdr:col>10</xdr:col>
      <xdr:colOff>114300</xdr:colOff>
      <xdr:row>97</xdr:row>
      <xdr:rowOff>40092</xdr:rowOff>
    </xdr:to>
    <xdr:cxnSp macro="">
      <xdr:nvCxnSpPr>
        <xdr:cNvPr id="240" name="直線コネクタ 239"/>
        <xdr:cNvCxnSpPr/>
      </xdr:nvCxnSpPr>
      <xdr:spPr>
        <a:xfrm>
          <a:off x="1130300" y="16641663"/>
          <a:ext cx="889000" cy="2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34610</xdr:rowOff>
    </xdr:from>
    <xdr:ext cx="599010" cy="259045"/>
    <xdr:sp macro="" textlink="">
      <xdr:nvSpPr>
        <xdr:cNvPr id="242" name="テキスト ボックス 241"/>
        <xdr:cNvSpPr txBox="1"/>
      </xdr:nvSpPr>
      <xdr:spPr>
        <a:xfrm>
          <a:off x="1719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120028</xdr:rowOff>
    </xdr:from>
    <xdr:to>
      <xdr:col>6</xdr:col>
      <xdr:colOff>38100</xdr:colOff>
      <xdr:row>96</xdr:row>
      <xdr:rowOff>50178</xdr:rowOff>
    </xdr:to>
    <xdr:sp macro="" textlink="">
      <xdr:nvSpPr>
        <xdr:cNvPr id="243" name="フローチャート: 判断 242"/>
        <xdr:cNvSpPr/>
      </xdr:nvSpPr>
      <xdr:spPr>
        <a:xfrm>
          <a:off x="1079500" y="1640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66705</xdr:rowOff>
    </xdr:from>
    <xdr:ext cx="599010" cy="259045"/>
    <xdr:sp macro="" textlink="">
      <xdr:nvSpPr>
        <xdr:cNvPr id="244" name="テキスト ボックス 243"/>
        <xdr:cNvSpPr txBox="1"/>
      </xdr:nvSpPr>
      <xdr:spPr>
        <a:xfrm>
          <a:off x="830795" y="1618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28922</xdr:rowOff>
    </xdr:from>
    <xdr:to>
      <xdr:col>24</xdr:col>
      <xdr:colOff>114300</xdr:colOff>
      <xdr:row>96</xdr:row>
      <xdr:rowOff>130522</xdr:rowOff>
    </xdr:to>
    <xdr:sp macro="" textlink="">
      <xdr:nvSpPr>
        <xdr:cNvPr id="250" name="楕円 249"/>
        <xdr:cNvSpPr/>
      </xdr:nvSpPr>
      <xdr:spPr>
        <a:xfrm>
          <a:off x="4584700" y="1648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7349</xdr:rowOff>
    </xdr:from>
    <xdr:ext cx="599010" cy="259045"/>
    <xdr:sp macro="" textlink="">
      <xdr:nvSpPr>
        <xdr:cNvPr id="251" name="扶助費該当値テキスト"/>
        <xdr:cNvSpPr txBox="1"/>
      </xdr:nvSpPr>
      <xdr:spPr>
        <a:xfrm>
          <a:off x="4686300" y="1646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65095</xdr:rowOff>
    </xdr:from>
    <xdr:to>
      <xdr:col>20</xdr:col>
      <xdr:colOff>38100</xdr:colOff>
      <xdr:row>96</xdr:row>
      <xdr:rowOff>166695</xdr:rowOff>
    </xdr:to>
    <xdr:sp macro="" textlink="">
      <xdr:nvSpPr>
        <xdr:cNvPr id="252" name="楕円 251"/>
        <xdr:cNvSpPr/>
      </xdr:nvSpPr>
      <xdr:spPr>
        <a:xfrm>
          <a:off x="3746500" y="165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157822</xdr:rowOff>
    </xdr:from>
    <xdr:ext cx="599010" cy="259045"/>
    <xdr:sp macro="" textlink="">
      <xdr:nvSpPr>
        <xdr:cNvPr id="253" name="テキスト ボックス 252"/>
        <xdr:cNvSpPr txBox="1"/>
      </xdr:nvSpPr>
      <xdr:spPr>
        <a:xfrm>
          <a:off x="3497795" y="1661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91095</xdr:rowOff>
    </xdr:from>
    <xdr:to>
      <xdr:col>15</xdr:col>
      <xdr:colOff>101600</xdr:colOff>
      <xdr:row>97</xdr:row>
      <xdr:rowOff>21245</xdr:rowOff>
    </xdr:to>
    <xdr:sp macro="" textlink="">
      <xdr:nvSpPr>
        <xdr:cNvPr id="254" name="楕円 253"/>
        <xdr:cNvSpPr/>
      </xdr:nvSpPr>
      <xdr:spPr>
        <a:xfrm>
          <a:off x="2857500" y="1655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12372</xdr:rowOff>
    </xdr:from>
    <xdr:ext cx="599010" cy="259045"/>
    <xdr:sp macro="" textlink="">
      <xdr:nvSpPr>
        <xdr:cNvPr id="255" name="テキスト ボックス 254"/>
        <xdr:cNvSpPr txBox="1"/>
      </xdr:nvSpPr>
      <xdr:spPr>
        <a:xfrm>
          <a:off x="2608795" y="1664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160742</xdr:rowOff>
    </xdr:from>
    <xdr:to>
      <xdr:col>10</xdr:col>
      <xdr:colOff>165100</xdr:colOff>
      <xdr:row>97</xdr:row>
      <xdr:rowOff>90892</xdr:rowOff>
    </xdr:to>
    <xdr:sp macro="" textlink="">
      <xdr:nvSpPr>
        <xdr:cNvPr id="256" name="楕円 255"/>
        <xdr:cNvSpPr/>
      </xdr:nvSpPr>
      <xdr:spPr>
        <a:xfrm>
          <a:off x="1968500" y="1661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82019</xdr:rowOff>
    </xdr:from>
    <xdr:ext cx="534377" cy="259045"/>
    <xdr:sp macro="" textlink="">
      <xdr:nvSpPr>
        <xdr:cNvPr id="257" name="テキスト ボックス 256"/>
        <xdr:cNvSpPr txBox="1"/>
      </xdr:nvSpPr>
      <xdr:spPr>
        <a:xfrm>
          <a:off x="1752111" y="1671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131663</xdr:rowOff>
    </xdr:from>
    <xdr:to>
      <xdr:col>6</xdr:col>
      <xdr:colOff>38100</xdr:colOff>
      <xdr:row>97</xdr:row>
      <xdr:rowOff>61813</xdr:rowOff>
    </xdr:to>
    <xdr:sp macro="" textlink="">
      <xdr:nvSpPr>
        <xdr:cNvPr id="258" name="楕円 257"/>
        <xdr:cNvSpPr/>
      </xdr:nvSpPr>
      <xdr:spPr>
        <a:xfrm>
          <a:off x="1079500" y="165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52940</xdr:rowOff>
    </xdr:from>
    <xdr:ext cx="534377" cy="259045"/>
    <xdr:sp macro="" textlink="">
      <xdr:nvSpPr>
        <xdr:cNvPr id="259" name="テキスト ボックス 258"/>
        <xdr:cNvSpPr txBox="1"/>
      </xdr:nvSpPr>
      <xdr:spPr>
        <a:xfrm>
          <a:off x="863111" y="1668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137330</xdr:rowOff>
    </xdr:from>
    <xdr:to>
      <xdr:col>55</xdr:col>
      <xdr:colOff>0</xdr:colOff>
      <xdr:row>35</xdr:row>
      <xdr:rowOff>67241</xdr:rowOff>
    </xdr:to>
    <xdr:cxnSp macro="">
      <xdr:nvCxnSpPr>
        <xdr:cNvPr id="288" name="直線コネクタ 287"/>
        <xdr:cNvCxnSpPr/>
      </xdr:nvCxnSpPr>
      <xdr:spPr>
        <a:xfrm flipV="1">
          <a:off x="9639300" y="5966630"/>
          <a:ext cx="838200" cy="10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27909</xdr:rowOff>
    </xdr:from>
    <xdr:ext cx="534377" cy="259045"/>
    <xdr:sp macro="" textlink="">
      <xdr:nvSpPr>
        <xdr:cNvPr id="289" name="補助費等平均値テキスト"/>
        <xdr:cNvSpPr txBox="1"/>
      </xdr:nvSpPr>
      <xdr:spPr>
        <a:xfrm>
          <a:off x="10528300" y="6200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67241</xdr:rowOff>
    </xdr:from>
    <xdr:to>
      <xdr:col>50</xdr:col>
      <xdr:colOff>114300</xdr:colOff>
      <xdr:row>35</xdr:row>
      <xdr:rowOff>154597</xdr:rowOff>
    </xdr:to>
    <xdr:cxnSp macro="">
      <xdr:nvCxnSpPr>
        <xdr:cNvPr id="291" name="直線コネクタ 290"/>
        <xdr:cNvCxnSpPr/>
      </xdr:nvCxnSpPr>
      <xdr:spPr>
        <a:xfrm flipV="1">
          <a:off x="8750300" y="6067991"/>
          <a:ext cx="889000" cy="8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168101</xdr:rowOff>
    </xdr:from>
    <xdr:ext cx="534377" cy="259045"/>
    <xdr:sp macro="" textlink="">
      <xdr:nvSpPr>
        <xdr:cNvPr id="293" name="テキスト ボックス 292"/>
        <xdr:cNvSpPr txBox="1"/>
      </xdr:nvSpPr>
      <xdr:spPr>
        <a:xfrm>
          <a:off x="9372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161265</xdr:rowOff>
    </xdr:from>
    <xdr:to>
      <xdr:col>45</xdr:col>
      <xdr:colOff>177800</xdr:colOff>
      <xdr:row>35</xdr:row>
      <xdr:rowOff>154597</xdr:rowOff>
    </xdr:to>
    <xdr:cxnSp macro="">
      <xdr:nvCxnSpPr>
        <xdr:cNvPr id="294" name="直線コネクタ 293"/>
        <xdr:cNvCxnSpPr/>
      </xdr:nvCxnSpPr>
      <xdr:spPr>
        <a:xfrm>
          <a:off x="7861300" y="5819115"/>
          <a:ext cx="889000" cy="33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6961</xdr:rowOff>
    </xdr:from>
    <xdr:ext cx="534377" cy="259045"/>
    <xdr:sp macro="" textlink="">
      <xdr:nvSpPr>
        <xdr:cNvPr id="296" name="テキスト ボックス 295"/>
        <xdr:cNvSpPr txBox="1"/>
      </xdr:nvSpPr>
      <xdr:spPr>
        <a:xfrm>
          <a:off x="8483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161265</xdr:rowOff>
    </xdr:from>
    <xdr:to>
      <xdr:col>41</xdr:col>
      <xdr:colOff>50800</xdr:colOff>
      <xdr:row>35</xdr:row>
      <xdr:rowOff>75128</xdr:rowOff>
    </xdr:to>
    <xdr:cxnSp macro="">
      <xdr:nvCxnSpPr>
        <xdr:cNvPr id="297" name="直線コネクタ 296"/>
        <xdr:cNvCxnSpPr/>
      </xdr:nvCxnSpPr>
      <xdr:spPr>
        <a:xfrm flipV="1">
          <a:off x="6972300" y="5819115"/>
          <a:ext cx="889000" cy="25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155849</xdr:rowOff>
    </xdr:from>
    <xdr:ext cx="534377" cy="259045"/>
    <xdr:sp macro="" textlink="">
      <xdr:nvSpPr>
        <xdr:cNvPr id="299" name="テキスト ボックス 298"/>
        <xdr:cNvSpPr txBox="1"/>
      </xdr:nvSpPr>
      <xdr:spPr>
        <a:xfrm>
          <a:off x="7594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103835</xdr:rowOff>
    </xdr:from>
    <xdr:to>
      <xdr:col>36</xdr:col>
      <xdr:colOff>165100</xdr:colOff>
      <xdr:row>37</xdr:row>
      <xdr:rowOff>33985</xdr:rowOff>
    </xdr:to>
    <xdr:sp macro="" textlink="">
      <xdr:nvSpPr>
        <xdr:cNvPr id="300" name="フローチャート: 判断 299"/>
        <xdr:cNvSpPr/>
      </xdr:nvSpPr>
      <xdr:spPr>
        <a:xfrm>
          <a:off x="6921500" y="62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25112</xdr:rowOff>
    </xdr:from>
    <xdr:ext cx="534377" cy="259045"/>
    <xdr:sp macro="" textlink="">
      <xdr:nvSpPr>
        <xdr:cNvPr id="301" name="テキスト ボックス 300"/>
        <xdr:cNvSpPr txBox="1"/>
      </xdr:nvSpPr>
      <xdr:spPr>
        <a:xfrm>
          <a:off x="6705111" y="63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86530</xdr:rowOff>
    </xdr:from>
    <xdr:to>
      <xdr:col>55</xdr:col>
      <xdr:colOff>50800</xdr:colOff>
      <xdr:row>35</xdr:row>
      <xdr:rowOff>16680</xdr:rowOff>
    </xdr:to>
    <xdr:sp macro="" textlink="">
      <xdr:nvSpPr>
        <xdr:cNvPr id="307" name="楕円 306"/>
        <xdr:cNvSpPr/>
      </xdr:nvSpPr>
      <xdr:spPr>
        <a:xfrm>
          <a:off x="10426700" y="59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109407</xdr:rowOff>
    </xdr:from>
    <xdr:ext cx="599010" cy="259045"/>
    <xdr:sp macro="" textlink="">
      <xdr:nvSpPr>
        <xdr:cNvPr id="308" name="補助費等該当値テキスト"/>
        <xdr:cNvSpPr txBox="1"/>
      </xdr:nvSpPr>
      <xdr:spPr>
        <a:xfrm>
          <a:off x="10528300" y="576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16441</xdr:rowOff>
    </xdr:from>
    <xdr:to>
      <xdr:col>50</xdr:col>
      <xdr:colOff>165100</xdr:colOff>
      <xdr:row>35</xdr:row>
      <xdr:rowOff>118041</xdr:rowOff>
    </xdr:to>
    <xdr:sp macro="" textlink="">
      <xdr:nvSpPr>
        <xdr:cNvPr id="309" name="楕円 308"/>
        <xdr:cNvSpPr/>
      </xdr:nvSpPr>
      <xdr:spPr>
        <a:xfrm>
          <a:off x="9588500" y="601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134568</xdr:rowOff>
    </xdr:from>
    <xdr:ext cx="534377" cy="259045"/>
    <xdr:sp macro="" textlink="">
      <xdr:nvSpPr>
        <xdr:cNvPr id="310" name="テキスト ボックス 309"/>
        <xdr:cNvSpPr txBox="1"/>
      </xdr:nvSpPr>
      <xdr:spPr>
        <a:xfrm>
          <a:off x="9372111" y="57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103797</xdr:rowOff>
    </xdr:from>
    <xdr:to>
      <xdr:col>46</xdr:col>
      <xdr:colOff>38100</xdr:colOff>
      <xdr:row>36</xdr:row>
      <xdr:rowOff>33947</xdr:rowOff>
    </xdr:to>
    <xdr:sp macro="" textlink="">
      <xdr:nvSpPr>
        <xdr:cNvPr id="311" name="楕円 310"/>
        <xdr:cNvSpPr/>
      </xdr:nvSpPr>
      <xdr:spPr>
        <a:xfrm>
          <a:off x="8699500" y="61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50474</xdr:rowOff>
    </xdr:from>
    <xdr:ext cx="534377" cy="259045"/>
    <xdr:sp macro="" textlink="">
      <xdr:nvSpPr>
        <xdr:cNvPr id="312" name="テキスト ボックス 311"/>
        <xdr:cNvSpPr txBox="1"/>
      </xdr:nvSpPr>
      <xdr:spPr>
        <a:xfrm>
          <a:off x="8483111" y="587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110465</xdr:rowOff>
    </xdr:from>
    <xdr:to>
      <xdr:col>41</xdr:col>
      <xdr:colOff>101600</xdr:colOff>
      <xdr:row>34</xdr:row>
      <xdr:rowOff>40615</xdr:rowOff>
    </xdr:to>
    <xdr:sp macro="" textlink="">
      <xdr:nvSpPr>
        <xdr:cNvPr id="313" name="楕円 312"/>
        <xdr:cNvSpPr/>
      </xdr:nvSpPr>
      <xdr:spPr>
        <a:xfrm>
          <a:off x="7810500" y="57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57142</xdr:rowOff>
    </xdr:from>
    <xdr:ext cx="599010" cy="259045"/>
    <xdr:sp macro="" textlink="">
      <xdr:nvSpPr>
        <xdr:cNvPr id="314" name="テキスト ボックス 313"/>
        <xdr:cNvSpPr txBox="1"/>
      </xdr:nvSpPr>
      <xdr:spPr>
        <a:xfrm>
          <a:off x="7561795" y="554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24328</xdr:rowOff>
    </xdr:from>
    <xdr:to>
      <xdr:col>36</xdr:col>
      <xdr:colOff>165100</xdr:colOff>
      <xdr:row>35</xdr:row>
      <xdr:rowOff>125928</xdr:rowOff>
    </xdr:to>
    <xdr:sp macro="" textlink="">
      <xdr:nvSpPr>
        <xdr:cNvPr id="315" name="楕円 314"/>
        <xdr:cNvSpPr/>
      </xdr:nvSpPr>
      <xdr:spPr>
        <a:xfrm>
          <a:off x="6921500" y="602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142455</xdr:rowOff>
    </xdr:from>
    <xdr:ext cx="534377" cy="259045"/>
    <xdr:sp macro="" textlink="">
      <xdr:nvSpPr>
        <xdr:cNvPr id="316" name="テキスト ボックス 315"/>
        <xdr:cNvSpPr txBox="1"/>
      </xdr:nvSpPr>
      <xdr:spPr>
        <a:xfrm>
          <a:off x="6705111" y="580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80173</xdr:rowOff>
    </xdr:from>
    <xdr:to>
      <xdr:col>55</xdr:col>
      <xdr:colOff>0</xdr:colOff>
      <xdr:row>57</xdr:row>
      <xdr:rowOff>81883</xdr:rowOff>
    </xdr:to>
    <xdr:cxnSp macro="">
      <xdr:nvCxnSpPr>
        <xdr:cNvPr id="343" name="直線コネクタ 342"/>
        <xdr:cNvCxnSpPr/>
      </xdr:nvCxnSpPr>
      <xdr:spPr>
        <a:xfrm>
          <a:off x="9639300" y="9852823"/>
          <a:ext cx="8382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157132</xdr:rowOff>
    </xdr:from>
    <xdr:ext cx="534377" cy="259045"/>
    <xdr:sp macro="" textlink="">
      <xdr:nvSpPr>
        <xdr:cNvPr id="344" name="普通建設事業費平均値テキスト"/>
        <xdr:cNvSpPr txBox="1"/>
      </xdr:nvSpPr>
      <xdr:spPr>
        <a:xfrm>
          <a:off x="10528300" y="9586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71641</xdr:rowOff>
    </xdr:from>
    <xdr:to>
      <xdr:col>50</xdr:col>
      <xdr:colOff>114300</xdr:colOff>
      <xdr:row>57</xdr:row>
      <xdr:rowOff>80173</xdr:rowOff>
    </xdr:to>
    <xdr:cxnSp macro="">
      <xdr:nvCxnSpPr>
        <xdr:cNvPr id="346" name="直線コネクタ 345"/>
        <xdr:cNvCxnSpPr/>
      </xdr:nvCxnSpPr>
      <xdr:spPr>
        <a:xfrm>
          <a:off x="8750300" y="9844291"/>
          <a:ext cx="889000" cy="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71641</xdr:rowOff>
    </xdr:from>
    <xdr:to>
      <xdr:col>45</xdr:col>
      <xdr:colOff>177800</xdr:colOff>
      <xdr:row>57</xdr:row>
      <xdr:rowOff>110699</xdr:rowOff>
    </xdr:to>
    <xdr:cxnSp macro="">
      <xdr:nvCxnSpPr>
        <xdr:cNvPr id="349" name="直線コネクタ 348"/>
        <xdr:cNvCxnSpPr/>
      </xdr:nvCxnSpPr>
      <xdr:spPr>
        <a:xfrm flipV="1">
          <a:off x="7861300" y="9844291"/>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72363</xdr:rowOff>
    </xdr:from>
    <xdr:ext cx="534377" cy="259045"/>
    <xdr:sp macro="" textlink="">
      <xdr:nvSpPr>
        <xdr:cNvPr id="351" name="テキスト ボックス 350"/>
        <xdr:cNvSpPr txBox="1"/>
      </xdr:nvSpPr>
      <xdr:spPr>
        <a:xfrm>
          <a:off x="8483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121627</xdr:rowOff>
    </xdr:from>
    <xdr:to>
      <xdr:col>41</xdr:col>
      <xdr:colOff>50800</xdr:colOff>
      <xdr:row>57</xdr:row>
      <xdr:rowOff>110699</xdr:rowOff>
    </xdr:to>
    <xdr:cxnSp macro="">
      <xdr:nvCxnSpPr>
        <xdr:cNvPr id="352" name="直線コネクタ 351"/>
        <xdr:cNvCxnSpPr/>
      </xdr:nvCxnSpPr>
      <xdr:spPr>
        <a:xfrm>
          <a:off x="6972300" y="9722827"/>
          <a:ext cx="889000" cy="16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87117</xdr:rowOff>
    </xdr:from>
    <xdr:ext cx="534377" cy="259045"/>
    <xdr:sp macro="" textlink="">
      <xdr:nvSpPr>
        <xdr:cNvPr id="354" name="テキスト ボックス 353"/>
        <xdr:cNvSpPr txBox="1"/>
      </xdr:nvSpPr>
      <xdr:spPr>
        <a:xfrm>
          <a:off x="7594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168009</xdr:rowOff>
    </xdr:from>
    <xdr:to>
      <xdr:col>36</xdr:col>
      <xdr:colOff>165100</xdr:colOff>
      <xdr:row>57</xdr:row>
      <xdr:rowOff>98159</xdr:rowOff>
    </xdr:to>
    <xdr:sp macro="" textlink="">
      <xdr:nvSpPr>
        <xdr:cNvPr id="355" name="フローチャート: 判断 354"/>
        <xdr:cNvSpPr/>
      </xdr:nvSpPr>
      <xdr:spPr>
        <a:xfrm>
          <a:off x="6921500" y="97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89286</xdr:rowOff>
    </xdr:from>
    <xdr:ext cx="534377" cy="259045"/>
    <xdr:sp macro="" textlink="">
      <xdr:nvSpPr>
        <xdr:cNvPr id="356" name="テキスト ボックス 355"/>
        <xdr:cNvSpPr txBox="1"/>
      </xdr:nvSpPr>
      <xdr:spPr>
        <a:xfrm>
          <a:off x="6705111" y="986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31083</xdr:rowOff>
    </xdr:from>
    <xdr:to>
      <xdr:col>55</xdr:col>
      <xdr:colOff>50800</xdr:colOff>
      <xdr:row>57</xdr:row>
      <xdr:rowOff>132683</xdr:rowOff>
    </xdr:to>
    <xdr:sp macro="" textlink="">
      <xdr:nvSpPr>
        <xdr:cNvPr id="362" name="楕円 361"/>
        <xdr:cNvSpPr/>
      </xdr:nvSpPr>
      <xdr:spPr>
        <a:xfrm>
          <a:off x="10426700" y="98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9510</xdr:rowOff>
    </xdr:from>
    <xdr:ext cx="534377" cy="259045"/>
    <xdr:sp macro="" textlink="">
      <xdr:nvSpPr>
        <xdr:cNvPr id="363" name="普通建設事業費該当値テキスト"/>
        <xdr:cNvSpPr txBox="1"/>
      </xdr:nvSpPr>
      <xdr:spPr>
        <a:xfrm>
          <a:off x="10528300" y="978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29373</xdr:rowOff>
    </xdr:from>
    <xdr:to>
      <xdr:col>50</xdr:col>
      <xdr:colOff>165100</xdr:colOff>
      <xdr:row>57</xdr:row>
      <xdr:rowOff>130973</xdr:rowOff>
    </xdr:to>
    <xdr:sp macro="" textlink="">
      <xdr:nvSpPr>
        <xdr:cNvPr id="364" name="楕円 363"/>
        <xdr:cNvSpPr/>
      </xdr:nvSpPr>
      <xdr:spPr>
        <a:xfrm>
          <a:off x="9588500" y="98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122100</xdr:rowOff>
    </xdr:from>
    <xdr:ext cx="534377" cy="259045"/>
    <xdr:sp macro="" textlink="">
      <xdr:nvSpPr>
        <xdr:cNvPr id="365" name="テキスト ボックス 364"/>
        <xdr:cNvSpPr txBox="1"/>
      </xdr:nvSpPr>
      <xdr:spPr>
        <a:xfrm>
          <a:off x="9372111" y="98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20841</xdr:rowOff>
    </xdr:from>
    <xdr:to>
      <xdr:col>46</xdr:col>
      <xdr:colOff>38100</xdr:colOff>
      <xdr:row>57</xdr:row>
      <xdr:rowOff>122441</xdr:rowOff>
    </xdr:to>
    <xdr:sp macro="" textlink="">
      <xdr:nvSpPr>
        <xdr:cNvPr id="366" name="楕円 365"/>
        <xdr:cNvSpPr/>
      </xdr:nvSpPr>
      <xdr:spPr>
        <a:xfrm>
          <a:off x="8699500" y="979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113568</xdr:rowOff>
    </xdr:from>
    <xdr:ext cx="534377" cy="259045"/>
    <xdr:sp macro="" textlink="">
      <xdr:nvSpPr>
        <xdr:cNvPr id="367" name="テキスト ボックス 366"/>
        <xdr:cNvSpPr txBox="1"/>
      </xdr:nvSpPr>
      <xdr:spPr>
        <a:xfrm>
          <a:off x="8483111" y="988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59899</xdr:rowOff>
    </xdr:from>
    <xdr:to>
      <xdr:col>41</xdr:col>
      <xdr:colOff>101600</xdr:colOff>
      <xdr:row>57</xdr:row>
      <xdr:rowOff>161499</xdr:rowOff>
    </xdr:to>
    <xdr:sp macro="" textlink="">
      <xdr:nvSpPr>
        <xdr:cNvPr id="368" name="楕円 367"/>
        <xdr:cNvSpPr/>
      </xdr:nvSpPr>
      <xdr:spPr>
        <a:xfrm>
          <a:off x="7810500" y="98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152626</xdr:rowOff>
    </xdr:from>
    <xdr:ext cx="534377" cy="259045"/>
    <xdr:sp macro="" textlink="">
      <xdr:nvSpPr>
        <xdr:cNvPr id="369" name="テキスト ボックス 368"/>
        <xdr:cNvSpPr txBox="1"/>
      </xdr:nvSpPr>
      <xdr:spPr>
        <a:xfrm>
          <a:off x="7594111" y="992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70827</xdr:rowOff>
    </xdr:from>
    <xdr:to>
      <xdr:col>36</xdr:col>
      <xdr:colOff>165100</xdr:colOff>
      <xdr:row>57</xdr:row>
      <xdr:rowOff>977</xdr:rowOff>
    </xdr:to>
    <xdr:sp macro="" textlink="">
      <xdr:nvSpPr>
        <xdr:cNvPr id="370" name="楕円 369"/>
        <xdr:cNvSpPr/>
      </xdr:nvSpPr>
      <xdr:spPr>
        <a:xfrm>
          <a:off x="6921500" y="96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17504</xdr:rowOff>
    </xdr:from>
    <xdr:ext cx="534377" cy="259045"/>
    <xdr:sp macro="" textlink="">
      <xdr:nvSpPr>
        <xdr:cNvPr id="371" name="テキスト ボックス 370"/>
        <xdr:cNvSpPr txBox="1"/>
      </xdr:nvSpPr>
      <xdr:spPr>
        <a:xfrm>
          <a:off x="6705111" y="94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118810</xdr:rowOff>
    </xdr:from>
    <xdr:to>
      <xdr:col>55</xdr:col>
      <xdr:colOff>0</xdr:colOff>
      <xdr:row>79</xdr:row>
      <xdr:rowOff>13807</xdr:rowOff>
    </xdr:to>
    <xdr:cxnSp macro="">
      <xdr:nvCxnSpPr>
        <xdr:cNvPr id="402" name="直線コネクタ 401"/>
        <xdr:cNvCxnSpPr/>
      </xdr:nvCxnSpPr>
      <xdr:spPr>
        <a:xfrm flipV="1">
          <a:off x="9639300" y="13491910"/>
          <a:ext cx="8382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89037</xdr:rowOff>
    </xdr:from>
    <xdr:ext cx="534377" cy="259045"/>
    <xdr:sp macro="" textlink="">
      <xdr:nvSpPr>
        <xdr:cNvPr id="403" name="普通建設事業費 （ うち新規整備　）平均値テキスト"/>
        <xdr:cNvSpPr txBox="1"/>
      </xdr:nvSpPr>
      <xdr:spPr>
        <a:xfrm>
          <a:off x="10528300" y="1329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2572</xdr:rowOff>
    </xdr:from>
    <xdr:to>
      <xdr:col>50</xdr:col>
      <xdr:colOff>114300</xdr:colOff>
      <xdr:row>79</xdr:row>
      <xdr:rowOff>13807</xdr:rowOff>
    </xdr:to>
    <xdr:cxnSp macro="">
      <xdr:nvCxnSpPr>
        <xdr:cNvPr id="405" name="直線コネクタ 404"/>
        <xdr:cNvCxnSpPr/>
      </xdr:nvCxnSpPr>
      <xdr:spPr>
        <a:xfrm>
          <a:off x="8750300" y="13547122"/>
          <a:ext cx="8890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130949</xdr:rowOff>
    </xdr:from>
    <xdr:to>
      <xdr:col>45</xdr:col>
      <xdr:colOff>177800</xdr:colOff>
      <xdr:row>79</xdr:row>
      <xdr:rowOff>2572</xdr:rowOff>
    </xdr:to>
    <xdr:cxnSp macro="">
      <xdr:nvCxnSpPr>
        <xdr:cNvPr id="408" name="直線コネクタ 407"/>
        <xdr:cNvCxnSpPr/>
      </xdr:nvCxnSpPr>
      <xdr:spPr>
        <a:xfrm>
          <a:off x="7861300" y="13504049"/>
          <a:ext cx="889000" cy="4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15623</xdr:rowOff>
    </xdr:from>
    <xdr:ext cx="534377" cy="259045"/>
    <xdr:sp macro="" textlink="">
      <xdr:nvSpPr>
        <xdr:cNvPr id="410" name="テキスト ボックス 409"/>
        <xdr:cNvSpPr txBox="1"/>
      </xdr:nvSpPr>
      <xdr:spPr>
        <a:xfrm>
          <a:off x="8483111" y="132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130949</xdr:rowOff>
    </xdr:from>
    <xdr:to>
      <xdr:col>41</xdr:col>
      <xdr:colOff>50800</xdr:colOff>
      <xdr:row>79</xdr:row>
      <xdr:rowOff>49349</xdr:rowOff>
    </xdr:to>
    <xdr:cxnSp macro="">
      <xdr:nvCxnSpPr>
        <xdr:cNvPr id="411" name="直線コネクタ 410"/>
        <xdr:cNvCxnSpPr/>
      </xdr:nvCxnSpPr>
      <xdr:spPr>
        <a:xfrm flipV="1">
          <a:off x="6972300" y="13504049"/>
          <a:ext cx="889000" cy="8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164272</xdr:rowOff>
    </xdr:from>
    <xdr:to>
      <xdr:col>36</xdr:col>
      <xdr:colOff>165100</xdr:colOff>
      <xdr:row>78</xdr:row>
      <xdr:rowOff>94422</xdr:rowOff>
    </xdr:to>
    <xdr:sp macro="" textlink="">
      <xdr:nvSpPr>
        <xdr:cNvPr id="414" name="フローチャート: 判断 413"/>
        <xdr:cNvSpPr/>
      </xdr:nvSpPr>
      <xdr:spPr>
        <a:xfrm>
          <a:off x="6921500" y="1336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110949</xdr:rowOff>
    </xdr:from>
    <xdr:ext cx="534377" cy="259045"/>
    <xdr:sp macro="" textlink="">
      <xdr:nvSpPr>
        <xdr:cNvPr id="415" name="テキスト ボックス 414"/>
        <xdr:cNvSpPr txBox="1"/>
      </xdr:nvSpPr>
      <xdr:spPr>
        <a:xfrm>
          <a:off x="6705111" y="131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68010</xdr:rowOff>
    </xdr:from>
    <xdr:to>
      <xdr:col>55</xdr:col>
      <xdr:colOff>50800</xdr:colOff>
      <xdr:row>78</xdr:row>
      <xdr:rowOff>169610</xdr:rowOff>
    </xdr:to>
    <xdr:sp macro="" textlink="">
      <xdr:nvSpPr>
        <xdr:cNvPr id="421" name="楕円 420"/>
        <xdr:cNvSpPr/>
      </xdr:nvSpPr>
      <xdr:spPr>
        <a:xfrm>
          <a:off x="10426700" y="134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46437</xdr:rowOff>
    </xdr:from>
    <xdr:ext cx="534377" cy="259045"/>
    <xdr:sp macro="" textlink="">
      <xdr:nvSpPr>
        <xdr:cNvPr id="422" name="普通建設事業費 （ うち新規整備　）該当値テキスト"/>
        <xdr:cNvSpPr txBox="1"/>
      </xdr:nvSpPr>
      <xdr:spPr>
        <a:xfrm>
          <a:off x="10528300" y="1341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134457</xdr:rowOff>
    </xdr:from>
    <xdr:to>
      <xdr:col>50</xdr:col>
      <xdr:colOff>165100</xdr:colOff>
      <xdr:row>79</xdr:row>
      <xdr:rowOff>64607</xdr:rowOff>
    </xdr:to>
    <xdr:sp macro="" textlink="">
      <xdr:nvSpPr>
        <xdr:cNvPr id="423" name="楕円 422"/>
        <xdr:cNvSpPr/>
      </xdr:nvSpPr>
      <xdr:spPr>
        <a:xfrm>
          <a:off x="9588500" y="135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55734</xdr:rowOff>
    </xdr:from>
    <xdr:ext cx="469744" cy="259045"/>
    <xdr:sp macro="" textlink="">
      <xdr:nvSpPr>
        <xdr:cNvPr id="424" name="テキスト ボックス 423"/>
        <xdr:cNvSpPr txBox="1"/>
      </xdr:nvSpPr>
      <xdr:spPr>
        <a:xfrm>
          <a:off x="9404428" y="1360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123222</xdr:rowOff>
    </xdr:from>
    <xdr:to>
      <xdr:col>46</xdr:col>
      <xdr:colOff>38100</xdr:colOff>
      <xdr:row>79</xdr:row>
      <xdr:rowOff>53372</xdr:rowOff>
    </xdr:to>
    <xdr:sp macro="" textlink="">
      <xdr:nvSpPr>
        <xdr:cNvPr id="425" name="楕円 424"/>
        <xdr:cNvSpPr/>
      </xdr:nvSpPr>
      <xdr:spPr>
        <a:xfrm>
          <a:off x="8699500" y="134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44499</xdr:rowOff>
    </xdr:from>
    <xdr:ext cx="469744" cy="259045"/>
    <xdr:sp macro="" textlink="">
      <xdr:nvSpPr>
        <xdr:cNvPr id="426" name="テキスト ボックス 425"/>
        <xdr:cNvSpPr txBox="1"/>
      </xdr:nvSpPr>
      <xdr:spPr>
        <a:xfrm>
          <a:off x="8515428" y="1358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80149</xdr:rowOff>
    </xdr:from>
    <xdr:to>
      <xdr:col>41</xdr:col>
      <xdr:colOff>101600</xdr:colOff>
      <xdr:row>79</xdr:row>
      <xdr:rowOff>10299</xdr:rowOff>
    </xdr:to>
    <xdr:sp macro="" textlink="">
      <xdr:nvSpPr>
        <xdr:cNvPr id="427" name="楕円 426"/>
        <xdr:cNvSpPr/>
      </xdr:nvSpPr>
      <xdr:spPr>
        <a:xfrm>
          <a:off x="7810500" y="134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1426</xdr:rowOff>
    </xdr:from>
    <xdr:ext cx="534377" cy="259045"/>
    <xdr:sp macro="" textlink="">
      <xdr:nvSpPr>
        <xdr:cNvPr id="428" name="テキスト ボックス 427"/>
        <xdr:cNvSpPr txBox="1"/>
      </xdr:nvSpPr>
      <xdr:spPr>
        <a:xfrm>
          <a:off x="7594111" y="1354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169999</xdr:rowOff>
    </xdr:from>
    <xdr:to>
      <xdr:col>36</xdr:col>
      <xdr:colOff>165100</xdr:colOff>
      <xdr:row>79</xdr:row>
      <xdr:rowOff>100149</xdr:rowOff>
    </xdr:to>
    <xdr:sp macro="" textlink="">
      <xdr:nvSpPr>
        <xdr:cNvPr id="429" name="楕円 428"/>
        <xdr:cNvSpPr/>
      </xdr:nvSpPr>
      <xdr:spPr>
        <a:xfrm>
          <a:off x="6921500" y="135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91276</xdr:rowOff>
    </xdr:from>
    <xdr:ext cx="469744" cy="259045"/>
    <xdr:sp macro="" textlink="">
      <xdr:nvSpPr>
        <xdr:cNvPr id="430" name="テキスト ボックス 429"/>
        <xdr:cNvSpPr txBox="1"/>
      </xdr:nvSpPr>
      <xdr:spPr>
        <a:xfrm>
          <a:off x="6737428" y="1363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156542</xdr:rowOff>
    </xdr:from>
    <xdr:to>
      <xdr:col>55</xdr:col>
      <xdr:colOff>0</xdr:colOff>
      <xdr:row>97</xdr:row>
      <xdr:rowOff>33978</xdr:rowOff>
    </xdr:to>
    <xdr:cxnSp macro="">
      <xdr:nvCxnSpPr>
        <xdr:cNvPr id="455" name="直線コネクタ 454"/>
        <xdr:cNvCxnSpPr/>
      </xdr:nvCxnSpPr>
      <xdr:spPr>
        <a:xfrm>
          <a:off x="9639300" y="16615742"/>
          <a:ext cx="838200" cy="4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97689</xdr:rowOff>
    </xdr:from>
    <xdr:ext cx="534377" cy="259045"/>
    <xdr:sp macro="" textlink="">
      <xdr:nvSpPr>
        <xdr:cNvPr id="456" name="普通建設事業費 （ うち更新整備　）平均値テキスト"/>
        <xdr:cNvSpPr txBox="1"/>
      </xdr:nvSpPr>
      <xdr:spPr>
        <a:xfrm>
          <a:off x="10528300" y="1638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151998</xdr:rowOff>
    </xdr:from>
    <xdr:to>
      <xdr:col>50</xdr:col>
      <xdr:colOff>114300</xdr:colOff>
      <xdr:row>96</xdr:row>
      <xdr:rowOff>156542</xdr:rowOff>
    </xdr:to>
    <xdr:cxnSp macro="">
      <xdr:nvCxnSpPr>
        <xdr:cNvPr id="458" name="直線コネクタ 457"/>
        <xdr:cNvCxnSpPr/>
      </xdr:nvCxnSpPr>
      <xdr:spPr>
        <a:xfrm>
          <a:off x="8750300" y="16611198"/>
          <a:ext cx="8890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151998</xdr:rowOff>
    </xdr:from>
    <xdr:to>
      <xdr:col>45</xdr:col>
      <xdr:colOff>177800</xdr:colOff>
      <xdr:row>97</xdr:row>
      <xdr:rowOff>78784</xdr:rowOff>
    </xdr:to>
    <xdr:cxnSp macro="">
      <xdr:nvCxnSpPr>
        <xdr:cNvPr id="461" name="直線コネクタ 460"/>
        <xdr:cNvCxnSpPr/>
      </xdr:nvCxnSpPr>
      <xdr:spPr>
        <a:xfrm flipV="1">
          <a:off x="7861300" y="16611198"/>
          <a:ext cx="889000" cy="9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7008</xdr:rowOff>
    </xdr:from>
    <xdr:ext cx="534377" cy="259045"/>
    <xdr:sp macro="" textlink="">
      <xdr:nvSpPr>
        <xdr:cNvPr id="463" name="テキスト ボックス 462"/>
        <xdr:cNvSpPr txBox="1"/>
      </xdr:nvSpPr>
      <xdr:spPr>
        <a:xfrm>
          <a:off x="8483111" y="162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143495</xdr:rowOff>
    </xdr:from>
    <xdr:to>
      <xdr:col>41</xdr:col>
      <xdr:colOff>50800</xdr:colOff>
      <xdr:row>97</xdr:row>
      <xdr:rowOff>78784</xdr:rowOff>
    </xdr:to>
    <xdr:cxnSp macro="">
      <xdr:nvCxnSpPr>
        <xdr:cNvPr id="464" name="直線コネクタ 463"/>
        <xdr:cNvCxnSpPr/>
      </xdr:nvCxnSpPr>
      <xdr:spPr>
        <a:xfrm>
          <a:off x="6972300" y="16431245"/>
          <a:ext cx="889000" cy="27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104157</xdr:rowOff>
    </xdr:from>
    <xdr:ext cx="534377" cy="259045"/>
    <xdr:sp macro="" textlink="">
      <xdr:nvSpPr>
        <xdr:cNvPr id="466" name="テキスト ボックス 465"/>
        <xdr:cNvSpPr txBox="1"/>
      </xdr:nvSpPr>
      <xdr:spPr>
        <a:xfrm>
          <a:off x="7594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143427</xdr:rowOff>
    </xdr:from>
    <xdr:to>
      <xdr:col>36</xdr:col>
      <xdr:colOff>165100</xdr:colOff>
      <xdr:row>97</xdr:row>
      <xdr:rowOff>73577</xdr:rowOff>
    </xdr:to>
    <xdr:sp macro="" textlink="">
      <xdr:nvSpPr>
        <xdr:cNvPr id="467" name="フローチャート: 判断 466"/>
        <xdr:cNvSpPr/>
      </xdr:nvSpPr>
      <xdr:spPr>
        <a:xfrm>
          <a:off x="6921500" y="1660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64704</xdr:rowOff>
    </xdr:from>
    <xdr:ext cx="534377" cy="259045"/>
    <xdr:sp macro="" textlink="">
      <xdr:nvSpPr>
        <xdr:cNvPr id="468" name="テキスト ボックス 467"/>
        <xdr:cNvSpPr txBox="1"/>
      </xdr:nvSpPr>
      <xdr:spPr>
        <a:xfrm>
          <a:off x="6705111" y="1669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154628</xdr:rowOff>
    </xdr:from>
    <xdr:to>
      <xdr:col>55</xdr:col>
      <xdr:colOff>50800</xdr:colOff>
      <xdr:row>97</xdr:row>
      <xdr:rowOff>84778</xdr:rowOff>
    </xdr:to>
    <xdr:sp macro="" textlink="">
      <xdr:nvSpPr>
        <xdr:cNvPr id="474" name="楕円 473"/>
        <xdr:cNvSpPr/>
      </xdr:nvSpPr>
      <xdr:spPr>
        <a:xfrm>
          <a:off x="10426700" y="1661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69555</xdr:rowOff>
    </xdr:from>
    <xdr:ext cx="534377" cy="259045"/>
    <xdr:sp macro="" textlink="">
      <xdr:nvSpPr>
        <xdr:cNvPr id="475" name="普通建設事業費 （ うち更新整備　）該当値テキスト"/>
        <xdr:cNvSpPr txBox="1"/>
      </xdr:nvSpPr>
      <xdr:spPr>
        <a:xfrm>
          <a:off x="10528300" y="165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105742</xdr:rowOff>
    </xdr:from>
    <xdr:to>
      <xdr:col>50</xdr:col>
      <xdr:colOff>165100</xdr:colOff>
      <xdr:row>97</xdr:row>
      <xdr:rowOff>35892</xdr:rowOff>
    </xdr:to>
    <xdr:sp macro="" textlink="">
      <xdr:nvSpPr>
        <xdr:cNvPr id="476" name="楕円 475"/>
        <xdr:cNvSpPr/>
      </xdr:nvSpPr>
      <xdr:spPr>
        <a:xfrm>
          <a:off x="9588500" y="165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27019</xdr:rowOff>
    </xdr:from>
    <xdr:ext cx="534377" cy="259045"/>
    <xdr:sp macro="" textlink="">
      <xdr:nvSpPr>
        <xdr:cNvPr id="477" name="テキスト ボックス 476"/>
        <xdr:cNvSpPr txBox="1"/>
      </xdr:nvSpPr>
      <xdr:spPr>
        <a:xfrm>
          <a:off x="9372111" y="166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101198</xdr:rowOff>
    </xdr:from>
    <xdr:to>
      <xdr:col>46</xdr:col>
      <xdr:colOff>38100</xdr:colOff>
      <xdr:row>97</xdr:row>
      <xdr:rowOff>31348</xdr:rowOff>
    </xdr:to>
    <xdr:sp macro="" textlink="">
      <xdr:nvSpPr>
        <xdr:cNvPr id="478" name="楕円 477"/>
        <xdr:cNvSpPr/>
      </xdr:nvSpPr>
      <xdr:spPr>
        <a:xfrm>
          <a:off x="8699500" y="1656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22475</xdr:rowOff>
    </xdr:from>
    <xdr:ext cx="534377" cy="259045"/>
    <xdr:sp macro="" textlink="">
      <xdr:nvSpPr>
        <xdr:cNvPr id="479" name="テキスト ボックス 478"/>
        <xdr:cNvSpPr txBox="1"/>
      </xdr:nvSpPr>
      <xdr:spPr>
        <a:xfrm>
          <a:off x="8483111" y="1665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27984</xdr:rowOff>
    </xdr:from>
    <xdr:to>
      <xdr:col>41</xdr:col>
      <xdr:colOff>101600</xdr:colOff>
      <xdr:row>97</xdr:row>
      <xdr:rowOff>129584</xdr:rowOff>
    </xdr:to>
    <xdr:sp macro="" textlink="">
      <xdr:nvSpPr>
        <xdr:cNvPr id="480" name="楕円 479"/>
        <xdr:cNvSpPr/>
      </xdr:nvSpPr>
      <xdr:spPr>
        <a:xfrm>
          <a:off x="7810500" y="1665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120711</xdr:rowOff>
    </xdr:from>
    <xdr:ext cx="534377" cy="259045"/>
    <xdr:sp macro="" textlink="">
      <xdr:nvSpPr>
        <xdr:cNvPr id="481" name="テキスト ボックス 480"/>
        <xdr:cNvSpPr txBox="1"/>
      </xdr:nvSpPr>
      <xdr:spPr>
        <a:xfrm>
          <a:off x="7594111" y="167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92695</xdr:rowOff>
    </xdr:from>
    <xdr:to>
      <xdr:col>36</xdr:col>
      <xdr:colOff>165100</xdr:colOff>
      <xdr:row>96</xdr:row>
      <xdr:rowOff>22845</xdr:rowOff>
    </xdr:to>
    <xdr:sp macro="" textlink="">
      <xdr:nvSpPr>
        <xdr:cNvPr id="482" name="楕円 481"/>
        <xdr:cNvSpPr/>
      </xdr:nvSpPr>
      <xdr:spPr>
        <a:xfrm>
          <a:off x="6921500" y="163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39372</xdr:rowOff>
    </xdr:from>
    <xdr:ext cx="534377" cy="259045"/>
    <xdr:sp macro="" textlink="">
      <xdr:nvSpPr>
        <xdr:cNvPr id="483" name="テキスト ボックス 482"/>
        <xdr:cNvSpPr txBox="1"/>
      </xdr:nvSpPr>
      <xdr:spPr>
        <a:xfrm>
          <a:off x="6705111" y="1615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151564</xdr:rowOff>
    </xdr:from>
    <xdr:to>
      <xdr:col>85</xdr:col>
      <xdr:colOff>127000</xdr:colOff>
      <xdr:row>38</xdr:row>
      <xdr:rowOff>139700</xdr:rowOff>
    </xdr:to>
    <xdr:cxnSp macro="">
      <xdr:nvCxnSpPr>
        <xdr:cNvPr id="510" name="直線コネクタ 509"/>
        <xdr:cNvCxnSpPr/>
      </xdr:nvCxnSpPr>
      <xdr:spPr>
        <a:xfrm flipV="1">
          <a:off x="15481300" y="6323764"/>
          <a:ext cx="838200" cy="33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98462</xdr:rowOff>
    </xdr:from>
    <xdr:ext cx="469744" cy="259045"/>
    <xdr:sp macro="" textlink="">
      <xdr:nvSpPr>
        <xdr:cNvPr id="511" name="災害復旧事業費平均値テキスト"/>
        <xdr:cNvSpPr txBox="1"/>
      </xdr:nvSpPr>
      <xdr:spPr>
        <a:xfrm>
          <a:off x="16370300" y="6442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133893</xdr:rowOff>
    </xdr:from>
    <xdr:to>
      <xdr:col>81</xdr:col>
      <xdr:colOff>50800</xdr:colOff>
      <xdr:row>38</xdr:row>
      <xdr:rowOff>139700</xdr:rowOff>
    </xdr:to>
    <xdr:cxnSp macro="">
      <xdr:nvCxnSpPr>
        <xdr:cNvPr id="513" name="直線コネクタ 512"/>
        <xdr:cNvCxnSpPr/>
      </xdr:nvCxnSpPr>
      <xdr:spPr>
        <a:xfrm>
          <a:off x="14592300" y="6648993"/>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146128</xdr:rowOff>
    </xdr:from>
    <xdr:ext cx="469744" cy="259045"/>
    <xdr:sp macro="" textlink="">
      <xdr:nvSpPr>
        <xdr:cNvPr id="515" name="テキスト ボックス 514"/>
        <xdr:cNvSpPr txBox="1"/>
      </xdr:nvSpPr>
      <xdr:spPr>
        <a:xfrm>
          <a:off x="15246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133893</xdr:rowOff>
    </xdr:from>
    <xdr:to>
      <xdr:col>76</xdr:col>
      <xdr:colOff>114300</xdr:colOff>
      <xdr:row>38</xdr:row>
      <xdr:rowOff>139700</xdr:rowOff>
    </xdr:to>
    <xdr:cxnSp macro="">
      <xdr:nvCxnSpPr>
        <xdr:cNvPr id="516" name="直線コネクタ 515"/>
        <xdr:cNvCxnSpPr/>
      </xdr:nvCxnSpPr>
      <xdr:spPr>
        <a:xfrm flipV="1">
          <a:off x="13703300" y="6648993"/>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89294</xdr:rowOff>
    </xdr:from>
    <xdr:to>
      <xdr:col>71</xdr:col>
      <xdr:colOff>177800</xdr:colOff>
      <xdr:row>38</xdr:row>
      <xdr:rowOff>139700</xdr:rowOff>
    </xdr:to>
    <xdr:cxnSp macro="">
      <xdr:nvCxnSpPr>
        <xdr:cNvPr id="519" name="直線コネクタ 518"/>
        <xdr:cNvCxnSpPr/>
      </xdr:nvCxnSpPr>
      <xdr:spPr>
        <a:xfrm>
          <a:off x="12814300" y="6604394"/>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45031</xdr:rowOff>
    </xdr:from>
    <xdr:to>
      <xdr:col>67</xdr:col>
      <xdr:colOff>101600</xdr:colOff>
      <xdr:row>38</xdr:row>
      <xdr:rowOff>146631</xdr:rowOff>
    </xdr:to>
    <xdr:sp macro="" textlink="">
      <xdr:nvSpPr>
        <xdr:cNvPr id="522" name="フローチャート: 判断 521"/>
        <xdr:cNvSpPr/>
      </xdr:nvSpPr>
      <xdr:spPr>
        <a:xfrm>
          <a:off x="12763500" y="656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137758</xdr:rowOff>
    </xdr:from>
    <xdr:ext cx="469744" cy="259045"/>
    <xdr:sp macro="" textlink="">
      <xdr:nvSpPr>
        <xdr:cNvPr id="523" name="テキスト ボックス 522"/>
        <xdr:cNvSpPr txBox="1"/>
      </xdr:nvSpPr>
      <xdr:spPr>
        <a:xfrm>
          <a:off x="12579428" y="665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100764</xdr:rowOff>
    </xdr:from>
    <xdr:to>
      <xdr:col>85</xdr:col>
      <xdr:colOff>177800</xdr:colOff>
      <xdr:row>37</xdr:row>
      <xdr:rowOff>30914</xdr:rowOff>
    </xdr:to>
    <xdr:sp macro="" textlink="">
      <xdr:nvSpPr>
        <xdr:cNvPr id="529" name="楕円 528"/>
        <xdr:cNvSpPr/>
      </xdr:nvSpPr>
      <xdr:spPr>
        <a:xfrm>
          <a:off x="16268700" y="627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123641</xdr:rowOff>
    </xdr:from>
    <xdr:ext cx="534377" cy="259045"/>
    <xdr:sp macro="" textlink="">
      <xdr:nvSpPr>
        <xdr:cNvPr id="530" name="災害復旧事業費該当値テキスト"/>
        <xdr:cNvSpPr txBox="1"/>
      </xdr:nvSpPr>
      <xdr:spPr>
        <a:xfrm>
          <a:off x="16370300" y="61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83093</xdr:rowOff>
    </xdr:from>
    <xdr:to>
      <xdr:col>76</xdr:col>
      <xdr:colOff>165100</xdr:colOff>
      <xdr:row>39</xdr:row>
      <xdr:rowOff>13243</xdr:rowOff>
    </xdr:to>
    <xdr:sp macro="" textlink="">
      <xdr:nvSpPr>
        <xdr:cNvPr id="533" name="楕円 532"/>
        <xdr:cNvSpPr/>
      </xdr:nvSpPr>
      <xdr:spPr>
        <a:xfrm>
          <a:off x="14541500" y="65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4370</xdr:rowOff>
    </xdr:from>
    <xdr:ext cx="378565" cy="259045"/>
    <xdr:sp macro="" textlink="">
      <xdr:nvSpPr>
        <xdr:cNvPr id="534" name="テキスト ボックス 533"/>
        <xdr:cNvSpPr txBox="1"/>
      </xdr:nvSpPr>
      <xdr:spPr>
        <a:xfrm>
          <a:off x="14403017" y="669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38494</xdr:rowOff>
    </xdr:from>
    <xdr:to>
      <xdr:col>67</xdr:col>
      <xdr:colOff>101600</xdr:colOff>
      <xdr:row>38</xdr:row>
      <xdr:rowOff>140094</xdr:rowOff>
    </xdr:to>
    <xdr:sp macro="" textlink="">
      <xdr:nvSpPr>
        <xdr:cNvPr id="537" name="楕円 536"/>
        <xdr:cNvSpPr/>
      </xdr:nvSpPr>
      <xdr:spPr>
        <a:xfrm>
          <a:off x="12763500" y="65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156621</xdr:rowOff>
    </xdr:from>
    <xdr:ext cx="469744" cy="259045"/>
    <xdr:sp macro="" textlink="">
      <xdr:nvSpPr>
        <xdr:cNvPr id="538" name="テキスト ボックス 537"/>
        <xdr:cNvSpPr txBox="1"/>
      </xdr:nvSpPr>
      <xdr:spPr>
        <a:xfrm>
          <a:off x="12579428" y="632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1" name="フローチャート: 判断 580"/>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2" name="テキスト ボックス 581"/>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7" name="テキスト ボックス 596"/>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129360</xdr:rowOff>
    </xdr:from>
    <xdr:to>
      <xdr:col>85</xdr:col>
      <xdr:colOff>127000</xdr:colOff>
      <xdr:row>75</xdr:row>
      <xdr:rowOff>141552</xdr:rowOff>
    </xdr:to>
    <xdr:cxnSp macro="">
      <xdr:nvCxnSpPr>
        <xdr:cNvPr id="626" name="直線コネクタ 625"/>
        <xdr:cNvCxnSpPr/>
      </xdr:nvCxnSpPr>
      <xdr:spPr>
        <a:xfrm>
          <a:off x="15481300" y="12988110"/>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19344</xdr:rowOff>
    </xdr:from>
    <xdr:ext cx="534377" cy="259045"/>
    <xdr:sp macro="" textlink="">
      <xdr:nvSpPr>
        <xdr:cNvPr id="627" name="公債費平均値テキスト"/>
        <xdr:cNvSpPr txBox="1"/>
      </xdr:nvSpPr>
      <xdr:spPr>
        <a:xfrm>
          <a:off x="16370300" y="1304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93157</xdr:rowOff>
    </xdr:from>
    <xdr:to>
      <xdr:col>81</xdr:col>
      <xdr:colOff>50800</xdr:colOff>
      <xdr:row>75</xdr:row>
      <xdr:rowOff>129360</xdr:rowOff>
    </xdr:to>
    <xdr:cxnSp macro="">
      <xdr:nvCxnSpPr>
        <xdr:cNvPr id="629" name="直線コネクタ 628"/>
        <xdr:cNvCxnSpPr/>
      </xdr:nvCxnSpPr>
      <xdr:spPr>
        <a:xfrm>
          <a:off x="14592300" y="12951907"/>
          <a:ext cx="889000" cy="3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137941</xdr:rowOff>
    </xdr:from>
    <xdr:ext cx="534377" cy="259045"/>
    <xdr:sp macro="" textlink="">
      <xdr:nvSpPr>
        <xdr:cNvPr id="631" name="テキスト ボックス 630"/>
        <xdr:cNvSpPr txBox="1"/>
      </xdr:nvSpPr>
      <xdr:spPr>
        <a:xfrm>
          <a:off x="15214111" y="1316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93157</xdr:rowOff>
    </xdr:from>
    <xdr:to>
      <xdr:col>76</xdr:col>
      <xdr:colOff>114300</xdr:colOff>
      <xdr:row>75</xdr:row>
      <xdr:rowOff>94567</xdr:rowOff>
    </xdr:to>
    <xdr:cxnSp macro="">
      <xdr:nvCxnSpPr>
        <xdr:cNvPr id="632" name="直線コネクタ 631"/>
        <xdr:cNvCxnSpPr/>
      </xdr:nvCxnSpPr>
      <xdr:spPr>
        <a:xfrm flipV="1">
          <a:off x="13703300" y="12951907"/>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142392</xdr:rowOff>
    </xdr:from>
    <xdr:ext cx="534377" cy="259045"/>
    <xdr:sp macro="" textlink="">
      <xdr:nvSpPr>
        <xdr:cNvPr id="634" name="テキスト ボックス 633"/>
        <xdr:cNvSpPr txBox="1"/>
      </xdr:nvSpPr>
      <xdr:spPr>
        <a:xfrm>
          <a:off x="14325111" y="131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3447</xdr:rowOff>
    </xdr:from>
    <xdr:to>
      <xdr:col>71</xdr:col>
      <xdr:colOff>177800</xdr:colOff>
      <xdr:row>75</xdr:row>
      <xdr:rowOff>94567</xdr:rowOff>
    </xdr:to>
    <xdr:cxnSp macro="">
      <xdr:nvCxnSpPr>
        <xdr:cNvPr id="635" name="直線コネクタ 634"/>
        <xdr:cNvCxnSpPr/>
      </xdr:nvCxnSpPr>
      <xdr:spPr>
        <a:xfrm>
          <a:off x="12814300" y="12862197"/>
          <a:ext cx="889000" cy="9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13552</xdr:rowOff>
    </xdr:from>
    <xdr:ext cx="534377" cy="259045"/>
    <xdr:sp macro="" textlink="">
      <xdr:nvSpPr>
        <xdr:cNvPr id="637" name="テキスト ボックス 636"/>
        <xdr:cNvSpPr txBox="1"/>
      </xdr:nvSpPr>
      <xdr:spPr>
        <a:xfrm>
          <a:off x="13436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126954</xdr:rowOff>
    </xdr:from>
    <xdr:to>
      <xdr:col>67</xdr:col>
      <xdr:colOff>101600</xdr:colOff>
      <xdr:row>76</xdr:row>
      <xdr:rowOff>57103</xdr:rowOff>
    </xdr:to>
    <xdr:sp macro="" textlink="">
      <xdr:nvSpPr>
        <xdr:cNvPr id="638" name="フローチャート: 判断 637"/>
        <xdr:cNvSpPr/>
      </xdr:nvSpPr>
      <xdr:spPr>
        <a:xfrm>
          <a:off x="12763500" y="129857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48232</xdr:rowOff>
    </xdr:from>
    <xdr:ext cx="534377" cy="259045"/>
    <xdr:sp macro="" textlink="">
      <xdr:nvSpPr>
        <xdr:cNvPr id="639" name="テキスト ボックス 638"/>
        <xdr:cNvSpPr txBox="1"/>
      </xdr:nvSpPr>
      <xdr:spPr>
        <a:xfrm>
          <a:off x="12547111" y="130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90752</xdr:rowOff>
    </xdr:from>
    <xdr:to>
      <xdr:col>85</xdr:col>
      <xdr:colOff>177800</xdr:colOff>
      <xdr:row>76</xdr:row>
      <xdr:rowOff>20901</xdr:rowOff>
    </xdr:to>
    <xdr:sp macro="" textlink="">
      <xdr:nvSpPr>
        <xdr:cNvPr id="645" name="楕円 644"/>
        <xdr:cNvSpPr/>
      </xdr:nvSpPr>
      <xdr:spPr>
        <a:xfrm>
          <a:off x="16268700" y="129495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113629</xdr:rowOff>
    </xdr:from>
    <xdr:ext cx="534377" cy="259045"/>
    <xdr:sp macro="" textlink="">
      <xdr:nvSpPr>
        <xdr:cNvPr id="646" name="公債費該当値テキスト"/>
        <xdr:cNvSpPr txBox="1"/>
      </xdr:nvSpPr>
      <xdr:spPr>
        <a:xfrm>
          <a:off x="16370300" y="1280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78560</xdr:rowOff>
    </xdr:from>
    <xdr:to>
      <xdr:col>81</xdr:col>
      <xdr:colOff>101600</xdr:colOff>
      <xdr:row>76</xdr:row>
      <xdr:rowOff>8710</xdr:rowOff>
    </xdr:to>
    <xdr:sp macro="" textlink="">
      <xdr:nvSpPr>
        <xdr:cNvPr id="647" name="楕円 646"/>
        <xdr:cNvSpPr/>
      </xdr:nvSpPr>
      <xdr:spPr>
        <a:xfrm>
          <a:off x="15430500" y="1293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25237</xdr:rowOff>
    </xdr:from>
    <xdr:ext cx="534377" cy="259045"/>
    <xdr:sp macro="" textlink="">
      <xdr:nvSpPr>
        <xdr:cNvPr id="648" name="テキスト ボックス 647"/>
        <xdr:cNvSpPr txBox="1"/>
      </xdr:nvSpPr>
      <xdr:spPr>
        <a:xfrm>
          <a:off x="15214111" y="1271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42357</xdr:rowOff>
    </xdr:from>
    <xdr:to>
      <xdr:col>76</xdr:col>
      <xdr:colOff>165100</xdr:colOff>
      <xdr:row>75</xdr:row>
      <xdr:rowOff>143957</xdr:rowOff>
    </xdr:to>
    <xdr:sp macro="" textlink="">
      <xdr:nvSpPr>
        <xdr:cNvPr id="649" name="楕円 648"/>
        <xdr:cNvSpPr/>
      </xdr:nvSpPr>
      <xdr:spPr>
        <a:xfrm>
          <a:off x="14541500" y="1290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160484</xdr:rowOff>
    </xdr:from>
    <xdr:ext cx="534377" cy="259045"/>
    <xdr:sp macro="" textlink="">
      <xdr:nvSpPr>
        <xdr:cNvPr id="650" name="テキスト ボックス 649"/>
        <xdr:cNvSpPr txBox="1"/>
      </xdr:nvSpPr>
      <xdr:spPr>
        <a:xfrm>
          <a:off x="14325111" y="1267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43767</xdr:rowOff>
    </xdr:from>
    <xdr:to>
      <xdr:col>72</xdr:col>
      <xdr:colOff>38100</xdr:colOff>
      <xdr:row>75</xdr:row>
      <xdr:rowOff>145367</xdr:rowOff>
    </xdr:to>
    <xdr:sp macro="" textlink="">
      <xdr:nvSpPr>
        <xdr:cNvPr id="651" name="楕円 650"/>
        <xdr:cNvSpPr/>
      </xdr:nvSpPr>
      <xdr:spPr>
        <a:xfrm>
          <a:off x="13652500" y="1290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161894</xdr:rowOff>
    </xdr:from>
    <xdr:ext cx="534377" cy="259045"/>
    <xdr:sp macro="" textlink="">
      <xdr:nvSpPr>
        <xdr:cNvPr id="652" name="テキスト ボックス 651"/>
        <xdr:cNvSpPr txBox="1"/>
      </xdr:nvSpPr>
      <xdr:spPr>
        <a:xfrm>
          <a:off x="13436111" y="126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124097</xdr:rowOff>
    </xdr:from>
    <xdr:to>
      <xdr:col>67</xdr:col>
      <xdr:colOff>101600</xdr:colOff>
      <xdr:row>75</xdr:row>
      <xdr:rowOff>54247</xdr:rowOff>
    </xdr:to>
    <xdr:sp macro="" textlink="">
      <xdr:nvSpPr>
        <xdr:cNvPr id="653" name="楕円 652"/>
        <xdr:cNvSpPr/>
      </xdr:nvSpPr>
      <xdr:spPr>
        <a:xfrm>
          <a:off x="12763500" y="128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70774</xdr:rowOff>
    </xdr:from>
    <xdr:ext cx="534377" cy="259045"/>
    <xdr:sp macro="" textlink="">
      <xdr:nvSpPr>
        <xdr:cNvPr id="654" name="テキスト ボックス 653"/>
        <xdr:cNvSpPr txBox="1"/>
      </xdr:nvSpPr>
      <xdr:spPr>
        <a:xfrm>
          <a:off x="12547111" y="125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150009</xdr:rowOff>
    </xdr:from>
    <xdr:to>
      <xdr:col>85</xdr:col>
      <xdr:colOff>127000</xdr:colOff>
      <xdr:row>98</xdr:row>
      <xdr:rowOff>162119</xdr:rowOff>
    </xdr:to>
    <xdr:cxnSp macro="">
      <xdr:nvCxnSpPr>
        <xdr:cNvPr id="683" name="直線コネクタ 682"/>
        <xdr:cNvCxnSpPr/>
      </xdr:nvCxnSpPr>
      <xdr:spPr>
        <a:xfrm>
          <a:off x="15481300" y="16952109"/>
          <a:ext cx="838200" cy="1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46832</xdr:rowOff>
    </xdr:from>
    <xdr:ext cx="534377" cy="259045"/>
    <xdr:sp macro="" textlink="">
      <xdr:nvSpPr>
        <xdr:cNvPr id="684" name="積立金平均値テキスト"/>
        <xdr:cNvSpPr txBox="1"/>
      </xdr:nvSpPr>
      <xdr:spPr>
        <a:xfrm>
          <a:off x="16370300" y="16677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119262</xdr:rowOff>
    </xdr:from>
    <xdr:to>
      <xdr:col>81</xdr:col>
      <xdr:colOff>50800</xdr:colOff>
      <xdr:row>98</xdr:row>
      <xdr:rowOff>150009</xdr:rowOff>
    </xdr:to>
    <xdr:cxnSp macro="">
      <xdr:nvCxnSpPr>
        <xdr:cNvPr id="686" name="直線コネクタ 685"/>
        <xdr:cNvCxnSpPr/>
      </xdr:nvCxnSpPr>
      <xdr:spPr>
        <a:xfrm>
          <a:off x="14592300" y="16921362"/>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168310</xdr:rowOff>
    </xdr:from>
    <xdr:ext cx="534377" cy="259045"/>
    <xdr:sp macro="" textlink="">
      <xdr:nvSpPr>
        <xdr:cNvPr id="688" name="テキスト ボックス 687"/>
        <xdr:cNvSpPr txBox="1"/>
      </xdr:nvSpPr>
      <xdr:spPr>
        <a:xfrm>
          <a:off x="15214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119262</xdr:rowOff>
    </xdr:from>
    <xdr:to>
      <xdr:col>76</xdr:col>
      <xdr:colOff>114300</xdr:colOff>
      <xdr:row>99</xdr:row>
      <xdr:rowOff>19655</xdr:rowOff>
    </xdr:to>
    <xdr:cxnSp macro="">
      <xdr:nvCxnSpPr>
        <xdr:cNvPr id="689" name="直線コネクタ 688"/>
        <xdr:cNvCxnSpPr/>
      </xdr:nvCxnSpPr>
      <xdr:spPr>
        <a:xfrm flipV="1">
          <a:off x="13703300" y="16921362"/>
          <a:ext cx="889000" cy="7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153123</xdr:rowOff>
    </xdr:from>
    <xdr:ext cx="534377" cy="259045"/>
    <xdr:sp macro="" textlink="">
      <xdr:nvSpPr>
        <xdr:cNvPr id="691" name="テキスト ボックス 690"/>
        <xdr:cNvSpPr txBox="1"/>
      </xdr:nvSpPr>
      <xdr:spPr>
        <a:xfrm>
          <a:off x="14325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96579</xdr:rowOff>
    </xdr:from>
    <xdr:to>
      <xdr:col>71</xdr:col>
      <xdr:colOff>177800</xdr:colOff>
      <xdr:row>99</xdr:row>
      <xdr:rowOff>19655</xdr:rowOff>
    </xdr:to>
    <xdr:cxnSp macro="">
      <xdr:nvCxnSpPr>
        <xdr:cNvPr id="692" name="直線コネクタ 691"/>
        <xdr:cNvCxnSpPr/>
      </xdr:nvCxnSpPr>
      <xdr:spPr>
        <a:xfrm>
          <a:off x="12814300" y="16898679"/>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8183</xdr:rowOff>
    </xdr:from>
    <xdr:ext cx="534377" cy="259045"/>
    <xdr:sp macro="" textlink="">
      <xdr:nvSpPr>
        <xdr:cNvPr id="694" name="テキスト ボックス 693"/>
        <xdr:cNvSpPr txBox="1"/>
      </xdr:nvSpPr>
      <xdr:spPr>
        <a:xfrm>
          <a:off x="13436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20176</xdr:rowOff>
    </xdr:from>
    <xdr:to>
      <xdr:col>67</xdr:col>
      <xdr:colOff>101600</xdr:colOff>
      <xdr:row>98</xdr:row>
      <xdr:rowOff>121776</xdr:rowOff>
    </xdr:to>
    <xdr:sp macro="" textlink="">
      <xdr:nvSpPr>
        <xdr:cNvPr id="695" name="フローチャート: 判断 694"/>
        <xdr:cNvSpPr/>
      </xdr:nvSpPr>
      <xdr:spPr>
        <a:xfrm>
          <a:off x="12763500" y="168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138303</xdr:rowOff>
    </xdr:from>
    <xdr:ext cx="534377" cy="259045"/>
    <xdr:sp macro="" textlink="">
      <xdr:nvSpPr>
        <xdr:cNvPr id="696" name="テキスト ボックス 695"/>
        <xdr:cNvSpPr txBox="1"/>
      </xdr:nvSpPr>
      <xdr:spPr>
        <a:xfrm>
          <a:off x="12547111" y="1659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111319</xdr:rowOff>
    </xdr:from>
    <xdr:to>
      <xdr:col>85</xdr:col>
      <xdr:colOff>177800</xdr:colOff>
      <xdr:row>99</xdr:row>
      <xdr:rowOff>41469</xdr:rowOff>
    </xdr:to>
    <xdr:sp macro="" textlink="">
      <xdr:nvSpPr>
        <xdr:cNvPr id="702" name="楕円 701"/>
        <xdr:cNvSpPr/>
      </xdr:nvSpPr>
      <xdr:spPr>
        <a:xfrm>
          <a:off x="16268700" y="1691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26246</xdr:rowOff>
    </xdr:from>
    <xdr:ext cx="469744" cy="259045"/>
    <xdr:sp macro="" textlink="">
      <xdr:nvSpPr>
        <xdr:cNvPr id="703" name="積立金該当値テキスト"/>
        <xdr:cNvSpPr txBox="1"/>
      </xdr:nvSpPr>
      <xdr:spPr>
        <a:xfrm>
          <a:off x="16370300" y="1682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99209</xdr:rowOff>
    </xdr:from>
    <xdr:to>
      <xdr:col>81</xdr:col>
      <xdr:colOff>101600</xdr:colOff>
      <xdr:row>99</xdr:row>
      <xdr:rowOff>29359</xdr:rowOff>
    </xdr:to>
    <xdr:sp macro="" textlink="">
      <xdr:nvSpPr>
        <xdr:cNvPr id="704" name="楕円 703"/>
        <xdr:cNvSpPr/>
      </xdr:nvSpPr>
      <xdr:spPr>
        <a:xfrm>
          <a:off x="15430500" y="1690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20486</xdr:rowOff>
    </xdr:from>
    <xdr:ext cx="469744" cy="259045"/>
    <xdr:sp macro="" textlink="">
      <xdr:nvSpPr>
        <xdr:cNvPr id="705" name="テキスト ボックス 704"/>
        <xdr:cNvSpPr txBox="1"/>
      </xdr:nvSpPr>
      <xdr:spPr>
        <a:xfrm>
          <a:off x="15246428" y="169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68462</xdr:rowOff>
    </xdr:from>
    <xdr:to>
      <xdr:col>76</xdr:col>
      <xdr:colOff>165100</xdr:colOff>
      <xdr:row>98</xdr:row>
      <xdr:rowOff>170062</xdr:rowOff>
    </xdr:to>
    <xdr:sp macro="" textlink="">
      <xdr:nvSpPr>
        <xdr:cNvPr id="706" name="楕円 705"/>
        <xdr:cNvSpPr/>
      </xdr:nvSpPr>
      <xdr:spPr>
        <a:xfrm>
          <a:off x="14541500" y="168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161189</xdr:rowOff>
    </xdr:from>
    <xdr:ext cx="534377" cy="259045"/>
    <xdr:sp macro="" textlink="">
      <xdr:nvSpPr>
        <xdr:cNvPr id="707" name="テキスト ボックス 706"/>
        <xdr:cNvSpPr txBox="1"/>
      </xdr:nvSpPr>
      <xdr:spPr>
        <a:xfrm>
          <a:off x="14325111" y="169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140305</xdr:rowOff>
    </xdr:from>
    <xdr:to>
      <xdr:col>72</xdr:col>
      <xdr:colOff>38100</xdr:colOff>
      <xdr:row>99</xdr:row>
      <xdr:rowOff>70455</xdr:rowOff>
    </xdr:to>
    <xdr:sp macro="" textlink="">
      <xdr:nvSpPr>
        <xdr:cNvPr id="708" name="楕円 707"/>
        <xdr:cNvSpPr/>
      </xdr:nvSpPr>
      <xdr:spPr>
        <a:xfrm>
          <a:off x="13652500" y="169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61582</xdr:rowOff>
    </xdr:from>
    <xdr:ext cx="469744" cy="259045"/>
    <xdr:sp macro="" textlink="">
      <xdr:nvSpPr>
        <xdr:cNvPr id="709" name="テキスト ボックス 708"/>
        <xdr:cNvSpPr txBox="1"/>
      </xdr:nvSpPr>
      <xdr:spPr>
        <a:xfrm>
          <a:off x="13468428" y="170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45779</xdr:rowOff>
    </xdr:from>
    <xdr:to>
      <xdr:col>67</xdr:col>
      <xdr:colOff>101600</xdr:colOff>
      <xdr:row>98</xdr:row>
      <xdr:rowOff>147379</xdr:rowOff>
    </xdr:to>
    <xdr:sp macro="" textlink="">
      <xdr:nvSpPr>
        <xdr:cNvPr id="710" name="楕円 709"/>
        <xdr:cNvSpPr/>
      </xdr:nvSpPr>
      <xdr:spPr>
        <a:xfrm>
          <a:off x="12763500" y="1684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138506</xdr:rowOff>
    </xdr:from>
    <xdr:ext cx="534377" cy="259045"/>
    <xdr:sp macro="" textlink="">
      <xdr:nvSpPr>
        <xdr:cNvPr id="711" name="テキスト ボックス 710"/>
        <xdr:cNvSpPr txBox="1"/>
      </xdr:nvSpPr>
      <xdr:spPr>
        <a:xfrm>
          <a:off x="12547111" y="1694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41592</xdr:rowOff>
    </xdr:from>
    <xdr:to>
      <xdr:col>116</xdr:col>
      <xdr:colOff>63500</xdr:colOff>
      <xdr:row>35</xdr:row>
      <xdr:rowOff>62928</xdr:rowOff>
    </xdr:to>
    <xdr:cxnSp macro="">
      <xdr:nvCxnSpPr>
        <xdr:cNvPr id="740" name="直線コネクタ 739"/>
        <xdr:cNvCxnSpPr/>
      </xdr:nvCxnSpPr>
      <xdr:spPr>
        <a:xfrm flipV="1">
          <a:off x="21323300" y="6042342"/>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32466</xdr:rowOff>
    </xdr:from>
    <xdr:ext cx="469744" cy="259045"/>
    <xdr:sp macro="" textlink="">
      <xdr:nvSpPr>
        <xdr:cNvPr id="741" name="投資及び出資金平均値テキスト"/>
        <xdr:cNvSpPr txBox="1"/>
      </xdr:nvSpPr>
      <xdr:spPr>
        <a:xfrm>
          <a:off x="22212300" y="6547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62928</xdr:rowOff>
    </xdr:from>
    <xdr:to>
      <xdr:col>111</xdr:col>
      <xdr:colOff>177800</xdr:colOff>
      <xdr:row>36</xdr:row>
      <xdr:rowOff>128499</xdr:rowOff>
    </xdr:to>
    <xdr:cxnSp macro="">
      <xdr:nvCxnSpPr>
        <xdr:cNvPr id="743" name="直線コネクタ 742"/>
        <xdr:cNvCxnSpPr/>
      </xdr:nvCxnSpPr>
      <xdr:spPr>
        <a:xfrm flipV="1">
          <a:off x="20434300" y="6063678"/>
          <a:ext cx="889000" cy="2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120896</xdr:rowOff>
    </xdr:from>
    <xdr:ext cx="469744" cy="259045"/>
    <xdr:sp macro="" textlink="">
      <xdr:nvSpPr>
        <xdr:cNvPr id="745" name="テキスト ボックス 744"/>
        <xdr:cNvSpPr txBox="1"/>
      </xdr:nvSpPr>
      <xdr:spPr>
        <a:xfrm>
          <a:off x="21088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162370</xdr:rowOff>
    </xdr:from>
    <xdr:to>
      <xdr:col>107</xdr:col>
      <xdr:colOff>50800</xdr:colOff>
      <xdr:row>36</xdr:row>
      <xdr:rowOff>128499</xdr:rowOff>
    </xdr:to>
    <xdr:cxnSp macro="">
      <xdr:nvCxnSpPr>
        <xdr:cNvPr id="746" name="直線コネクタ 745"/>
        <xdr:cNvCxnSpPr/>
      </xdr:nvCxnSpPr>
      <xdr:spPr>
        <a:xfrm>
          <a:off x="19545300" y="6163120"/>
          <a:ext cx="889000" cy="13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138193</xdr:rowOff>
    </xdr:from>
    <xdr:ext cx="469744" cy="259045"/>
    <xdr:sp macro="" textlink="">
      <xdr:nvSpPr>
        <xdr:cNvPr id="748" name="テキスト ボックス 747"/>
        <xdr:cNvSpPr txBox="1"/>
      </xdr:nvSpPr>
      <xdr:spPr>
        <a:xfrm>
          <a:off x="20199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162370</xdr:rowOff>
    </xdr:from>
    <xdr:to>
      <xdr:col>102</xdr:col>
      <xdr:colOff>114300</xdr:colOff>
      <xdr:row>36</xdr:row>
      <xdr:rowOff>155016</xdr:rowOff>
    </xdr:to>
    <xdr:cxnSp macro="">
      <xdr:nvCxnSpPr>
        <xdr:cNvPr id="749" name="直線コネクタ 748"/>
        <xdr:cNvCxnSpPr/>
      </xdr:nvCxnSpPr>
      <xdr:spPr>
        <a:xfrm flipV="1">
          <a:off x="18656300" y="6163120"/>
          <a:ext cx="889000" cy="16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152137</xdr:rowOff>
    </xdr:from>
    <xdr:ext cx="469744" cy="259045"/>
    <xdr:sp macro="" textlink="">
      <xdr:nvSpPr>
        <xdr:cNvPr id="751" name="テキスト ボックス 750"/>
        <xdr:cNvSpPr txBox="1"/>
      </xdr:nvSpPr>
      <xdr:spPr>
        <a:xfrm>
          <a:off x="19310428"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171120</xdr:rowOff>
    </xdr:from>
    <xdr:to>
      <xdr:col>98</xdr:col>
      <xdr:colOff>38100</xdr:colOff>
      <xdr:row>38</xdr:row>
      <xdr:rowOff>101270</xdr:rowOff>
    </xdr:to>
    <xdr:sp macro="" textlink="">
      <xdr:nvSpPr>
        <xdr:cNvPr id="752" name="フローチャート: 判断 751"/>
        <xdr:cNvSpPr/>
      </xdr:nvSpPr>
      <xdr:spPr>
        <a:xfrm>
          <a:off x="18605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92397</xdr:rowOff>
    </xdr:from>
    <xdr:ext cx="469744" cy="259045"/>
    <xdr:sp macro="" textlink="">
      <xdr:nvSpPr>
        <xdr:cNvPr id="753" name="テキスト ボックス 752"/>
        <xdr:cNvSpPr txBox="1"/>
      </xdr:nvSpPr>
      <xdr:spPr>
        <a:xfrm>
          <a:off x="18421428" y="660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162242</xdr:rowOff>
    </xdr:from>
    <xdr:to>
      <xdr:col>116</xdr:col>
      <xdr:colOff>114300</xdr:colOff>
      <xdr:row>35</xdr:row>
      <xdr:rowOff>92392</xdr:rowOff>
    </xdr:to>
    <xdr:sp macro="" textlink="">
      <xdr:nvSpPr>
        <xdr:cNvPr id="759" name="楕円 758"/>
        <xdr:cNvSpPr/>
      </xdr:nvSpPr>
      <xdr:spPr>
        <a:xfrm>
          <a:off x="22110700" y="59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13669</xdr:rowOff>
    </xdr:from>
    <xdr:ext cx="534377" cy="259045"/>
    <xdr:sp macro="" textlink="">
      <xdr:nvSpPr>
        <xdr:cNvPr id="760" name="投資及び出資金該当値テキスト"/>
        <xdr:cNvSpPr txBox="1"/>
      </xdr:nvSpPr>
      <xdr:spPr>
        <a:xfrm>
          <a:off x="22212300" y="584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12128</xdr:rowOff>
    </xdr:from>
    <xdr:to>
      <xdr:col>112</xdr:col>
      <xdr:colOff>38100</xdr:colOff>
      <xdr:row>35</xdr:row>
      <xdr:rowOff>113728</xdr:rowOff>
    </xdr:to>
    <xdr:sp macro="" textlink="">
      <xdr:nvSpPr>
        <xdr:cNvPr id="761" name="楕円 760"/>
        <xdr:cNvSpPr/>
      </xdr:nvSpPr>
      <xdr:spPr>
        <a:xfrm>
          <a:off x="21272500" y="60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130255</xdr:rowOff>
    </xdr:from>
    <xdr:ext cx="534377" cy="259045"/>
    <xdr:sp macro="" textlink="">
      <xdr:nvSpPr>
        <xdr:cNvPr id="762" name="テキスト ボックス 761"/>
        <xdr:cNvSpPr txBox="1"/>
      </xdr:nvSpPr>
      <xdr:spPr>
        <a:xfrm>
          <a:off x="21056111" y="57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77699</xdr:rowOff>
    </xdr:from>
    <xdr:to>
      <xdr:col>107</xdr:col>
      <xdr:colOff>101600</xdr:colOff>
      <xdr:row>37</xdr:row>
      <xdr:rowOff>7849</xdr:rowOff>
    </xdr:to>
    <xdr:sp macro="" textlink="">
      <xdr:nvSpPr>
        <xdr:cNvPr id="763" name="楕円 762"/>
        <xdr:cNvSpPr/>
      </xdr:nvSpPr>
      <xdr:spPr>
        <a:xfrm>
          <a:off x="20383500" y="62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24376</xdr:rowOff>
    </xdr:from>
    <xdr:ext cx="534377" cy="259045"/>
    <xdr:sp macro="" textlink="">
      <xdr:nvSpPr>
        <xdr:cNvPr id="764" name="テキスト ボックス 763"/>
        <xdr:cNvSpPr txBox="1"/>
      </xdr:nvSpPr>
      <xdr:spPr>
        <a:xfrm>
          <a:off x="20167111" y="602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111570</xdr:rowOff>
    </xdr:from>
    <xdr:to>
      <xdr:col>102</xdr:col>
      <xdr:colOff>165100</xdr:colOff>
      <xdr:row>36</xdr:row>
      <xdr:rowOff>41720</xdr:rowOff>
    </xdr:to>
    <xdr:sp macro="" textlink="">
      <xdr:nvSpPr>
        <xdr:cNvPr id="765" name="楕円 764"/>
        <xdr:cNvSpPr/>
      </xdr:nvSpPr>
      <xdr:spPr>
        <a:xfrm>
          <a:off x="19494500" y="61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58247</xdr:rowOff>
    </xdr:from>
    <xdr:ext cx="534377" cy="259045"/>
    <xdr:sp macro="" textlink="">
      <xdr:nvSpPr>
        <xdr:cNvPr id="766" name="テキスト ボックス 765"/>
        <xdr:cNvSpPr txBox="1"/>
      </xdr:nvSpPr>
      <xdr:spPr>
        <a:xfrm>
          <a:off x="19278111" y="588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104216</xdr:rowOff>
    </xdr:from>
    <xdr:to>
      <xdr:col>98</xdr:col>
      <xdr:colOff>38100</xdr:colOff>
      <xdr:row>37</xdr:row>
      <xdr:rowOff>34366</xdr:rowOff>
    </xdr:to>
    <xdr:sp macro="" textlink="">
      <xdr:nvSpPr>
        <xdr:cNvPr id="767" name="楕円 766"/>
        <xdr:cNvSpPr/>
      </xdr:nvSpPr>
      <xdr:spPr>
        <a:xfrm>
          <a:off x="18605500" y="62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50893</xdr:rowOff>
    </xdr:from>
    <xdr:ext cx="534377" cy="259045"/>
    <xdr:sp macro="" textlink="">
      <xdr:nvSpPr>
        <xdr:cNvPr id="768" name="テキスト ボックス 767"/>
        <xdr:cNvSpPr txBox="1"/>
      </xdr:nvSpPr>
      <xdr:spPr>
        <a:xfrm>
          <a:off x="18389111" y="60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45093</xdr:rowOff>
    </xdr:from>
    <xdr:to>
      <xdr:col>116</xdr:col>
      <xdr:colOff>63500</xdr:colOff>
      <xdr:row>55</xdr:row>
      <xdr:rowOff>144207</xdr:rowOff>
    </xdr:to>
    <xdr:cxnSp macro="">
      <xdr:nvCxnSpPr>
        <xdr:cNvPr id="799" name="直線コネクタ 798"/>
        <xdr:cNvCxnSpPr/>
      </xdr:nvCxnSpPr>
      <xdr:spPr>
        <a:xfrm>
          <a:off x="21323300" y="9474843"/>
          <a:ext cx="838200" cy="9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39960</xdr:rowOff>
    </xdr:from>
    <xdr:ext cx="469744" cy="259045"/>
    <xdr:sp macro="" textlink="">
      <xdr:nvSpPr>
        <xdr:cNvPr id="800" name="貸付金平均値テキスト"/>
        <xdr:cNvSpPr txBox="1"/>
      </xdr:nvSpPr>
      <xdr:spPr>
        <a:xfrm>
          <a:off x="22212300" y="9984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100805</xdr:rowOff>
    </xdr:from>
    <xdr:to>
      <xdr:col>111</xdr:col>
      <xdr:colOff>177800</xdr:colOff>
      <xdr:row>55</xdr:row>
      <xdr:rowOff>45093</xdr:rowOff>
    </xdr:to>
    <xdr:cxnSp macro="">
      <xdr:nvCxnSpPr>
        <xdr:cNvPr id="802" name="直線コネクタ 801"/>
        <xdr:cNvCxnSpPr/>
      </xdr:nvCxnSpPr>
      <xdr:spPr>
        <a:xfrm>
          <a:off x="20434300" y="9359105"/>
          <a:ext cx="889000" cy="11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129115</xdr:rowOff>
    </xdr:from>
    <xdr:ext cx="469744" cy="259045"/>
    <xdr:sp macro="" textlink="">
      <xdr:nvSpPr>
        <xdr:cNvPr id="804" name="テキスト ボックス 803"/>
        <xdr:cNvSpPr txBox="1"/>
      </xdr:nvSpPr>
      <xdr:spPr>
        <a:xfrm>
          <a:off x="21088428" y="1007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42186</xdr:rowOff>
    </xdr:from>
    <xdr:to>
      <xdr:col>107</xdr:col>
      <xdr:colOff>50800</xdr:colOff>
      <xdr:row>54</xdr:row>
      <xdr:rowOff>100805</xdr:rowOff>
    </xdr:to>
    <xdr:cxnSp macro="">
      <xdr:nvCxnSpPr>
        <xdr:cNvPr id="805" name="直線コネクタ 804"/>
        <xdr:cNvCxnSpPr/>
      </xdr:nvCxnSpPr>
      <xdr:spPr>
        <a:xfrm>
          <a:off x="19545300" y="9300486"/>
          <a:ext cx="889000" cy="5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129310</xdr:rowOff>
    </xdr:from>
    <xdr:ext cx="469744" cy="259045"/>
    <xdr:sp macro="" textlink="">
      <xdr:nvSpPr>
        <xdr:cNvPr id="807" name="テキスト ボックス 806"/>
        <xdr:cNvSpPr txBox="1"/>
      </xdr:nvSpPr>
      <xdr:spPr>
        <a:xfrm>
          <a:off x="20199428" y="100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167589</xdr:rowOff>
    </xdr:from>
    <xdr:to>
      <xdr:col>102</xdr:col>
      <xdr:colOff>114300</xdr:colOff>
      <xdr:row>54</xdr:row>
      <xdr:rowOff>42186</xdr:rowOff>
    </xdr:to>
    <xdr:cxnSp macro="">
      <xdr:nvCxnSpPr>
        <xdr:cNvPr id="808" name="直線コネクタ 807"/>
        <xdr:cNvCxnSpPr/>
      </xdr:nvCxnSpPr>
      <xdr:spPr>
        <a:xfrm>
          <a:off x="18656300" y="9254439"/>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102988</xdr:rowOff>
    </xdr:from>
    <xdr:ext cx="469744" cy="259045"/>
    <xdr:sp macro="" textlink="">
      <xdr:nvSpPr>
        <xdr:cNvPr id="810" name="テキスト ボックス 809"/>
        <xdr:cNvSpPr txBox="1"/>
      </xdr:nvSpPr>
      <xdr:spPr>
        <a:xfrm>
          <a:off x="19310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96770</xdr:rowOff>
    </xdr:from>
    <xdr:to>
      <xdr:col>98</xdr:col>
      <xdr:colOff>38100</xdr:colOff>
      <xdr:row>58</xdr:row>
      <xdr:rowOff>26920</xdr:rowOff>
    </xdr:to>
    <xdr:sp macro="" textlink="">
      <xdr:nvSpPr>
        <xdr:cNvPr id="811" name="フローチャート: 判断 810"/>
        <xdr:cNvSpPr/>
      </xdr:nvSpPr>
      <xdr:spPr>
        <a:xfrm>
          <a:off x="18605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18047</xdr:rowOff>
    </xdr:from>
    <xdr:ext cx="469744" cy="259045"/>
    <xdr:sp macro="" textlink="">
      <xdr:nvSpPr>
        <xdr:cNvPr id="812" name="テキスト ボックス 811"/>
        <xdr:cNvSpPr txBox="1"/>
      </xdr:nvSpPr>
      <xdr:spPr>
        <a:xfrm>
          <a:off x="18421428" y="996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93407</xdr:rowOff>
    </xdr:from>
    <xdr:to>
      <xdr:col>116</xdr:col>
      <xdr:colOff>114300</xdr:colOff>
      <xdr:row>56</xdr:row>
      <xdr:rowOff>23557</xdr:rowOff>
    </xdr:to>
    <xdr:sp macro="" textlink="">
      <xdr:nvSpPr>
        <xdr:cNvPr id="818" name="楕円 817"/>
        <xdr:cNvSpPr/>
      </xdr:nvSpPr>
      <xdr:spPr>
        <a:xfrm>
          <a:off x="22110700" y="95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116284</xdr:rowOff>
    </xdr:from>
    <xdr:ext cx="534377" cy="259045"/>
    <xdr:sp macro="" textlink="">
      <xdr:nvSpPr>
        <xdr:cNvPr id="819" name="貸付金該当値テキスト"/>
        <xdr:cNvSpPr txBox="1"/>
      </xdr:nvSpPr>
      <xdr:spPr>
        <a:xfrm>
          <a:off x="22212300" y="93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165743</xdr:rowOff>
    </xdr:from>
    <xdr:to>
      <xdr:col>112</xdr:col>
      <xdr:colOff>38100</xdr:colOff>
      <xdr:row>55</xdr:row>
      <xdr:rowOff>95893</xdr:rowOff>
    </xdr:to>
    <xdr:sp macro="" textlink="">
      <xdr:nvSpPr>
        <xdr:cNvPr id="820" name="楕円 819"/>
        <xdr:cNvSpPr/>
      </xdr:nvSpPr>
      <xdr:spPr>
        <a:xfrm>
          <a:off x="21272500" y="94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112420</xdr:rowOff>
    </xdr:from>
    <xdr:ext cx="534377" cy="259045"/>
    <xdr:sp macro="" textlink="">
      <xdr:nvSpPr>
        <xdr:cNvPr id="821" name="テキスト ボックス 820"/>
        <xdr:cNvSpPr txBox="1"/>
      </xdr:nvSpPr>
      <xdr:spPr>
        <a:xfrm>
          <a:off x="21056111" y="91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50005</xdr:rowOff>
    </xdr:from>
    <xdr:to>
      <xdr:col>107</xdr:col>
      <xdr:colOff>101600</xdr:colOff>
      <xdr:row>54</xdr:row>
      <xdr:rowOff>151605</xdr:rowOff>
    </xdr:to>
    <xdr:sp macro="" textlink="">
      <xdr:nvSpPr>
        <xdr:cNvPr id="822" name="楕円 821"/>
        <xdr:cNvSpPr/>
      </xdr:nvSpPr>
      <xdr:spPr>
        <a:xfrm>
          <a:off x="20383500" y="93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168132</xdr:rowOff>
    </xdr:from>
    <xdr:ext cx="534377" cy="259045"/>
    <xdr:sp macro="" textlink="">
      <xdr:nvSpPr>
        <xdr:cNvPr id="823" name="テキスト ボックス 822"/>
        <xdr:cNvSpPr txBox="1"/>
      </xdr:nvSpPr>
      <xdr:spPr>
        <a:xfrm>
          <a:off x="20167111" y="908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162836</xdr:rowOff>
    </xdr:from>
    <xdr:to>
      <xdr:col>102</xdr:col>
      <xdr:colOff>165100</xdr:colOff>
      <xdr:row>54</xdr:row>
      <xdr:rowOff>92986</xdr:rowOff>
    </xdr:to>
    <xdr:sp macro="" textlink="">
      <xdr:nvSpPr>
        <xdr:cNvPr id="824" name="楕円 823"/>
        <xdr:cNvSpPr/>
      </xdr:nvSpPr>
      <xdr:spPr>
        <a:xfrm>
          <a:off x="19494500" y="92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109513</xdr:rowOff>
    </xdr:from>
    <xdr:ext cx="534377" cy="259045"/>
    <xdr:sp macro="" textlink="">
      <xdr:nvSpPr>
        <xdr:cNvPr id="825" name="テキスト ボックス 824"/>
        <xdr:cNvSpPr txBox="1"/>
      </xdr:nvSpPr>
      <xdr:spPr>
        <a:xfrm>
          <a:off x="19278111" y="902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116789</xdr:rowOff>
    </xdr:from>
    <xdr:to>
      <xdr:col>98</xdr:col>
      <xdr:colOff>38100</xdr:colOff>
      <xdr:row>54</xdr:row>
      <xdr:rowOff>46939</xdr:rowOff>
    </xdr:to>
    <xdr:sp macro="" textlink="">
      <xdr:nvSpPr>
        <xdr:cNvPr id="826" name="楕円 825"/>
        <xdr:cNvSpPr/>
      </xdr:nvSpPr>
      <xdr:spPr>
        <a:xfrm>
          <a:off x="18605500" y="920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63466</xdr:rowOff>
    </xdr:from>
    <xdr:ext cx="534377" cy="259045"/>
    <xdr:sp macro="" textlink="">
      <xdr:nvSpPr>
        <xdr:cNvPr id="827" name="テキスト ボックス 826"/>
        <xdr:cNvSpPr txBox="1"/>
      </xdr:nvSpPr>
      <xdr:spPr>
        <a:xfrm>
          <a:off x="18389111" y="89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104076</xdr:rowOff>
    </xdr:from>
    <xdr:to>
      <xdr:col>116</xdr:col>
      <xdr:colOff>63500</xdr:colOff>
      <xdr:row>76</xdr:row>
      <xdr:rowOff>116878</xdr:rowOff>
    </xdr:to>
    <xdr:cxnSp macro="">
      <xdr:nvCxnSpPr>
        <xdr:cNvPr id="857" name="直線コネクタ 856"/>
        <xdr:cNvCxnSpPr/>
      </xdr:nvCxnSpPr>
      <xdr:spPr>
        <a:xfrm flipV="1">
          <a:off x="21323300" y="13134276"/>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116425</xdr:rowOff>
    </xdr:from>
    <xdr:ext cx="534377" cy="259045"/>
    <xdr:sp macro="" textlink="">
      <xdr:nvSpPr>
        <xdr:cNvPr id="858" name="繰出金平均値テキスト"/>
        <xdr:cNvSpPr txBox="1"/>
      </xdr:nvSpPr>
      <xdr:spPr>
        <a:xfrm>
          <a:off x="22212300" y="13146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116878</xdr:rowOff>
    </xdr:from>
    <xdr:to>
      <xdr:col>111</xdr:col>
      <xdr:colOff>177800</xdr:colOff>
      <xdr:row>76</xdr:row>
      <xdr:rowOff>120828</xdr:rowOff>
    </xdr:to>
    <xdr:cxnSp macro="">
      <xdr:nvCxnSpPr>
        <xdr:cNvPr id="860" name="直線コネクタ 859"/>
        <xdr:cNvCxnSpPr/>
      </xdr:nvCxnSpPr>
      <xdr:spPr>
        <a:xfrm flipV="1">
          <a:off x="20434300" y="13147078"/>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46702</xdr:rowOff>
    </xdr:from>
    <xdr:ext cx="534377" cy="259045"/>
    <xdr:sp macro="" textlink="">
      <xdr:nvSpPr>
        <xdr:cNvPr id="862" name="テキスト ボックス 861"/>
        <xdr:cNvSpPr txBox="1"/>
      </xdr:nvSpPr>
      <xdr:spPr>
        <a:xfrm>
          <a:off x="21056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118593</xdr:rowOff>
    </xdr:from>
    <xdr:to>
      <xdr:col>107</xdr:col>
      <xdr:colOff>50800</xdr:colOff>
      <xdr:row>76</xdr:row>
      <xdr:rowOff>120828</xdr:rowOff>
    </xdr:to>
    <xdr:cxnSp macro="">
      <xdr:nvCxnSpPr>
        <xdr:cNvPr id="863" name="直線コネクタ 862"/>
        <xdr:cNvCxnSpPr/>
      </xdr:nvCxnSpPr>
      <xdr:spPr>
        <a:xfrm>
          <a:off x="19545300" y="13148793"/>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50131</xdr:rowOff>
    </xdr:from>
    <xdr:ext cx="534377" cy="259045"/>
    <xdr:sp macro="" textlink="">
      <xdr:nvSpPr>
        <xdr:cNvPr id="865" name="テキスト ボックス 864"/>
        <xdr:cNvSpPr txBox="1"/>
      </xdr:nvSpPr>
      <xdr:spPr>
        <a:xfrm>
          <a:off x="20167111" y="132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118593</xdr:rowOff>
    </xdr:from>
    <xdr:to>
      <xdr:col>102</xdr:col>
      <xdr:colOff>114300</xdr:colOff>
      <xdr:row>76</xdr:row>
      <xdr:rowOff>151194</xdr:rowOff>
    </xdr:to>
    <xdr:cxnSp macro="">
      <xdr:nvCxnSpPr>
        <xdr:cNvPr id="866" name="直線コネクタ 865"/>
        <xdr:cNvCxnSpPr/>
      </xdr:nvCxnSpPr>
      <xdr:spPr>
        <a:xfrm flipV="1">
          <a:off x="18656300" y="13148793"/>
          <a:ext cx="889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79722</xdr:rowOff>
    </xdr:from>
    <xdr:ext cx="534377" cy="259045"/>
    <xdr:sp macro="" textlink="">
      <xdr:nvSpPr>
        <xdr:cNvPr id="868" name="テキスト ボックス 867"/>
        <xdr:cNvSpPr txBox="1"/>
      </xdr:nvSpPr>
      <xdr:spPr>
        <a:xfrm>
          <a:off x="19278111" y="132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44489</xdr:rowOff>
    </xdr:from>
    <xdr:to>
      <xdr:col>98</xdr:col>
      <xdr:colOff>38100</xdr:colOff>
      <xdr:row>76</xdr:row>
      <xdr:rowOff>146089</xdr:rowOff>
    </xdr:to>
    <xdr:sp macro="" textlink="">
      <xdr:nvSpPr>
        <xdr:cNvPr id="869" name="フローチャート: 判断 868"/>
        <xdr:cNvSpPr/>
      </xdr:nvSpPr>
      <xdr:spPr>
        <a:xfrm>
          <a:off x="18605500" y="1307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162615</xdr:rowOff>
    </xdr:from>
    <xdr:ext cx="534377" cy="259045"/>
    <xdr:sp macro="" textlink="">
      <xdr:nvSpPr>
        <xdr:cNvPr id="870" name="テキスト ボックス 869"/>
        <xdr:cNvSpPr txBox="1"/>
      </xdr:nvSpPr>
      <xdr:spPr>
        <a:xfrm>
          <a:off x="18389111" y="128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53276</xdr:rowOff>
    </xdr:from>
    <xdr:to>
      <xdr:col>116</xdr:col>
      <xdr:colOff>114300</xdr:colOff>
      <xdr:row>76</xdr:row>
      <xdr:rowOff>154876</xdr:rowOff>
    </xdr:to>
    <xdr:sp macro="" textlink="">
      <xdr:nvSpPr>
        <xdr:cNvPr id="876" name="楕円 875"/>
        <xdr:cNvSpPr/>
      </xdr:nvSpPr>
      <xdr:spPr>
        <a:xfrm>
          <a:off x="22110700" y="130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76154</xdr:rowOff>
    </xdr:from>
    <xdr:ext cx="534377" cy="259045"/>
    <xdr:sp macro="" textlink="">
      <xdr:nvSpPr>
        <xdr:cNvPr id="877" name="繰出金該当値テキスト"/>
        <xdr:cNvSpPr txBox="1"/>
      </xdr:nvSpPr>
      <xdr:spPr>
        <a:xfrm>
          <a:off x="22212300" y="129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66078</xdr:rowOff>
    </xdr:from>
    <xdr:to>
      <xdr:col>112</xdr:col>
      <xdr:colOff>38100</xdr:colOff>
      <xdr:row>76</xdr:row>
      <xdr:rowOff>167678</xdr:rowOff>
    </xdr:to>
    <xdr:sp macro="" textlink="">
      <xdr:nvSpPr>
        <xdr:cNvPr id="878" name="楕円 877"/>
        <xdr:cNvSpPr/>
      </xdr:nvSpPr>
      <xdr:spPr>
        <a:xfrm>
          <a:off x="21272500" y="130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12755</xdr:rowOff>
    </xdr:from>
    <xdr:ext cx="534377" cy="259045"/>
    <xdr:sp macro="" textlink="">
      <xdr:nvSpPr>
        <xdr:cNvPr id="879" name="テキスト ボックス 878"/>
        <xdr:cNvSpPr txBox="1"/>
      </xdr:nvSpPr>
      <xdr:spPr>
        <a:xfrm>
          <a:off x="21056111" y="1287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70028</xdr:rowOff>
    </xdr:from>
    <xdr:to>
      <xdr:col>107</xdr:col>
      <xdr:colOff>101600</xdr:colOff>
      <xdr:row>77</xdr:row>
      <xdr:rowOff>178</xdr:rowOff>
    </xdr:to>
    <xdr:sp macro="" textlink="">
      <xdr:nvSpPr>
        <xdr:cNvPr id="880" name="楕円 879"/>
        <xdr:cNvSpPr/>
      </xdr:nvSpPr>
      <xdr:spPr>
        <a:xfrm>
          <a:off x="20383500" y="131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16705</xdr:rowOff>
    </xdr:from>
    <xdr:ext cx="534377" cy="259045"/>
    <xdr:sp macro="" textlink="">
      <xdr:nvSpPr>
        <xdr:cNvPr id="881" name="テキスト ボックス 880"/>
        <xdr:cNvSpPr txBox="1"/>
      </xdr:nvSpPr>
      <xdr:spPr>
        <a:xfrm>
          <a:off x="20167111" y="1287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67793</xdr:rowOff>
    </xdr:from>
    <xdr:to>
      <xdr:col>102</xdr:col>
      <xdr:colOff>165100</xdr:colOff>
      <xdr:row>76</xdr:row>
      <xdr:rowOff>169393</xdr:rowOff>
    </xdr:to>
    <xdr:sp macro="" textlink="">
      <xdr:nvSpPr>
        <xdr:cNvPr id="882" name="楕円 881"/>
        <xdr:cNvSpPr/>
      </xdr:nvSpPr>
      <xdr:spPr>
        <a:xfrm>
          <a:off x="19494500" y="130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14470</xdr:rowOff>
    </xdr:from>
    <xdr:ext cx="534377" cy="259045"/>
    <xdr:sp macro="" textlink="">
      <xdr:nvSpPr>
        <xdr:cNvPr id="883" name="テキスト ボックス 882"/>
        <xdr:cNvSpPr txBox="1"/>
      </xdr:nvSpPr>
      <xdr:spPr>
        <a:xfrm>
          <a:off x="19278111" y="128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100394</xdr:rowOff>
    </xdr:from>
    <xdr:to>
      <xdr:col>98</xdr:col>
      <xdr:colOff>38100</xdr:colOff>
      <xdr:row>77</xdr:row>
      <xdr:rowOff>30544</xdr:rowOff>
    </xdr:to>
    <xdr:sp macro="" textlink="">
      <xdr:nvSpPr>
        <xdr:cNvPr id="884" name="楕円 883"/>
        <xdr:cNvSpPr/>
      </xdr:nvSpPr>
      <xdr:spPr>
        <a:xfrm>
          <a:off x="18605500" y="131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21671</xdr:rowOff>
    </xdr:from>
    <xdr:ext cx="534377" cy="259045"/>
    <xdr:sp macro="" textlink="">
      <xdr:nvSpPr>
        <xdr:cNvPr id="885" name="テキスト ボックス 884"/>
        <xdr:cNvSpPr txBox="1"/>
      </xdr:nvSpPr>
      <xdr:spPr>
        <a:xfrm>
          <a:off x="18389111" y="1322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類似団体平均と比較して乖離が大きい「維持補修費」・「補助費」・「投資及び出資金」・「貸付金」について記載する。</a:t>
          </a:r>
          <a:endParaRPr lang="ja-JP" altLang="ja-JP" sz="1400">
            <a:effectLst/>
          </a:endParaRPr>
        </a:p>
        <a:p>
          <a:r>
            <a:rPr kumimoji="1" lang="ja-JP" altLang="ja-JP" sz="1100">
              <a:solidFill>
                <a:schemeClr val="dk1"/>
              </a:solidFill>
              <a:effectLst/>
              <a:latin typeface="+mn-lt"/>
              <a:ea typeface="+mn-ea"/>
              <a:cs typeface="+mn-cs"/>
            </a:rPr>
            <a:t>　・「維持補修費」については、約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割が除雪関連経費であり、</a:t>
          </a:r>
          <a:r>
            <a:rPr kumimoji="1" lang="ja-JP" altLang="en-US" sz="1100">
              <a:solidFill>
                <a:schemeClr val="dk1"/>
              </a:solidFill>
              <a:effectLst/>
              <a:latin typeface="+mn-lt"/>
              <a:ea typeface="+mn-ea"/>
              <a:cs typeface="+mn-cs"/>
            </a:rPr>
            <a:t>降雪量により増減はするが、</a:t>
          </a:r>
          <a:r>
            <a:rPr kumimoji="1" lang="ja-JP" altLang="ja-JP" sz="1100">
              <a:solidFill>
                <a:schemeClr val="dk1"/>
              </a:solidFill>
              <a:effectLst/>
              <a:latin typeface="+mn-lt"/>
              <a:ea typeface="+mn-ea"/>
              <a:cs typeface="+mn-cs"/>
            </a:rPr>
            <a:t>近年労務単価の増や諸経費率の見直しなどに伴い、経費が増加傾向となっている。</a:t>
          </a:r>
          <a:endParaRPr lang="ja-JP" altLang="ja-JP" sz="1400">
            <a:effectLst/>
          </a:endParaRPr>
        </a:p>
        <a:p>
          <a:r>
            <a:rPr kumimoji="1" lang="ja-JP" altLang="ja-JP" sz="1100">
              <a:solidFill>
                <a:schemeClr val="dk1"/>
              </a:solidFill>
              <a:effectLst/>
              <a:latin typeface="+mn-lt"/>
              <a:ea typeface="+mn-ea"/>
              <a:cs typeface="+mn-cs"/>
            </a:rPr>
            <a:t>　・「補助費」については、</a:t>
          </a:r>
          <a:r>
            <a:rPr kumimoji="1" lang="ja-JP" altLang="en-US" sz="1100">
              <a:solidFill>
                <a:schemeClr val="dk1"/>
              </a:solidFill>
              <a:effectLst/>
              <a:latin typeface="+mn-lt"/>
              <a:ea typeface="+mn-ea"/>
              <a:cs typeface="+mn-cs"/>
            </a:rPr>
            <a:t>病院事業会計に対する基準内の補助金</a:t>
          </a:r>
          <a:r>
            <a:rPr kumimoji="1" lang="ja-JP" altLang="ja-JP" sz="1100">
              <a:solidFill>
                <a:schemeClr val="dk1"/>
              </a:solidFill>
              <a:effectLst/>
              <a:latin typeface="+mn-lt"/>
              <a:ea typeface="+mn-ea"/>
              <a:cs typeface="+mn-cs"/>
            </a:rPr>
            <a:t>の増加によるものである。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・「投資及び出資金」については、病院事業会計への繰出金及び水道事業会計への出資金などによるものである。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・「貸付金」については、土地開発公社への短期貸付金及び中小企業特別融資貸付金などによるものである。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21,310
21,179
297.84
13,956,642
13,736,542
216,006
7,490,569
12,983,845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143488</xdr:rowOff>
    </xdr:from>
    <xdr:to>
      <xdr:col>24</xdr:col>
      <xdr:colOff>63500</xdr:colOff>
      <xdr:row>36</xdr:row>
      <xdr:rowOff>160143</xdr:rowOff>
    </xdr:to>
    <xdr:cxnSp macro="">
      <xdr:nvCxnSpPr>
        <xdr:cNvPr id="62" name="直線コネクタ 61"/>
        <xdr:cNvCxnSpPr/>
      </xdr:nvCxnSpPr>
      <xdr:spPr>
        <a:xfrm flipV="1">
          <a:off x="3797300" y="6315688"/>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35062</xdr:rowOff>
    </xdr:from>
    <xdr:ext cx="469744" cy="259045"/>
    <xdr:sp macro="" textlink="">
      <xdr:nvSpPr>
        <xdr:cNvPr id="63" name="議会費平均値テキスト"/>
        <xdr:cNvSpPr txBox="1"/>
      </xdr:nvSpPr>
      <xdr:spPr>
        <a:xfrm>
          <a:off x="4686300" y="637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160143</xdr:rowOff>
    </xdr:from>
    <xdr:to>
      <xdr:col>19</xdr:col>
      <xdr:colOff>177800</xdr:colOff>
      <xdr:row>37</xdr:row>
      <xdr:rowOff>319</xdr:rowOff>
    </xdr:to>
    <xdr:cxnSp macro="">
      <xdr:nvCxnSpPr>
        <xdr:cNvPr id="65" name="直線コネクタ 64"/>
        <xdr:cNvCxnSpPr/>
      </xdr:nvCxnSpPr>
      <xdr:spPr>
        <a:xfrm flipV="1">
          <a:off x="2908300" y="6332343"/>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153999</xdr:rowOff>
    </xdr:from>
    <xdr:ext cx="469744" cy="259045"/>
    <xdr:sp macro="" textlink="">
      <xdr:nvSpPr>
        <xdr:cNvPr id="67" name="テキスト ボックス 66"/>
        <xdr:cNvSpPr txBox="1"/>
      </xdr:nvSpPr>
      <xdr:spPr>
        <a:xfrm>
          <a:off x="3562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319</xdr:rowOff>
    </xdr:from>
    <xdr:to>
      <xdr:col>15</xdr:col>
      <xdr:colOff>50800</xdr:colOff>
      <xdr:row>37</xdr:row>
      <xdr:rowOff>12468</xdr:rowOff>
    </xdr:to>
    <xdr:cxnSp macro="">
      <xdr:nvCxnSpPr>
        <xdr:cNvPr id="68" name="直線コネクタ 67"/>
        <xdr:cNvCxnSpPr/>
      </xdr:nvCxnSpPr>
      <xdr:spPr>
        <a:xfrm flipV="1">
          <a:off x="2019300" y="6343969"/>
          <a:ext cx="889000" cy="1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152170</xdr:rowOff>
    </xdr:from>
    <xdr:ext cx="469744" cy="259045"/>
    <xdr:sp macro="" textlink="">
      <xdr:nvSpPr>
        <xdr:cNvPr id="70" name="テキスト ボックス 69"/>
        <xdr:cNvSpPr txBox="1"/>
      </xdr:nvSpPr>
      <xdr:spPr>
        <a:xfrm>
          <a:off x="2673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12468</xdr:rowOff>
    </xdr:from>
    <xdr:to>
      <xdr:col>10</xdr:col>
      <xdr:colOff>114300</xdr:colOff>
      <xdr:row>37</xdr:row>
      <xdr:rowOff>36634</xdr:rowOff>
    </xdr:to>
    <xdr:cxnSp macro="">
      <xdr:nvCxnSpPr>
        <xdr:cNvPr id="71" name="直線コネクタ 70"/>
        <xdr:cNvCxnSpPr/>
      </xdr:nvCxnSpPr>
      <xdr:spPr>
        <a:xfrm flipV="1">
          <a:off x="1130300" y="6356118"/>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138651</xdr:rowOff>
    </xdr:from>
    <xdr:ext cx="469744" cy="259045"/>
    <xdr:sp macro="" textlink="">
      <xdr:nvSpPr>
        <xdr:cNvPr id="73" name="テキスト ボックス 72"/>
        <xdr:cNvSpPr txBox="1"/>
      </xdr:nvSpPr>
      <xdr:spPr>
        <a:xfrm>
          <a:off x="1784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39849</xdr:rowOff>
    </xdr:from>
    <xdr:to>
      <xdr:col>6</xdr:col>
      <xdr:colOff>38100</xdr:colOff>
      <xdr:row>37</xdr:row>
      <xdr:rowOff>141449</xdr:rowOff>
    </xdr:to>
    <xdr:sp macro="" textlink="">
      <xdr:nvSpPr>
        <xdr:cNvPr id="74" name="フローチャート: 判断 73"/>
        <xdr:cNvSpPr/>
      </xdr:nvSpPr>
      <xdr:spPr>
        <a:xfrm>
          <a:off x="1079500" y="63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132576</xdr:rowOff>
    </xdr:from>
    <xdr:ext cx="469744" cy="259045"/>
    <xdr:sp macro="" textlink="">
      <xdr:nvSpPr>
        <xdr:cNvPr id="75" name="テキスト ボックス 74"/>
        <xdr:cNvSpPr txBox="1"/>
      </xdr:nvSpPr>
      <xdr:spPr>
        <a:xfrm>
          <a:off x="895428" y="647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92688</xdr:rowOff>
    </xdr:from>
    <xdr:to>
      <xdr:col>24</xdr:col>
      <xdr:colOff>114300</xdr:colOff>
      <xdr:row>37</xdr:row>
      <xdr:rowOff>22838</xdr:rowOff>
    </xdr:to>
    <xdr:sp macro="" textlink="">
      <xdr:nvSpPr>
        <xdr:cNvPr id="81" name="楕円 80"/>
        <xdr:cNvSpPr/>
      </xdr:nvSpPr>
      <xdr:spPr>
        <a:xfrm>
          <a:off x="4584700" y="62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115565</xdr:rowOff>
    </xdr:from>
    <xdr:ext cx="469744" cy="259045"/>
    <xdr:sp macro="" textlink="">
      <xdr:nvSpPr>
        <xdr:cNvPr id="82" name="議会費該当値テキスト"/>
        <xdr:cNvSpPr txBox="1"/>
      </xdr:nvSpPr>
      <xdr:spPr>
        <a:xfrm>
          <a:off x="4686300" y="611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109343</xdr:rowOff>
    </xdr:from>
    <xdr:to>
      <xdr:col>20</xdr:col>
      <xdr:colOff>38100</xdr:colOff>
      <xdr:row>37</xdr:row>
      <xdr:rowOff>39493</xdr:rowOff>
    </xdr:to>
    <xdr:sp macro="" textlink="">
      <xdr:nvSpPr>
        <xdr:cNvPr id="83" name="楕円 82"/>
        <xdr:cNvSpPr/>
      </xdr:nvSpPr>
      <xdr:spPr>
        <a:xfrm>
          <a:off x="3746500" y="628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56020</xdr:rowOff>
    </xdr:from>
    <xdr:ext cx="469744" cy="259045"/>
    <xdr:sp macro="" textlink="">
      <xdr:nvSpPr>
        <xdr:cNvPr id="84" name="テキスト ボックス 83"/>
        <xdr:cNvSpPr txBox="1"/>
      </xdr:nvSpPr>
      <xdr:spPr>
        <a:xfrm>
          <a:off x="3562428" y="605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120969</xdr:rowOff>
    </xdr:from>
    <xdr:to>
      <xdr:col>15</xdr:col>
      <xdr:colOff>101600</xdr:colOff>
      <xdr:row>37</xdr:row>
      <xdr:rowOff>51119</xdr:rowOff>
    </xdr:to>
    <xdr:sp macro="" textlink="">
      <xdr:nvSpPr>
        <xdr:cNvPr id="85" name="楕円 84"/>
        <xdr:cNvSpPr/>
      </xdr:nvSpPr>
      <xdr:spPr>
        <a:xfrm>
          <a:off x="2857500" y="629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67646</xdr:rowOff>
    </xdr:from>
    <xdr:ext cx="469744" cy="259045"/>
    <xdr:sp macro="" textlink="">
      <xdr:nvSpPr>
        <xdr:cNvPr id="86" name="テキスト ボックス 85"/>
        <xdr:cNvSpPr txBox="1"/>
      </xdr:nvSpPr>
      <xdr:spPr>
        <a:xfrm>
          <a:off x="2673428" y="606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133118</xdr:rowOff>
    </xdr:from>
    <xdr:to>
      <xdr:col>10</xdr:col>
      <xdr:colOff>165100</xdr:colOff>
      <xdr:row>37</xdr:row>
      <xdr:rowOff>63268</xdr:rowOff>
    </xdr:to>
    <xdr:sp macro="" textlink="">
      <xdr:nvSpPr>
        <xdr:cNvPr id="87" name="楕円 86"/>
        <xdr:cNvSpPr/>
      </xdr:nvSpPr>
      <xdr:spPr>
        <a:xfrm>
          <a:off x="1968500" y="63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79795</xdr:rowOff>
    </xdr:from>
    <xdr:ext cx="469744" cy="259045"/>
    <xdr:sp macro="" textlink="">
      <xdr:nvSpPr>
        <xdr:cNvPr id="88" name="テキスト ボックス 87"/>
        <xdr:cNvSpPr txBox="1"/>
      </xdr:nvSpPr>
      <xdr:spPr>
        <a:xfrm>
          <a:off x="1784428" y="6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157284</xdr:rowOff>
    </xdr:from>
    <xdr:to>
      <xdr:col>6</xdr:col>
      <xdr:colOff>38100</xdr:colOff>
      <xdr:row>37</xdr:row>
      <xdr:rowOff>87434</xdr:rowOff>
    </xdr:to>
    <xdr:sp macro="" textlink="">
      <xdr:nvSpPr>
        <xdr:cNvPr id="89" name="楕円 88"/>
        <xdr:cNvSpPr/>
      </xdr:nvSpPr>
      <xdr:spPr>
        <a:xfrm>
          <a:off x="1079500" y="63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103961</xdr:rowOff>
    </xdr:from>
    <xdr:ext cx="469744" cy="259045"/>
    <xdr:sp macro="" textlink="">
      <xdr:nvSpPr>
        <xdr:cNvPr id="90" name="テキスト ボックス 89"/>
        <xdr:cNvSpPr txBox="1"/>
      </xdr:nvSpPr>
      <xdr:spPr>
        <a:xfrm>
          <a:off x="895428" y="610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161139</xdr:rowOff>
    </xdr:from>
    <xdr:to>
      <xdr:col>24</xdr:col>
      <xdr:colOff>63500</xdr:colOff>
      <xdr:row>57</xdr:row>
      <xdr:rowOff>165006</xdr:rowOff>
    </xdr:to>
    <xdr:cxnSp macro="">
      <xdr:nvCxnSpPr>
        <xdr:cNvPr id="119" name="直線コネクタ 118"/>
        <xdr:cNvCxnSpPr/>
      </xdr:nvCxnSpPr>
      <xdr:spPr>
        <a:xfrm>
          <a:off x="3797300" y="9933789"/>
          <a:ext cx="8382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50207</xdr:rowOff>
    </xdr:from>
    <xdr:ext cx="534377" cy="259045"/>
    <xdr:sp macro="" textlink="">
      <xdr:nvSpPr>
        <xdr:cNvPr id="120" name="総務費平均値テキスト"/>
        <xdr:cNvSpPr txBox="1"/>
      </xdr:nvSpPr>
      <xdr:spPr>
        <a:xfrm>
          <a:off x="4686300" y="9651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146024</xdr:rowOff>
    </xdr:from>
    <xdr:to>
      <xdr:col>19</xdr:col>
      <xdr:colOff>177800</xdr:colOff>
      <xdr:row>57</xdr:row>
      <xdr:rowOff>161139</xdr:rowOff>
    </xdr:to>
    <xdr:cxnSp macro="">
      <xdr:nvCxnSpPr>
        <xdr:cNvPr id="122" name="直線コネクタ 121"/>
        <xdr:cNvCxnSpPr/>
      </xdr:nvCxnSpPr>
      <xdr:spPr>
        <a:xfrm>
          <a:off x="2908300" y="9918674"/>
          <a:ext cx="889000" cy="1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4377</xdr:rowOff>
    </xdr:from>
    <xdr:ext cx="534377" cy="259045"/>
    <xdr:sp macro="" textlink="">
      <xdr:nvSpPr>
        <xdr:cNvPr id="124" name="テキスト ボックス 123"/>
        <xdr:cNvSpPr txBox="1"/>
      </xdr:nvSpPr>
      <xdr:spPr>
        <a:xfrm>
          <a:off x="3530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146024</xdr:rowOff>
    </xdr:from>
    <xdr:to>
      <xdr:col>15</xdr:col>
      <xdr:colOff>50800</xdr:colOff>
      <xdr:row>58</xdr:row>
      <xdr:rowOff>36030</xdr:rowOff>
    </xdr:to>
    <xdr:cxnSp macro="">
      <xdr:nvCxnSpPr>
        <xdr:cNvPr id="125" name="直線コネクタ 124"/>
        <xdr:cNvCxnSpPr/>
      </xdr:nvCxnSpPr>
      <xdr:spPr>
        <a:xfrm flipV="1">
          <a:off x="2019300" y="9918674"/>
          <a:ext cx="889000" cy="6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165963</xdr:rowOff>
    </xdr:from>
    <xdr:ext cx="534377" cy="259045"/>
    <xdr:sp macro="" textlink="">
      <xdr:nvSpPr>
        <xdr:cNvPr id="127" name="テキスト ボックス 126"/>
        <xdr:cNvSpPr txBox="1"/>
      </xdr:nvSpPr>
      <xdr:spPr>
        <a:xfrm>
          <a:off x="2641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141719</xdr:rowOff>
    </xdr:from>
    <xdr:to>
      <xdr:col>10</xdr:col>
      <xdr:colOff>114300</xdr:colOff>
      <xdr:row>58</xdr:row>
      <xdr:rowOff>36030</xdr:rowOff>
    </xdr:to>
    <xdr:cxnSp macro="">
      <xdr:nvCxnSpPr>
        <xdr:cNvPr id="128" name="直線コネクタ 127"/>
        <xdr:cNvCxnSpPr/>
      </xdr:nvCxnSpPr>
      <xdr:spPr>
        <a:xfrm>
          <a:off x="1130300" y="9914369"/>
          <a:ext cx="889000" cy="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0" name="テキスト ボックス 129"/>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27570</xdr:rowOff>
    </xdr:from>
    <xdr:to>
      <xdr:col>6</xdr:col>
      <xdr:colOff>38100</xdr:colOff>
      <xdr:row>57</xdr:row>
      <xdr:rowOff>129170</xdr:rowOff>
    </xdr:to>
    <xdr:sp macro="" textlink="">
      <xdr:nvSpPr>
        <xdr:cNvPr id="131" name="フローチャート: 判断 130"/>
        <xdr:cNvSpPr/>
      </xdr:nvSpPr>
      <xdr:spPr>
        <a:xfrm>
          <a:off x="1079500" y="98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145697</xdr:rowOff>
    </xdr:from>
    <xdr:ext cx="534377" cy="259045"/>
    <xdr:sp macro="" textlink="">
      <xdr:nvSpPr>
        <xdr:cNvPr id="132" name="テキスト ボックス 131"/>
        <xdr:cNvSpPr txBox="1"/>
      </xdr:nvSpPr>
      <xdr:spPr>
        <a:xfrm>
          <a:off x="863111" y="957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114206</xdr:rowOff>
    </xdr:from>
    <xdr:to>
      <xdr:col>24</xdr:col>
      <xdr:colOff>114300</xdr:colOff>
      <xdr:row>58</xdr:row>
      <xdr:rowOff>44356</xdr:rowOff>
    </xdr:to>
    <xdr:sp macro="" textlink="">
      <xdr:nvSpPr>
        <xdr:cNvPr id="138" name="楕円 137"/>
        <xdr:cNvSpPr/>
      </xdr:nvSpPr>
      <xdr:spPr>
        <a:xfrm>
          <a:off x="4584700" y="98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29133</xdr:rowOff>
    </xdr:from>
    <xdr:ext cx="534377" cy="259045"/>
    <xdr:sp macro="" textlink="">
      <xdr:nvSpPr>
        <xdr:cNvPr id="139" name="総務費該当値テキスト"/>
        <xdr:cNvSpPr txBox="1"/>
      </xdr:nvSpPr>
      <xdr:spPr>
        <a:xfrm>
          <a:off x="4686300" y="98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110339</xdr:rowOff>
    </xdr:from>
    <xdr:to>
      <xdr:col>20</xdr:col>
      <xdr:colOff>38100</xdr:colOff>
      <xdr:row>58</xdr:row>
      <xdr:rowOff>40489</xdr:rowOff>
    </xdr:to>
    <xdr:sp macro="" textlink="">
      <xdr:nvSpPr>
        <xdr:cNvPr id="140" name="楕円 139"/>
        <xdr:cNvSpPr/>
      </xdr:nvSpPr>
      <xdr:spPr>
        <a:xfrm>
          <a:off x="3746500" y="98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31616</xdr:rowOff>
    </xdr:from>
    <xdr:ext cx="534377" cy="259045"/>
    <xdr:sp macro="" textlink="">
      <xdr:nvSpPr>
        <xdr:cNvPr id="141" name="テキスト ボックス 140"/>
        <xdr:cNvSpPr txBox="1"/>
      </xdr:nvSpPr>
      <xdr:spPr>
        <a:xfrm>
          <a:off x="3530111" y="99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95224</xdr:rowOff>
    </xdr:from>
    <xdr:to>
      <xdr:col>15</xdr:col>
      <xdr:colOff>101600</xdr:colOff>
      <xdr:row>58</xdr:row>
      <xdr:rowOff>25374</xdr:rowOff>
    </xdr:to>
    <xdr:sp macro="" textlink="">
      <xdr:nvSpPr>
        <xdr:cNvPr id="142" name="楕円 141"/>
        <xdr:cNvSpPr/>
      </xdr:nvSpPr>
      <xdr:spPr>
        <a:xfrm>
          <a:off x="2857500" y="98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16501</xdr:rowOff>
    </xdr:from>
    <xdr:ext cx="534377" cy="259045"/>
    <xdr:sp macro="" textlink="">
      <xdr:nvSpPr>
        <xdr:cNvPr id="143" name="テキスト ボックス 142"/>
        <xdr:cNvSpPr txBox="1"/>
      </xdr:nvSpPr>
      <xdr:spPr>
        <a:xfrm>
          <a:off x="2641111" y="996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156680</xdr:rowOff>
    </xdr:from>
    <xdr:to>
      <xdr:col>10</xdr:col>
      <xdr:colOff>165100</xdr:colOff>
      <xdr:row>58</xdr:row>
      <xdr:rowOff>86830</xdr:rowOff>
    </xdr:to>
    <xdr:sp macro="" textlink="">
      <xdr:nvSpPr>
        <xdr:cNvPr id="144" name="楕円 143"/>
        <xdr:cNvSpPr/>
      </xdr:nvSpPr>
      <xdr:spPr>
        <a:xfrm>
          <a:off x="1968500" y="992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77957</xdr:rowOff>
    </xdr:from>
    <xdr:ext cx="534377" cy="259045"/>
    <xdr:sp macro="" textlink="">
      <xdr:nvSpPr>
        <xdr:cNvPr id="145" name="テキスト ボックス 144"/>
        <xdr:cNvSpPr txBox="1"/>
      </xdr:nvSpPr>
      <xdr:spPr>
        <a:xfrm>
          <a:off x="1752111" y="1002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90919</xdr:rowOff>
    </xdr:from>
    <xdr:to>
      <xdr:col>6</xdr:col>
      <xdr:colOff>38100</xdr:colOff>
      <xdr:row>58</xdr:row>
      <xdr:rowOff>21069</xdr:rowOff>
    </xdr:to>
    <xdr:sp macro="" textlink="">
      <xdr:nvSpPr>
        <xdr:cNvPr id="146" name="楕円 145"/>
        <xdr:cNvSpPr/>
      </xdr:nvSpPr>
      <xdr:spPr>
        <a:xfrm>
          <a:off x="1079500" y="98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12196</xdr:rowOff>
    </xdr:from>
    <xdr:ext cx="534377" cy="259045"/>
    <xdr:sp macro="" textlink="">
      <xdr:nvSpPr>
        <xdr:cNvPr id="147" name="テキスト ボックス 146"/>
        <xdr:cNvSpPr txBox="1"/>
      </xdr:nvSpPr>
      <xdr:spPr>
        <a:xfrm>
          <a:off x="863111" y="995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65390</xdr:rowOff>
    </xdr:from>
    <xdr:to>
      <xdr:col>24</xdr:col>
      <xdr:colOff>63500</xdr:colOff>
      <xdr:row>77</xdr:row>
      <xdr:rowOff>92036</xdr:rowOff>
    </xdr:to>
    <xdr:cxnSp macro="">
      <xdr:nvCxnSpPr>
        <xdr:cNvPr id="177" name="直線コネクタ 176"/>
        <xdr:cNvCxnSpPr/>
      </xdr:nvCxnSpPr>
      <xdr:spPr>
        <a:xfrm flipV="1">
          <a:off x="3797300" y="13267040"/>
          <a:ext cx="838200" cy="2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12881</xdr:rowOff>
    </xdr:from>
    <xdr:ext cx="599010" cy="259045"/>
    <xdr:sp macro="" textlink="">
      <xdr:nvSpPr>
        <xdr:cNvPr id="178" name="民生費平均値テキスト"/>
        <xdr:cNvSpPr txBox="1"/>
      </xdr:nvSpPr>
      <xdr:spPr>
        <a:xfrm>
          <a:off x="4686300" y="1304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92036</xdr:rowOff>
    </xdr:from>
    <xdr:to>
      <xdr:col>19</xdr:col>
      <xdr:colOff>177800</xdr:colOff>
      <xdr:row>77</xdr:row>
      <xdr:rowOff>125352</xdr:rowOff>
    </xdr:to>
    <xdr:cxnSp macro="">
      <xdr:nvCxnSpPr>
        <xdr:cNvPr id="180" name="直線コネクタ 179"/>
        <xdr:cNvCxnSpPr/>
      </xdr:nvCxnSpPr>
      <xdr:spPr>
        <a:xfrm flipV="1">
          <a:off x="2908300" y="13293686"/>
          <a:ext cx="889000" cy="3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105266</xdr:rowOff>
    </xdr:from>
    <xdr:ext cx="599010" cy="259045"/>
    <xdr:sp macro="" textlink="">
      <xdr:nvSpPr>
        <xdr:cNvPr id="182" name="テキスト ボックス 181"/>
        <xdr:cNvSpPr txBox="1"/>
      </xdr:nvSpPr>
      <xdr:spPr>
        <a:xfrm>
          <a:off x="3497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125352</xdr:rowOff>
    </xdr:from>
    <xdr:to>
      <xdr:col>15</xdr:col>
      <xdr:colOff>50800</xdr:colOff>
      <xdr:row>77</xdr:row>
      <xdr:rowOff>150532</xdr:rowOff>
    </xdr:to>
    <xdr:cxnSp macro="">
      <xdr:nvCxnSpPr>
        <xdr:cNvPr id="183" name="直線コネクタ 182"/>
        <xdr:cNvCxnSpPr/>
      </xdr:nvCxnSpPr>
      <xdr:spPr>
        <a:xfrm flipV="1">
          <a:off x="2019300" y="13327002"/>
          <a:ext cx="889000" cy="2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117408</xdr:rowOff>
    </xdr:from>
    <xdr:ext cx="599010" cy="259045"/>
    <xdr:sp macro="" textlink="">
      <xdr:nvSpPr>
        <xdr:cNvPr id="185" name="テキスト ボックス 184"/>
        <xdr:cNvSpPr txBox="1"/>
      </xdr:nvSpPr>
      <xdr:spPr>
        <a:xfrm>
          <a:off x="2608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150532</xdr:rowOff>
    </xdr:from>
    <xdr:to>
      <xdr:col>10</xdr:col>
      <xdr:colOff>114300</xdr:colOff>
      <xdr:row>77</xdr:row>
      <xdr:rowOff>160334</xdr:rowOff>
    </xdr:to>
    <xdr:cxnSp macro="">
      <xdr:nvCxnSpPr>
        <xdr:cNvPr id="186" name="直線コネクタ 185"/>
        <xdr:cNvCxnSpPr/>
      </xdr:nvCxnSpPr>
      <xdr:spPr>
        <a:xfrm flipV="1">
          <a:off x="1130300" y="13352182"/>
          <a:ext cx="889000" cy="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167471</xdr:rowOff>
    </xdr:from>
    <xdr:ext cx="599010" cy="259045"/>
    <xdr:sp macro="" textlink="">
      <xdr:nvSpPr>
        <xdr:cNvPr id="188" name="テキスト ボックス 187"/>
        <xdr:cNvSpPr txBox="1"/>
      </xdr:nvSpPr>
      <xdr:spPr>
        <a:xfrm>
          <a:off x="1719795"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140853</xdr:rowOff>
    </xdr:from>
    <xdr:to>
      <xdr:col>6</xdr:col>
      <xdr:colOff>38100</xdr:colOff>
      <xdr:row>77</xdr:row>
      <xdr:rowOff>71003</xdr:rowOff>
    </xdr:to>
    <xdr:sp macro="" textlink="">
      <xdr:nvSpPr>
        <xdr:cNvPr id="189" name="フローチャート: 判断 188"/>
        <xdr:cNvSpPr/>
      </xdr:nvSpPr>
      <xdr:spPr>
        <a:xfrm>
          <a:off x="1079500" y="1317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87530</xdr:rowOff>
    </xdr:from>
    <xdr:ext cx="599010" cy="259045"/>
    <xdr:sp macro="" textlink="">
      <xdr:nvSpPr>
        <xdr:cNvPr id="190" name="テキスト ボックス 189"/>
        <xdr:cNvSpPr txBox="1"/>
      </xdr:nvSpPr>
      <xdr:spPr>
        <a:xfrm>
          <a:off x="830795" y="1294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14590</xdr:rowOff>
    </xdr:from>
    <xdr:to>
      <xdr:col>24</xdr:col>
      <xdr:colOff>114300</xdr:colOff>
      <xdr:row>77</xdr:row>
      <xdr:rowOff>116190</xdr:rowOff>
    </xdr:to>
    <xdr:sp macro="" textlink="">
      <xdr:nvSpPr>
        <xdr:cNvPr id="196" name="楕円 195"/>
        <xdr:cNvSpPr/>
      </xdr:nvSpPr>
      <xdr:spPr>
        <a:xfrm>
          <a:off x="4584700" y="132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164467</xdr:rowOff>
    </xdr:from>
    <xdr:ext cx="599010" cy="259045"/>
    <xdr:sp macro="" textlink="">
      <xdr:nvSpPr>
        <xdr:cNvPr id="197" name="民生費該当値テキスト"/>
        <xdr:cNvSpPr txBox="1"/>
      </xdr:nvSpPr>
      <xdr:spPr>
        <a:xfrm>
          <a:off x="4686300" y="1319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41236</xdr:rowOff>
    </xdr:from>
    <xdr:to>
      <xdr:col>20</xdr:col>
      <xdr:colOff>38100</xdr:colOff>
      <xdr:row>77</xdr:row>
      <xdr:rowOff>142836</xdr:rowOff>
    </xdr:to>
    <xdr:sp macro="" textlink="">
      <xdr:nvSpPr>
        <xdr:cNvPr id="198" name="楕円 197"/>
        <xdr:cNvSpPr/>
      </xdr:nvSpPr>
      <xdr:spPr>
        <a:xfrm>
          <a:off x="3746500" y="132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133963</xdr:rowOff>
    </xdr:from>
    <xdr:ext cx="599010" cy="259045"/>
    <xdr:sp macro="" textlink="">
      <xdr:nvSpPr>
        <xdr:cNvPr id="199" name="テキスト ボックス 198"/>
        <xdr:cNvSpPr txBox="1"/>
      </xdr:nvSpPr>
      <xdr:spPr>
        <a:xfrm>
          <a:off x="3497795" y="1333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74552</xdr:rowOff>
    </xdr:from>
    <xdr:to>
      <xdr:col>15</xdr:col>
      <xdr:colOff>101600</xdr:colOff>
      <xdr:row>78</xdr:row>
      <xdr:rowOff>4702</xdr:rowOff>
    </xdr:to>
    <xdr:sp macro="" textlink="">
      <xdr:nvSpPr>
        <xdr:cNvPr id="200" name="楕円 199"/>
        <xdr:cNvSpPr/>
      </xdr:nvSpPr>
      <xdr:spPr>
        <a:xfrm>
          <a:off x="2857500" y="132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167279</xdr:rowOff>
    </xdr:from>
    <xdr:ext cx="599010" cy="259045"/>
    <xdr:sp macro="" textlink="">
      <xdr:nvSpPr>
        <xdr:cNvPr id="201" name="テキスト ボックス 200"/>
        <xdr:cNvSpPr txBox="1"/>
      </xdr:nvSpPr>
      <xdr:spPr>
        <a:xfrm>
          <a:off x="2608795" y="1336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99732</xdr:rowOff>
    </xdr:from>
    <xdr:to>
      <xdr:col>10</xdr:col>
      <xdr:colOff>165100</xdr:colOff>
      <xdr:row>78</xdr:row>
      <xdr:rowOff>29882</xdr:rowOff>
    </xdr:to>
    <xdr:sp macro="" textlink="">
      <xdr:nvSpPr>
        <xdr:cNvPr id="202" name="楕円 201"/>
        <xdr:cNvSpPr/>
      </xdr:nvSpPr>
      <xdr:spPr>
        <a:xfrm>
          <a:off x="1968500" y="1330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21009</xdr:rowOff>
    </xdr:from>
    <xdr:ext cx="599010" cy="259045"/>
    <xdr:sp macro="" textlink="">
      <xdr:nvSpPr>
        <xdr:cNvPr id="203" name="テキスト ボックス 202"/>
        <xdr:cNvSpPr txBox="1"/>
      </xdr:nvSpPr>
      <xdr:spPr>
        <a:xfrm>
          <a:off x="1719795" y="1339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109534</xdr:rowOff>
    </xdr:from>
    <xdr:to>
      <xdr:col>6</xdr:col>
      <xdr:colOff>38100</xdr:colOff>
      <xdr:row>78</xdr:row>
      <xdr:rowOff>39684</xdr:rowOff>
    </xdr:to>
    <xdr:sp macro="" textlink="">
      <xdr:nvSpPr>
        <xdr:cNvPr id="204" name="楕円 203"/>
        <xdr:cNvSpPr/>
      </xdr:nvSpPr>
      <xdr:spPr>
        <a:xfrm>
          <a:off x="1079500" y="1331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30811</xdr:rowOff>
    </xdr:from>
    <xdr:ext cx="599010" cy="259045"/>
    <xdr:sp macro="" textlink="">
      <xdr:nvSpPr>
        <xdr:cNvPr id="205" name="テキスト ボックス 204"/>
        <xdr:cNvSpPr txBox="1"/>
      </xdr:nvSpPr>
      <xdr:spPr>
        <a:xfrm>
          <a:off x="830795" y="1340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34598</xdr:rowOff>
    </xdr:from>
    <xdr:to>
      <xdr:col>24</xdr:col>
      <xdr:colOff>63500</xdr:colOff>
      <xdr:row>95</xdr:row>
      <xdr:rowOff>33432</xdr:rowOff>
    </xdr:to>
    <xdr:cxnSp macro="">
      <xdr:nvCxnSpPr>
        <xdr:cNvPr id="234" name="直線コネクタ 233"/>
        <xdr:cNvCxnSpPr/>
      </xdr:nvCxnSpPr>
      <xdr:spPr>
        <a:xfrm flipV="1">
          <a:off x="3797300" y="16150898"/>
          <a:ext cx="838200" cy="17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97128</xdr:rowOff>
    </xdr:from>
    <xdr:ext cx="534377" cy="259045"/>
    <xdr:sp macro="" textlink="">
      <xdr:nvSpPr>
        <xdr:cNvPr id="235" name="衛生費平均値テキスト"/>
        <xdr:cNvSpPr txBox="1"/>
      </xdr:nvSpPr>
      <xdr:spPr>
        <a:xfrm>
          <a:off x="4686300" y="1655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33432</xdr:rowOff>
    </xdr:from>
    <xdr:to>
      <xdr:col>19</xdr:col>
      <xdr:colOff>177800</xdr:colOff>
      <xdr:row>95</xdr:row>
      <xdr:rowOff>144546</xdr:rowOff>
    </xdr:to>
    <xdr:cxnSp macro="">
      <xdr:nvCxnSpPr>
        <xdr:cNvPr id="237" name="直線コネクタ 236"/>
        <xdr:cNvCxnSpPr/>
      </xdr:nvCxnSpPr>
      <xdr:spPr>
        <a:xfrm flipV="1">
          <a:off x="2908300" y="16321182"/>
          <a:ext cx="889000" cy="1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18750</xdr:rowOff>
    </xdr:from>
    <xdr:ext cx="534377" cy="259045"/>
    <xdr:sp macro="" textlink="">
      <xdr:nvSpPr>
        <xdr:cNvPr id="239" name="テキスト ボックス 238"/>
        <xdr:cNvSpPr txBox="1"/>
      </xdr:nvSpPr>
      <xdr:spPr>
        <a:xfrm>
          <a:off x="3530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59506</xdr:rowOff>
    </xdr:from>
    <xdr:to>
      <xdr:col>15</xdr:col>
      <xdr:colOff>50800</xdr:colOff>
      <xdr:row>95</xdr:row>
      <xdr:rowOff>144546</xdr:rowOff>
    </xdr:to>
    <xdr:cxnSp macro="">
      <xdr:nvCxnSpPr>
        <xdr:cNvPr id="240" name="直線コネクタ 239"/>
        <xdr:cNvCxnSpPr/>
      </xdr:nvCxnSpPr>
      <xdr:spPr>
        <a:xfrm>
          <a:off x="2019300" y="16347256"/>
          <a:ext cx="889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28351</xdr:rowOff>
    </xdr:from>
    <xdr:ext cx="534377" cy="259045"/>
    <xdr:sp macro="" textlink="">
      <xdr:nvSpPr>
        <xdr:cNvPr id="242" name="テキスト ボックス 241"/>
        <xdr:cNvSpPr txBox="1"/>
      </xdr:nvSpPr>
      <xdr:spPr>
        <a:xfrm>
          <a:off x="2641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59506</xdr:rowOff>
    </xdr:from>
    <xdr:to>
      <xdr:col>10</xdr:col>
      <xdr:colOff>114300</xdr:colOff>
      <xdr:row>95</xdr:row>
      <xdr:rowOff>119614</xdr:rowOff>
    </xdr:to>
    <xdr:cxnSp macro="">
      <xdr:nvCxnSpPr>
        <xdr:cNvPr id="243" name="直線コネクタ 242"/>
        <xdr:cNvCxnSpPr/>
      </xdr:nvCxnSpPr>
      <xdr:spPr>
        <a:xfrm flipV="1">
          <a:off x="1130300" y="16347256"/>
          <a:ext cx="889000" cy="6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60377</xdr:rowOff>
    </xdr:from>
    <xdr:ext cx="534377" cy="259045"/>
    <xdr:sp macro="" textlink="">
      <xdr:nvSpPr>
        <xdr:cNvPr id="245" name="テキスト ボックス 244"/>
        <xdr:cNvSpPr txBox="1"/>
      </xdr:nvSpPr>
      <xdr:spPr>
        <a:xfrm>
          <a:off x="1752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127755</xdr:rowOff>
    </xdr:from>
    <xdr:to>
      <xdr:col>6</xdr:col>
      <xdr:colOff>38100</xdr:colOff>
      <xdr:row>97</xdr:row>
      <xdr:rowOff>57905</xdr:rowOff>
    </xdr:to>
    <xdr:sp macro="" textlink="">
      <xdr:nvSpPr>
        <xdr:cNvPr id="246" name="フローチャート: 判断 245"/>
        <xdr:cNvSpPr/>
      </xdr:nvSpPr>
      <xdr:spPr>
        <a:xfrm>
          <a:off x="1079500" y="165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49032</xdr:rowOff>
    </xdr:from>
    <xdr:ext cx="534377" cy="259045"/>
    <xdr:sp macro="" textlink="">
      <xdr:nvSpPr>
        <xdr:cNvPr id="247" name="テキスト ボックス 246"/>
        <xdr:cNvSpPr txBox="1"/>
      </xdr:nvSpPr>
      <xdr:spPr>
        <a:xfrm>
          <a:off x="863111" y="166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155248</xdr:rowOff>
    </xdr:from>
    <xdr:to>
      <xdr:col>24</xdr:col>
      <xdr:colOff>114300</xdr:colOff>
      <xdr:row>94</xdr:row>
      <xdr:rowOff>85398</xdr:rowOff>
    </xdr:to>
    <xdr:sp macro="" textlink="">
      <xdr:nvSpPr>
        <xdr:cNvPr id="253" name="楕円 252"/>
        <xdr:cNvSpPr/>
      </xdr:nvSpPr>
      <xdr:spPr>
        <a:xfrm>
          <a:off x="4584700" y="161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6675</xdr:rowOff>
    </xdr:from>
    <xdr:ext cx="599010" cy="259045"/>
    <xdr:sp macro="" textlink="">
      <xdr:nvSpPr>
        <xdr:cNvPr id="254" name="衛生費該当値テキスト"/>
        <xdr:cNvSpPr txBox="1"/>
      </xdr:nvSpPr>
      <xdr:spPr>
        <a:xfrm>
          <a:off x="4686300" y="1595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154082</xdr:rowOff>
    </xdr:from>
    <xdr:to>
      <xdr:col>20</xdr:col>
      <xdr:colOff>38100</xdr:colOff>
      <xdr:row>95</xdr:row>
      <xdr:rowOff>84232</xdr:rowOff>
    </xdr:to>
    <xdr:sp macro="" textlink="">
      <xdr:nvSpPr>
        <xdr:cNvPr id="255" name="楕円 254"/>
        <xdr:cNvSpPr/>
      </xdr:nvSpPr>
      <xdr:spPr>
        <a:xfrm>
          <a:off x="3746500" y="162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100759</xdr:rowOff>
    </xdr:from>
    <xdr:ext cx="534377" cy="259045"/>
    <xdr:sp macro="" textlink="">
      <xdr:nvSpPr>
        <xdr:cNvPr id="256" name="テキスト ボックス 255"/>
        <xdr:cNvSpPr txBox="1"/>
      </xdr:nvSpPr>
      <xdr:spPr>
        <a:xfrm>
          <a:off x="3530111" y="160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93746</xdr:rowOff>
    </xdr:from>
    <xdr:to>
      <xdr:col>15</xdr:col>
      <xdr:colOff>101600</xdr:colOff>
      <xdr:row>96</xdr:row>
      <xdr:rowOff>23896</xdr:rowOff>
    </xdr:to>
    <xdr:sp macro="" textlink="">
      <xdr:nvSpPr>
        <xdr:cNvPr id="257" name="楕円 256"/>
        <xdr:cNvSpPr/>
      </xdr:nvSpPr>
      <xdr:spPr>
        <a:xfrm>
          <a:off x="2857500" y="1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40423</xdr:rowOff>
    </xdr:from>
    <xdr:ext cx="534377" cy="259045"/>
    <xdr:sp macro="" textlink="">
      <xdr:nvSpPr>
        <xdr:cNvPr id="258" name="テキスト ボックス 257"/>
        <xdr:cNvSpPr txBox="1"/>
      </xdr:nvSpPr>
      <xdr:spPr>
        <a:xfrm>
          <a:off x="2641111" y="161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8706</xdr:rowOff>
    </xdr:from>
    <xdr:to>
      <xdr:col>10</xdr:col>
      <xdr:colOff>165100</xdr:colOff>
      <xdr:row>95</xdr:row>
      <xdr:rowOff>110306</xdr:rowOff>
    </xdr:to>
    <xdr:sp macro="" textlink="">
      <xdr:nvSpPr>
        <xdr:cNvPr id="259" name="楕円 258"/>
        <xdr:cNvSpPr/>
      </xdr:nvSpPr>
      <xdr:spPr>
        <a:xfrm>
          <a:off x="1968500" y="162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126833</xdr:rowOff>
    </xdr:from>
    <xdr:ext cx="534377" cy="259045"/>
    <xdr:sp macro="" textlink="">
      <xdr:nvSpPr>
        <xdr:cNvPr id="260" name="テキスト ボックス 259"/>
        <xdr:cNvSpPr txBox="1"/>
      </xdr:nvSpPr>
      <xdr:spPr>
        <a:xfrm>
          <a:off x="1752111" y="160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68814</xdr:rowOff>
    </xdr:from>
    <xdr:to>
      <xdr:col>6</xdr:col>
      <xdr:colOff>38100</xdr:colOff>
      <xdr:row>95</xdr:row>
      <xdr:rowOff>170414</xdr:rowOff>
    </xdr:to>
    <xdr:sp macro="" textlink="">
      <xdr:nvSpPr>
        <xdr:cNvPr id="261" name="楕円 260"/>
        <xdr:cNvSpPr/>
      </xdr:nvSpPr>
      <xdr:spPr>
        <a:xfrm>
          <a:off x="1079500" y="163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15491</xdr:rowOff>
    </xdr:from>
    <xdr:ext cx="534377" cy="259045"/>
    <xdr:sp macro="" textlink="">
      <xdr:nvSpPr>
        <xdr:cNvPr id="262" name="テキスト ボックス 261"/>
        <xdr:cNvSpPr txBox="1"/>
      </xdr:nvSpPr>
      <xdr:spPr>
        <a:xfrm>
          <a:off x="863111" y="1613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113182</xdr:rowOff>
    </xdr:from>
    <xdr:to>
      <xdr:col>55</xdr:col>
      <xdr:colOff>0</xdr:colOff>
      <xdr:row>37</xdr:row>
      <xdr:rowOff>143358</xdr:rowOff>
    </xdr:to>
    <xdr:cxnSp macro="">
      <xdr:nvCxnSpPr>
        <xdr:cNvPr id="289" name="直線コネクタ 288"/>
        <xdr:cNvCxnSpPr/>
      </xdr:nvCxnSpPr>
      <xdr:spPr>
        <a:xfrm flipV="1">
          <a:off x="9639300" y="6456832"/>
          <a:ext cx="8382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79214</xdr:rowOff>
    </xdr:from>
    <xdr:ext cx="378565" cy="259045"/>
    <xdr:sp macro="" textlink="">
      <xdr:nvSpPr>
        <xdr:cNvPr id="290" name="労働費平均値テキスト"/>
        <xdr:cNvSpPr txBox="1"/>
      </xdr:nvSpPr>
      <xdr:spPr>
        <a:xfrm>
          <a:off x="10528300" y="6422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137185</xdr:rowOff>
    </xdr:from>
    <xdr:to>
      <xdr:col>50</xdr:col>
      <xdr:colOff>114300</xdr:colOff>
      <xdr:row>37</xdr:row>
      <xdr:rowOff>143358</xdr:rowOff>
    </xdr:to>
    <xdr:cxnSp macro="">
      <xdr:nvCxnSpPr>
        <xdr:cNvPr id="292" name="直線コネクタ 291"/>
        <xdr:cNvCxnSpPr/>
      </xdr:nvCxnSpPr>
      <xdr:spPr>
        <a:xfrm>
          <a:off x="8750300" y="6480835"/>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18407</xdr:rowOff>
    </xdr:from>
    <xdr:ext cx="378565" cy="259045"/>
    <xdr:sp macro="" textlink="">
      <xdr:nvSpPr>
        <xdr:cNvPr id="294" name="テキスト ボックス 293"/>
        <xdr:cNvSpPr txBox="1"/>
      </xdr:nvSpPr>
      <xdr:spPr>
        <a:xfrm>
          <a:off x="9450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137185</xdr:rowOff>
    </xdr:from>
    <xdr:to>
      <xdr:col>45</xdr:col>
      <xdr:colOff>177800</xdr:colOff>
      <xdr:row>37</xdr:row>
      <xdr:rowOff>158674</xdr:rowOff>
    </xdr:to>
    <xdr:cxnSp macro="">
      <xdr:nvCxnSpPr>
        <xdr:cNvPr id="295" name="直線コネクタ 294"/>
        <xdr:cNvCxnSpPr/>
      </xdr:nvCxnSpPr>
      <xdr:spPr>
        <a:xfrm flipV="1">
          <a:off x="7861300" y="648083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158674</xdr:rowOff>
    </xdr:from>
    <xdr:to>
      <xdr:col>41</xdr:col>
      <xdr:colOff>50800</xdr:colOff>
      <xdr:row>37</xdr:row>
      <xdr:rowOff>159359</xdr:rowOff>
    </xdr:to>
    <xdr:cxnSp macro="">
      <xdr:nvCxnSpPr>
        <xdr:cNvPr id="298" name="直線コネクタ 297"/>
        <xdr:cNvCxnSpPr/>
      </xdr:nvCxnSpPr>
      <xdr:spPr>
        <a:xfrm flipV="1">
          <a:off x="6972300" y="650232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36949</xdr:rowOff>
    </xdr:from>
    <xdr:ext cx="378565" cy="259045"/>
    <xdr:sp macro="" textlink="">
      <xdr:nvSpPr>
        <xdr:cNvPr id="300" name="テキスト ボックス 299"/>
        <xdr:cNvSpPr txBox="1"/>
      </xdr:nvSpPr>
      <xdr:spPr>
        <a:xfrm>
          <a:off x="7672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170281</xdr:rowOff>
    </xdr:from>
    <xdr:to>
      <xdr:col>36</xdr:col>
      <xdr:colOff>165100</xdr:colOff>
      <xdr:row>37</xdr:row>
      <xdr:rowOff>100431</xdr:rowOff>
    </xdr:to>
    <xdr:sp macro="" textlink="">
      <xdr:nvSpPr>
        <xdr:cNvPr id="301" name="フローチャート: 判断 300"/>
        <xdr:cNvSpPr/>
      </xdr:nvSpPr>
      <xdr:spPr>
        <a:xfrm>
          <a:off x="6921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116958</xdr:rowOff>
    </xdr:from>
    <xdr:ext cx="469744" cy="259045"/>
    <xdr:sp macro="" textlink="">
      <xdr:nvSpPr>
        <xdr:cNvPr id="302" name="テキスト ボックス 301"/>
        <xdr:cNvSpPr txBox="1"/>
      </xdr:nvSpPr>
      <xdr:spPr>
        <a:xfrm>
          <a:off x="6737428" y="61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62382</xdr:rowOff>
    </xdr:from>
    <xdr:to>
      <xdr:col>55</xdr:col>
      <xdr:colOff>50800</xdr:colOff>
      <xdr:row>37</xdr:row>
      <xdr:rowOff>163982</xdr:rowOff>
    </xdr:to>
    <xdr:sp macro="" textlink="">
      <xdr:nvSpPr>
        <xdr:cNvPr id="308" name="楕円 307"/>
        <xdr:cNvSpPr/>
      </xdr:nvSpPr>
      <xdr:spPr>
        <a:xfrm>
          <a:off x="10426700" y="64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85259</xdr:rowOff>
    </xdr:from>
    <xdr:ext cx="378565" cy="259045"/>
    <xdr:sp macro="" textlink="">
      <xdr:nvSpPr>
        <xdr:cNvPr id="309" name="労働費該当値テキスト"/>
        <xdr:cNvSpPr txBox="1"/>
      </xdr:nvSpPr>
      <xdr:spPr>
        <a:xfrm>
          <a:off x="10528300" y="6257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92558</xdr:rowOff>
    </xdr:from>
    <xdr:to>
      <xdr:col>50</xdr:col>
      <xdr:colOff>165100</xdr:colOff>
      <xdr:row>38</xdr:row>
      <xdr:rowOff>22707</xdr:rowOff>
    </xdr:to>
    <xdr:sp macro="" textlink="">
      <xdr:nvSpPr>
        <xdr:cNvPr id="310" name="楕円 309"/>
        <xdr:cNvSpPr/>
      </xdr:nvSpPr>
      <xdr:spPr>
        <a:xfrm>
          <a:off x="9588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39235</xdr:rowOff>
    </xdr:from>
    <xdr:ext cx="378565" cy="259045"/>
    <xdr:sp macro="" textlink="">
      <xdr:nvSpPr>
        <xdr:cNvPr id="311" name="テキスト ボックス 310"/>
        <xdr:cNvSpPr txBox="1"/>
      </xdr:nvSpPr>
      <xdr:spPr>
        <a:xfrm>
          <a:off x="9450017" y="6211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86385</xdr:rowOff>
    </xdr:from>
    <xdr:to>
      <xdr:col>46</xdr:col>
      <xdr:colOff>38100</xdr:colOff>
      <xdr:row>38</xdr:row>
      <xdr:rowOff>16535</xdr:rowOff>
    </xdr:to>
    <xdr:sp macro="" textlink="">
      <xdr:nvSpPr>
        <xdr:cNvPr id="312" name="楕円 311"/>
        <xdr:cNvSpPr/>
      </xdr:nvSpPr>
      <xdr:spPr>
        <a:xfrm>
          <a:off x="8699500" y="64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7662</xdr:rowOff>
    </xdr:from>
    <xdr:ext cx="378565" cy="259045"/>
    <xdr:sp macro="" textlink="">
      <xdr:nvSpPr>
        <xdr:cNvPr id="313" name="テキスト ボックス 312"/>
        <xdr:cNvSpPr txBox="1"/>
      </xdr:nvSpPr>
      <xdr:spPr>
        <a:xfrm>
          <a:off x="8561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107874</xdr:rowOff>
    </xdr:from>
    <xdr:to>
      <xdr:col>41</xdr:col>
      <xdr:colOff>101600</xdr:colOff>
      <xdr:row>38</xdr:row>
      <xdr:rowOff>38024</xdr:rowOff>
    </xdr:to>
    <xdr:sp macro="" textlink="">
      <xdr:nvSpPr>
        <xdr:cNvPr id="314" name="楕円 313"/>
        <xdr:cNvSpPr/>
      </xdr:nvSpPr>
      <xdr:spPr>
        <a:xfrm>
          <a:off x="7810500" y="64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29151</xdr:rowOff>
    </xdr:from>
    <xdr:ext cx="378565" cy="259045"/>
    <xdr:sp macro="" textlink="">
      <xdr:nvSpPr>
        <xdr:cNvPr id="315" name="テキスト ボックス 314"/>
        <xdr:cNvSpPr txBox="1"/>
      </xdr:nvSpPr>
      <xdr:spPr>
        <a:xfrm>
          <a:off x="7672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108560</xdr:rowOff>
    </xdr:from>
    <xdr:to>
      <xdr:col>36</xdr:col>
      <xdr:colOff>165100</xdr:colOff>
      <xdr:row>38</xdr:row>
      <xdr:rowOff>38709</xdr:rowOff>
    </xdr:to>
    <xdr:sp macro="" textlink="">
      <xdr:nvSpPr>
        <xdr:cNvPr id="316" name="楕円 315"/>
        <xdr:cNvSpPr/>
      </xdr:nvSpPr>
      <xdr:spPr>
        <a:xfrm>
          <a:off x="6921500" y="6452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29836</xdr:rowOff>
    </xdr:from>
    <xdr:ext cx="378565" cy="259045"/>
    <xdr:sp macro="" textlink="">
      <xdr:nvSpPr>
        <xdr:cNvPr id="317" name="テキスト ボックス 316"/>
        <xdr:cNvSpPr txBox="1"/>
      </xdr:nvSpPr>
      <xdr:spPr>
        <a:xfrm>
          <a:off x="6783017" y="654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124678</xdr:rowOff>
    </xdr:from>
    <xdr:to>
      <xdr:col>55</xdr:col>
      <xdr:colOff>0</xdr:colOff>
      <xdr:row>57</xdr:row>
      <xdr:rowOff>155931</xdr:rowOff>
    </xdr:to>
    <xdr:cxnSp macro="">
      <xdr:nvCxnSpPr>
        <xdr:cNvPr id="348" name="直線コネクタ 347"/>
        <xdr:cNvCxnSpPr/>
      </xdr:nvCxnSpPr>
      <xdr:spPr>
        <a:xfrm>
          <a:off x="9639300" y="9897328"/>
          <a:ext cx="838200" cy="3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62268</xdr:rowOff>
    </xdr:from>
    <xdr:ext cx="534377" cy="259045"/>
    <xdr:sp macro="" textlink="">
      <xdr:nvSpPr>
        <xdr:cNvPr id="349" name="農林水産業費平均値テキスト"/>
        <xdr:cNvSpPr txBox="1"/>
      </xdr:nvSpPr>
      <xdr:spPr>
        <a:xfrm>
          <a:off x="10528300" y="949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124678</xdr:rowOff>
    </xdr:from>
    <xdr:to>
      <xdr:col>50</xdr:col>
      <xdr:colOff>114300</xdr:colOff>
      <xdr:row>57</xdr:row>
      <xdr:rowOff>148093</xdr:rowOff>
    </xdr:to>
    <xdr:cxnSp macro="">
      <xdr:nvCxnSpPr>
        <xdr:cNvPr id="351" name="直線コネクタ 350"/>
        <xdr:cNvCxnSpPr/>
      </xdr:nvCxnSpPr>
      <xdr:spPr>
        <a:xfrm flipV="1">
          <a:off x="8750300" y="9897328"/>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86489</xdr:rowOff>
    </xdr:from>
    <xdr:ext cx="534377" cy="259045"/>
    <xdr:sp macro="" textlink="">
      <xdr:nvSpPr>
        <xdr:cNvPr id="353" name="テキスト ボックス 352"/>
        <xdr:cNvSpPr txBox="1"/>
      </xdr:nvSpPr>
      <xdr:spPr>
        <a:xfrm>
          <a:off x="9372111" y="93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94633</xdr:rowOff>
    </xdr:from>
    <xdr:to>
      <xdr:col>45</xdr:col>
      <xdr:colOff>177800</xdr:colOff>
      <xdr:row>57</xdr:row>
      <xdr:rowOff>148093</xdr:rowOff>
    </xdr:to>
    <xdr:cxnSp macro="">
      <xdr:nvCxnSpPr>
        <xdr:cNvPr id="354" name="直線コネクタ 353"/>
        <xdr:cNvCxnSpPr/>
      </xdr:nvCxnSpPr>
      <xdr:spPr>
        <a:xfrm>
          <a:off x="7861300" y="9867283"/>
          <a:ext cx="889000" cy="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136586</xdr:rowOff>
    </xdr:from>
    <xdr:ext cx="534377" cy="259045"/>
    <xdr:sp macro="" textlink="">
      <xdr:nvSpPr>
        <xdr:cNvPr id="356" name="テキスト ボックス 355"/>
        <xdr:cNvSpPr txBox="1"/>
      </xdr:nvSpPr>
      <xdr:spPr>
        <a:xfrm>
          <a:off x="8483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94633</xdr:rowOff>
    </xdr:from>
    <xdr:to>
      <xdr:col>41</xdr:col>
      <xdr:colOff>50800</xdr:colOff>
      <xdr:row>57</xdr:row>
      <xdr:rowOff>147244</xdr:rowOff>
    </xdr:to>
    <xdr:cxnSp macro="">
      <xdr:nvCxnSpPr>
        <xdr:cNvPr id="357" name="直線コネクタ 356"/>
        <xdr:cNvCxnSpPr/>
      </xdr:nvCxnSpPr>
      <xdr:spPr>
        <a:xfrm flipV="1">
          <a:off x="6972300" y="9867283"/>
          <a:ext cx="8890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21959</xdr:rowOff>
    </xdr:from>
    <xdr:ext cx="534377" cy="259045"/>
    <xdr:sp macro="" textlink="">
      <xdr:nvSpPr>
        <xdr:cNvPr id="359" name="テキスト ボックス 358"/>
        <xdr:cNvSpPr txBox="1"/>
      </xdr:nvSpPr>
      <xdr:spPr>
        <a:xfrm>
          <a:off x="7594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57876</xdr:rowOff>
    </xdr:from>
    <xdr:to>
      <xdr:col>36</xdr:col>
      <xdr:colOff>165100</xdr:colOff>
      <xdr:row>56</xdr:row>
      <xdr:rowOff>159476</xdr:rowOff>
    </xdr:to>
    <xdr:sp macro="" textlink="">
      <xdr:nvSpPr>
        <xdr:cNvPr id="360" name="フローチャート: 判断 359"/>
        <xdr:cNvSpPr/>
      </xdr:nvSpPr>
      <xdr:spPr>
        <a:xfrm>
          <a:off x="6921500" y="965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4553</xdr:rowOff>
    </xdr:from>
    <xdr:ext cx="534377" cy="259045"/>
    <xdr:sp macro="" textlink="">
      <xdr:nvSpPr>
        <xdr:cNvPr id="361" name="テキスト ボックス 360"/>
        <xdr:cNvSpPr txBox="1"/>
      </xdr:nvSpPr>
      <xdr:spPr>
        <a:xfrm>
          <a:off x="6705111" y="943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105131</xdr:rowOff>
    </xdr:from>
    <xdr:to>
      <xdr:col>55</xdr:col>
      <xdr:colOff>50800</xdr:colOff>
      <xdr:row>58</xdr:row>
      <xdr:rowOff>35281</xdr:rowOff>
    </xdr:to>
    <xdr:sp macro="" textlink="">
      <xdr:nvSpPr>
        <xdr:cNvPr id="367" name="楕円 366"/>
        <xdr:cNvSpPr/>
      </xdr:nvSpPr>
      <xdr:spPr>
        <a:xfrm>
          <a:off x="10426700" y="987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83558</xdr:rowOff>
    </xdr:from>
    <xdr:ext cx="469744" cy="259045"/>
    <xdr:sp macro="" textlink="">
      <xdr:nvSpPr>
        <xdr:cNvPr id="368" name="農林水産業費該当値テキスト"/>
        <xdr:cNvSpPr txBox="1"/>
      </xdr:nvSpPr>
      <xdr:spPr>
        <a:xfrm>
          <a:off x="10528300" y="985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73878</xdr:rowOff>
    </xdr:from>
    <xdr:to>
      <xdr:col>50</xdr:col>
      <xdr:colOff>165100</xdr:colOff>
      <xdr:row>58</xdr:row>
      <xdr:rowOff>4028</xdr:rowOff>
    </xdr:to>
    <xdr:sp macro="" textlink="">
      <xdr:nvSpPr>
        <xdr:cNvPr id="369" name="楕円 368"/>
        <xdr:cNvSpPr/>
      </xdr:nvSpPr>
      <xdr:spPr>
        <a:xfrm>
          <a:off x="9588500" y="98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166605</xdr:rowOff>
    </xdr:from>
    <xdr:ext cx="469744" cy="259045"/>
    <xdr:sp macro="" textlink="">
      <xdr:nvSpPr>
        <xdr:cNvPr id="370" name="テキスト ボックス 369"/>
        <xdr:cNvSpPr txBox="1"/>
      </xdr:nvSpPr>
      <xdr:spPr>
        <a:xfrm>
          <a:off x="9404428" y="993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97293</xdr:rowOff>
    </xdr:from>
    <xdr:to>
      <xdr:col>46</xdr:col>
      <xdr:colOff>38100</xdr:colOff>
      <xdr:row>58</xdr:row>
      <xdr:rowOff>27443</xdr:rowOff>
    </xdr:to>
    <xdr:sp macro="" textlink="">
      <xdr:nvSpPr>
        <xdr:cNvPr id="371" name="楕円 370"/>
        <xdr:cNvSpPr/>
      </xdr:nvSpPr>
      <xdr:spPr>
        <a:xfrm>
          <a:off x="8699500" y="986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18570</xdr:rowOff>
    </xdr:from>
    <xdr:ext cx="469744" cy="259045"/>
    <xdr:sp macro="" textlink="">
      <xdr:nvSpPr>
        <xdr:cNvPr id="372" name="テキスト ボックス 371"/>
        <xdr:cNvSpPr txBox="1"/>
      </xdr:nvSpPr>
      <xdr:spPr>
        <a:xfrm>
          <a:off x="8515428" y="996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43833</xdr:rowOff>
    </xdr:from>
    <xdr:to>
      <xdr:col>41</xdr:col>
      <xdr:colOff>101600</xdr:colOff>
      <xdr:row>57</xdr:row>
      <xdr:rowOff>145433</xdr:rowOff>
    </xdr:to>
    <xdr:sp macro="" textlink="">
      <xdr:nvSpPr>
        <xdr:cNvPr id="373" name="楕円 372"/>
        <xdr:cNvSpPr/>
      </xdr:nvSpPr>
      <xdr:spPr>
        <a:xfrm>
          <a:off x="7810500" y="98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136560</xdr:rowOff>
    </xdr:from>
    <xdr:ext cx="534377" cy="259045"/>
    <xdr:sp macro="" textlink="">
      <xdr:nvSpPr>
        <xdr:cNvPr id="374" name="テキスト ボックス 373"/>
        <xdr:cNvSpPr txBox="1"/>
      </xdr:nvSpPr>
      <xdr:spPr>
        <a:xfrm>
          <a:off x="7594111" y="990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96444</xdr:rowOff>
    </xdr:from>
    <xdr:to>
      <xdr:col>36</xdr:col>
      <xdr:colOff>165100</xdr:colOff>
      <xdr:row>58</xdr:row>
      <xdr:rowOff>26594</xdr:rowOff>
    </xdr:to>
    <xdr:sp macro="" textlink="">
      <xdr:nvSpPr>
        <xdr:cNvPr id="375" name="楕円 374"/>
        <xdr:cNvSpPr/>
      </xdr:nvSpPr>
      <xdr:spPr>
        <a:xfrm>
          <a:off x="6921500" y="986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17721</xdr:rowOff>
    </xdr:from>
    <xdr:ext cx="469744" cy="259045"/>
    <xdr:sp macro="" textlink="">
      <xdr:nvSpPr>
        <xdr:cNvPr id="376" name="テキスト ボックス 375"/>
        <xdr:cNvSpPr txBox="1"/>
      </xdr:nvSpPr>
      <xdr:spPr>
        <a:xfrm>
          <a:off x="6737428"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21267</xdr:rowOff>
    </xdr:from>
    <xdr:to>
      <xdr:col>55</xdr:col>
      <xdr:colOff>0</xdr:colOff>
      <xdr:row>78</xdr:row>
      <xdr:rowOff>37078</xdr:rowOff>
    </xdr:to>
    <xdr:cxnSp macro="">
      <xdr:nvCxnSpPr>
        <xdr:cNvPr id="405" name="直線コネクタ 404"/>
        <xdr:cNvCxnSpPr/>
      </xdr:nvCxnSpPr>
      <xdr:spPr>
        <a:xfrm>
          <a:off x="9639300" y="13394367"/>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71486</xdr:rowOff>
    </xdr:from>
    <xdr:ext cx="534377" cy="259045"/>
    <xdr:sp macro="" textlink="">
      <xdr:nvSpPr>
        <xdr:cNvPr id="406" name="商工費平均値テキスト"/>
        <xdr:cNvSpPr txBox="1"/>
      </xdr:nvSpPr>
      <xdr:spPr>
        <a:xfrm>
          <a:off x="10528300" y="1310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21267</xdr:rowOff>
    </xdr:from>
    <xdr:to>
      <xdr:col>50</xdr:col>
      <xdr:colOff>114300</xdr:colOff>
      <xdr:row>78</xdr:row>
      <xdr:rowOff>52336</xdr:rowOff>
    </xdr:to>
    <xdr:cxnSp macro="">
      <xdr:nvCxnSpPr>
        <xdr:cNvPr id="408" name="直線コネクタ 407"/>
        <xdr:cNvCxnSpPr/>
      </xdr:nvCxnSpPr>
      <xdr:spPr>
        <a:xfrm flipV="1">
          <a:off x="8750300" y="13394367"/>
          <a:ext cx="889000" cy="3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163783</xdr:rowOff>
    </xdr:from>
    <xdr:ext cx="534377" cy="259045"/>
    <xdr:sp macro="" textlink="">
      <xdr:nvSpPr>
        <xdr:cNvPr id="410" name="テキスト ボックス 409"/>
        <xdr:cNvSpPr txBox="1"/>
      </xdr:nvSpPr>
      <xdr:spPr>
        <a:xfrm>
          <a:off x="9372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137433</xdr:rowOff>
    </xdr:from>
    <xdr:to>
      <xdr:col>45</xdr:col>
      <xdr:colOff>177800</xdr:colOff>
      <xdr:row>78</xdr:row>
      <xdr:rowOff>52336</xdr:rowOff>
    </xdr:to>
    <xdr:cxnSp macro="">
      <xdr:nvCxnSpPr>
        <xdr:cNvPr id="411" name="直線コネクタ 410"/>
        <xdr:cNvCxnSpPr/>
      </xdr:nvCxnSpPr>
      <xdr:spPr>
        <a:xfrm>
          <a:off x="7861300" y="13339083"/>
          <a:ext cx="889000" cy="8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4926</xdr:rowOff>
    </xdr:from>
    <xdr:ext cx="534377" cy="259045"/>
    <xdr:sp macro="" textlink="">
      <xdr:nvSpPr>
        <xdr:cNvPr id="413" name="テキスト ボックス 412"/>
        <xdr:cNvSpPr txBox="1"/>
      </xdr:nvSpPr>
      <xdr:spPr>
        <a:xfrm>
          <a:off x="8483111" y="13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137433</xdr:rowOff>
    </xdr:from>
    <xdr:to>
      <xdr:col>41</xdr:col>
      <xdr:colOff>50800</xdr:colOff>
      <xdr:row>78</xdr:row>
      <xdr:rowOff>38391</xdr:rowOff>
    </xdr:to>
    <xdr:cxnSp macro="">
      <xdr:nvCxnSpPr>
        <xdr:cNvPr id="414" name="直線コネクタ 413"/>
        <xdr:cNvCxnSpPr/>
      </xdr:nvCxnSpPr>
      <xdr:spPr>
        <a:xfrm flipV="1">
          <a:off x="6972300" y="13339083"/>
          <a:ext cx="889000" cy="7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145609</xdr:rowOff>
    </xdr:from>
    <xdr:ext cx="534377" cy="259045"/>
    <xdr:sp macro="" textlink="">
      <xdr:nvSpPr>
        <xdr:cNvPr id="416" name="テキスト ボックス 415"/>
        <xdr:cNvSpPr txBox="1"/>
      </xdr:nvSpPr>
      <xdr:spPr>
        <a:xfrm>
          <a:off x="7594111" y="130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68002</xdr:rowOff>
    </xdr:from>
    <xdr:to>
      <xdr:col>36</xdr:col>
      <xdr:colOff>165100</xdr:colOff>
      <xdr:row>77</xdr:row>
      <xdr:rowOff>169602</xdr:rowOff>
    </xdr:to>
    <xdr:sp macro="" textlink="">
      <xdr:nvSpPr>
        <xdr:cNvPr id="417" name="フローチャート: 判断 416"/>
        <xdr:cNvSpPr/>
      </xdr:nvSpPr>
      <xdr:spPr>
        <a:xfrm>
          <a:off x="6921500" y="1326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14679</xdr:rowOff>
    </xdr:from>
    <xdr:ext cx="534377" cy="259045"/>
    <xdr:sp macro="" textlink="">
      <xdr:nvSpPr>
        <xdr:cNvPr id="418" name="テキスト ボックス 417"/>
        <xdr:cNvSpPr txBox="1"/>
      </xdr:nvSpPr>
      <xdr:spPr>
        <a:xfrm>
          <a:off x="6705111" y="130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157728</xdr:rowOff>
    </xdr:from>
    <xdr:to>
      <xdr:col>55</xdr:col>
      <xdr:colOff>50800</xdr:colOff>
      <xdr:row>78</xdr:row>
      <xdr:rowOff>87878</xdr:rowOff>
    </xdr:to>
    <xdr:sp macro="" textlink="">
      <xdr:nvSpPr>
        <xdr:cNvPr id="424" name="楕円 423"/>
        <xdr:cNvSpPr/>
      </xdr:nvSpPr>
      <xdr:spPr>
        <a:xfrm>
          <a:off x="10426700" y="133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72655</xdr:rowOff>
    </xdr:from>
    <xdr:ext cx="469744" cy="259045"/>
    <xdr:sp macro="" textlink="">
      <xdr:nvSpPr>
        <xdr:cNvPr id="425" name="商工費該当値テキスト"/>
        <xdr:cNvSpPr txBox="1"/>
      </xdr:nvSpPr>
      <xdr:spPr>
        <a:xfrm>
          <a:off x="10528300" y="1327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141917</xdr:rowOff>
    </xdr:from>
    <xdr:to>
      <xdr:col>50</xdr:col>
      <xdr:colOff>165100</xdr:colOff>
      <xdr:row>78</xdr:row>
      <xdr:rowOff>72067</xdr:rowOff>
    </xdr:to>
    <xdr:sp macro="" textlink="">
      <xdr:nvSpPr>
        <xdr:cNvPr id="426" name="楕円 425"/>
        <xdr:cNvSpPr/>
      </xdr:nvSpPr>
      <xdr:spPr>
        <a:xfrm>
          <a:off x="9588500" y="133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63194</xdr:rowOff>
    </xdr:from>
    <xdr:ext cx="534377" cy="259045"/>
    <xdr:sp macro="" textlink="">
      <xdr:nvSpPr>
        <xdr:cNvPr id="427" name="テキスト ボックス 426"/>
        <xdr:cNvSpPr txBox="1"/>
      </xdr:nvSpPr>
      <xdr:spPr>
        <a:xfrm>
          <a:off x="9372111" y="134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1536</xdr:rowOff>
    </xdr:from>
    <xdr:to>
      <xdr:col>46</xdr:col>
      <xdr:colOff>38100</xdr:colOff>
      <xdr:row>78</xdr:row>
      <xdr:rowOff>103136</xdr:rowOff>
    </xdr:to>
    <xdr:sp macro="" textlink="">
      <xdr:nvSpPr>
        <xdr:cNvPr id="428" name="楕円 427"/>
        <xdr:cNvSpPr/>
      </xdr:nvSpPr>
      <xdr:spPr>
        <a:xfrm>
          <a:off x="8699500" y="1337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94263</xdr:rowOff>
    </xdr:from>
    <xdr:ext cx="469744" cy="259045"/>
    <xdr:sp macro="" textlink="">
      <xdr:nvSpPr>
        <xdr:cNvPr id="429" name="テキスト ボックス 428"/>
        <xdr:cNvSpPr txBox="1"/>
      </xdr:nvSpPr>
      <xdr:spPr>
        <a:xfrm>
          <a:off x="8515428" y="1346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86633</xdr:rowOff>
    </xdr:from>
    <xdr:to>
      <xdr:col>41</xdr:col>
      <xdr:colOff>101600</xdr:colOff>
      <xdr:row>78</xdr:row>
      <xdr:rowOff>16783</xdr:rowOff>
    </xdr:to>
    <xdr:sp macro="" textlink="">
      <xdr:nvSpPr>
        <xdr:cNvPr id="430" name="楕円 429"/>
        <xdr:cNvSpPr/>
      </xdr:nvSpPr>
      <xdr:spPr>
        <a:xfrm>
          <a:off x="7810500" y="132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7910</xdr:rowOff>
    </xdr:from>
    <xdr:ext cx="534377" cy="259045"/>
    <xdr:sp macro="" textlink="">
      <xdr:nvSpPr>
        <xdr:cNvPr id="431" name="テキスト ボックス 430"/>
        <xdr:cNvSpPr txBox="1"/>
      </xdr:nvSpPr>
      <xdr:spPr>
        <a:xfrm>
          <a:off x="7594111" y="133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159041</xdr:rowOff>
    </xdr:from>
    <xdr:to>
      <xdr:col>36</xdr:col>
      <xdr:colOff>165100</xdr:colOff>
      <xdr:row>78</xdr:row>
      <xdr:rowOff>89191</xdr:rowOff>
    </xdr:to>
    <xdr:sp macro="" textlink="">
      <xdr:nvSpPr>
        <xdr:cNvPr id="432" name="楕円 431"/>
        <xdr:cNvSpPr/>
      </xdr:nvSpPr>
      <xdr:spPr>
        <a:xfrm>
          <a:off x="6921500" y="133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80318</xdr:rowOff>
    </xdr:from>
    <xdr:ext cx="469744" cy="259045"/>
    <xdr:sp macro="" textlink="">
      <xdr:nvSpPr>
        <xdr:cNvPr id="433" name="テキスト ボックス 432"/>
        <xdr:cNvSpPr txBox="1"/>
      </xdr:nvSpPr>
      <xdr:spPr>
        <a:xfrm>
          <a:off x="6737428" y="1345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80223</xdr:rowOff>
    </xdr:from>
    <xdr:to>
      <xdr:col>55</xdr:col>
      <xdr:colOff>0</xdr:colOff>
      <xdr:row>95</xdr:row>
      <xdr:rowOff>168669</xdr:rowOff>
    </xdr:to>
    <xdr:cxnSp macro="">
      <xdr:nvCxnSpPr>
        <xdr:cNvPr id="460" name="直線コネクタ 459"/>
        <xdr:cNvCxnSpPr/>
      </xdr:nvCxnSpPr>
      <xdr:spPr>
        <a:xfrm>
          <a:off x="9639300" y="16367973"/>
          <a:ext cx="838200" cy="8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156270</xdr:rowOff>
    </xdr:from>
    <xdr:ext cx="534377" cy="259045"/>
    <xdr:sp macro="" textlink="">
      <xdr:nvSpPr>
        <xdr:cNvPr id="461" name="土木費平均値テキスト"/>
        <xdr:cNvSpPr txBox="1"/>
      </xdr:nvSpPr>
      <xdr:spPr>
        <a:xfrm>
          <a:off x="10528300" y="1661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80223</xdr:rowOff>
    </xdr:from>
    <xdr:to>
      <xdr:col>50</xdr:col>
      <xdr:colOff>114300</xdr:colOff>
      <xdr:row>95</xdr:row>
      <xdr:rowOff>135137</xdr:rowOff>
    </xdr:to>
    <xdr:cxnSp macro="">
      <xdr:nvCxnSpPr>
        <xdr:cNvPr id="463" name="直線コネクタ 462"/>
        <xdr:cNvCxnSpPr/>
      </xdr:nvCxnSpPr>
      <xdr:spPr>
        <a:xfrm flipV="1">
          <a:off x="8750300" y="16367973"/>
          <a:ext cx="889000" cy="5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90150</xdr:rowOff>
    </xdr:from>
    <xdr:ext cx="534377" cy="259045"/>
    <xdr:sp macro="" textlink="">
      <xdr:nvSpPr>
        <xdr:cNvPr id="465" name="テキスト ボックス 464"/>
        <xdr:cNvSpPr txBox="1"/>
      </xdr:nvSpPr>
      <xdr:spPr>
        <a:xfrm>
          <a:off x="9372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135137</xdr:rowOff>
    </xdr:from>
    <xdr:to>
      <xdr:col>45</xdr:col>
      <xdr:colOff>177800</xdr:colOff>
      <xdr:row>95</xdr:row>
      <xdr:rowOff>159488</xdr:rowOff>
    </xdr:to>
    <xdr:cxnSp macro="">
      <xdr:nvCxnSpPr>
        <xdr:cNvPr id="466" name="直線コネクタ 465"/>
        <xdr:cNvCxnSpPr/>
      </xdr:nvCxnSpPr>
      <xdr:spPr>
        <a:xfrm flipV="1">
          <a:off x="7861300" y="16422887"/>
          <a:ext cx="889000" cy="2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112544</xdr:rowOff>
    </xdr:from>
    <xdr:ext cx="534377" cy="259045"/>
    <xdr:sp macro="" textlink="">
      <xdr:nvSpPr>
        <xdr:cNvPr id="468" name="テキスト ボックス 467"/>
        <xdr:cNvSpPr txBox="1"/>
      </xdr:nvSpPr>
      <xdr:spPr>
        <a:xfrm>
          <a:off x="8483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159488</xdr:rowOff>
    </xdr:from>
    <xdr:to>
      <xdr:col>41</xdr:col>
      <xdr:colOff>50800</xdr:colOff>
      <xdr:row>96</xdr:row>
      <xdr:rowOff>12607</xdr:rowOff>
    </xdr:to>
    <xdr:cxnSp macro="">
      <xdr:nvCxnSpPr>
        <xdr:cNvPr id="469" name="直線コネクタ 468"/>
        <xdr:cNvCxnSpPr/>
      </xdr:nvCxnSpPr>
      <xdr:spPr>
        <a:xfrm flipV="1">
          <a:off x="6972300" y="16447238"/>
          <a:ext cx="889000" cy="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106756</xdr:rowOff>
    </xdr:from>
    <xdr:ext cx="534377" cy="259045"/>
    <xdr:sp macro="" textlink="">
      <xdr:nvSpPr>
        <xdr:cNvPr id="471" name="テキスト ボックス 470"/>
        <xdr:cNvSpPr txBox="1"/>
      </xdr:nvSpPr>
      <xdr:spPr>
        <a:xfrm>
          <a:off x="7594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151879</xdr:rowOff>
    </xdr:from>
    <xdr:to>
      <xdr:col>36</xdr:col>
      <xdr:colOff>165100</xdr:colOff>
      <xdr:row>97</xdr:row>
      <xdr:rowOff>82029</xdr:rowOff>
    </xdr:to>
    <xdr:sp macro="" textlink="">
      <xdr:nvSpPr>
        <xdr:cNvPr id="472" name="フローチャート: 判断 471"/>
        <xdr:cNvSpPr/>
      </xdr:nvSpPr>
      <xdr:spPr>
        <a:xfrm>
          <a:off x="6921500" y="166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73156</xdr:rowOff>
    </xdr:from>
    <xdr:ext cx="534377" cy="259045"/>
    <xdr:sp macro="" textlink="">
      <xdr:nvSpPr>
        <xdr:cNvPr id="473" name="テキスト ボックス 472"/>
        <xdr:cNvSpPr txBox="1"/>
      </xdr:nvSpPr>
      <xdr:spPr>
        <a:xfrm>
          <a:off x="6705111" y="167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117869</xdr:rowOff>
    </xdr:from>
    <xdr:to>
      <xdr:col>55</xdr:col>
      <xdr:colOff>50800</xdr:colOff>
      <xdr:row>96</xdr:row>
      <xdr:rowOff>48019</xdr:rowOff>
    </xdr:to>
    <xdr:sp macro="" textlink="">
      <xdr:nvSpPr>
        <xdr:cNvPr id="479" name="楕円 478"/>
        <xdr:cNvSpPr/>
      </xdr:nvSpPr>
      <xdr:spPr>
        <a:xfrm>
          <a:off x="10426700" y="164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140746</xdr:rowOff>
    </xdr:from>
    <xdr:ext cx="599010" cy="259045"/>
    <xdr:sp macro="" textlink="">
      <xdr:nvSpPr>
        <xdr:cNvPr id="480" name="土木費該当値テキスト"/>
        <xdr:cNvSpPr txBox="1"/>
      </xdr:nvSpPr>
      <xdr:spPr>
        <a:xfrm>
          <a:off x="10528300" y="1625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29423</xdr:rowOff>
    </xdr:from>
    <xdr:to>
      <xdr:col>50</xdr:col>
      <xdr:colOff>165100</xdr:colOff>
      <xdr:row>95</xdr:row>
      <xdr:rowOff>131023</xdr:rowOff>
    </xdr:to>
    <xdr:sp macro="" textlink="">
      <xdr:nvSpPr>
        <xdr:cNvPr id="481" name="楕円 480"/>
        <xdr:cNvSpPr/>
      </xdr:nvSpPr>
      <xdr:spPr>
        <a:xfrm>
          <a:off x="9588500" y="1631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147550</xdr:rowOff>
    </xdr:from>
    <xdr:ext cx="599010" cy="259045"/>
    <xdr:sp macro="" textlink="">
      <xdr:nvSpPr>
        <xdr:cNvPr id="482" name="テキスト ボックス 481"/>
        <xdr:cNvSpPr txBox="1"/>
      </xdr:nvSpPr>
      <xdr:spPr>
        <a:xfrm>
          <a:off x="9339795" y="1609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84337</xdr:rowOff>
    </xdr:from>
    <xdr:to>
      <xdr:col>46</xdr:col>
      <xdr:colOff>38100</xdr:colOff>
      <xdr:row>96</xdr:row>
      <xdr:rowOff>14487</xdr:rowOff>
    </xdr:to>
    <xdr:sp macro="" textlink="">
      <xdr:nvSpPr>
        <xdr:cNvPr id="483" name="楕円 482"/>
        <xdr:cNvSpPr/>
      </xdr:nvSpPr>
      <xdr:spPr>
        <a:xfrm>
          <a:off x="8699500" y="1637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31014</xdr:rowOff>
    </xdr:from>
    <xdr:ext cx="599010" cy="259045"/>
    <xdr:sp macro="" textlink="">
      <xdr:nvSpPr>
        <xdr:cNvPr id="484" name="テキスト ボックス 483"/>
        <xdr:cNvSpPr txBox="1"/>
      </xdr:nvSpPr>
      <xdr:spPr>
        <a:xfrm>
          <a:off x="8450795" y="1614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108688</xdr:rowOff>
    </xdr:from>
    <xdr:to>
      <xdr:col>41</xdr:col>
      <xdr:colOff>101600</xdr:colOff>
      <xdr:row>96</xdr:row>
      <xdr:rowOff>38838</xdr:rowOff>
    </xdr:to>
    <xdr:sp macro="" textlink="">
      <xdr:nvSpPr>
        <xdr:cNvPr id="485" name="楕円 484"/>
        <xdr:cNvSpPr/>
      </xdr:nvSpPr>
      <xdr:spPr>
        <a:xfrm>
          <a:off x="7810500" y="16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55365</xdr:rowOff>
    </xdr:from>
    <xdr:ext cx="599010" cy="259045"/>
    <xdr:sp macro="" textlink="">
      <xdr:nvSpPr>
        <xdr:cNvPr id="486" name="テキスト ボックス 485"/>
        <xdr:cNvSpPr txBox="1"/>
      </xdr:nvSpPr>
      <xdr:spPr>
        <a:xfrm>
          <a:off x="7561795" y="1617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133257</xdr:rowOff>
    </xdr:from>
    <xdr:to>
      <xdr:col>36</xdr:col>
      <xdr:colOff>165100</xdr:colOff>
      <xdr:row>96</xdr:row>
      <xdr:rowOff>63407</xdr:rowOff>
    </xdr:to>
    <xdr:sp macro="" textlink="">
      <xdr:nvSpPr>
        <xdr:cNvPr id="487" name="楕円 486"/>
        <xdr:cNvSpPr/>
      </xdr:nvSpPr>
      <xdr:spPr>
        <a:xfrm>
          <a:off x="6921500" y="164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79934</xdr:rowOff>
    </xdr:from>
    <xdr:ext cx="599010" cy="259045"/>
    <xdr:sp macro="" textlink="">
      <xdr:nvSpPr>
        <xdr:cNvPr id="488" name="テキスト ボックス 487"/>
        <xdr:cNvSpPr txBox="1"/>
      </xdr:nvSpPr>
      <xdr:spPr>
        <a:xfrm>
          <a:off x="6672795" y="1619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166275</xdr:rowOff>
    </xdr:from>
    <xdr:to>
      <xdr:col>85</xdr:col>
      <xdr:colOff>127000</xdr:colOff>
      <xdr:row>37</xdr:row>
      <xdr:rowOff>20561</xdr:rowOff>
    </xdr:to>
    <xdr:cxnSp macro="">
      <xdr:nvCxnSpPr>
        <xdr:cNvPr id="517" name="直線コネクタ 516"/>
        <xdr:cNvCxnSpPr/>
      </xdr:nvCxnSpPr>
      <xdr:spPr>
        <a:xfrm>
          <a:off x="15481300" y="6338475"/>
          <a:ext cx="838200" cy="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114730</xdr:rowOff>
    </xdr:from>
    <xdr:ext cx="534377" cy="259045"/>
    <xdr:sp macro="" textlink="">
      <xdr:nvSpPr>
        <xdr:cNvPr id="518" name="消防費平均値テキスト"/>
        <xdr:cNvSpPr txBox="1"/>
      </xdr:nvSpPr>
      <xdr:spPr>
        <a:xfrm>
          <a:off x="16370300" y="611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166275</xdr:rowOff>
    </xdr:from>
    <xdr:to>
      <xdr:col>81</xdr:col>
      <xdr:colOff>50800</xdr:colOff>
      <xdr:row>37</xdr:row>
      <xdr:rowOff>44431</xdr:rowOff>
    </xdr:to>
    <xdr:cxnSp macro="">
      <xdr:nvCxnSpPr>
        <xdr:cNvPr id="520" name="直線コネクタ 519"/>
        <xdr:cNvCxnSpPr/>
      </xdr:nvCxnSpPr>
      <xdr:spPr>
        <a:xfrm flipV="1">
          <a:off x="14592300" y="6338475"/>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35901</xdr:rowOff>
    </xdr:from>
    <xdr:ext cx="534377" cy="259045"/>
    <xdr:sp macro="" textlink="">
      <xdr:nvSpPr>
        <xdr:cNvPr id="522" name="テキスト ボックス 521"/>
        <xdr:cNvSpPr txBox="1"/>
      </xdr:nvSpPr>
      <xdr:spPr>
        <a:xfrm>
          <a:off x="15214111" y="60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136385</xdr:rowOff>
    </xdr:from>
    <xdr:to>
      <xdr:col>76</xdr:col>
      <xdr:colOff>114300</xdr:colOff>
      <xdr:row>37</xdr:row>
      <xdr:rowOff>44431</xdr:rowOff>
    </xdr:to>
    <xdr:cxnSp macro="">
      <xdr:nvCxnSpPr>
        <xdr:cNvPr id="523" name="直線コネクタ 522"/>
        <xdr:cNvCxnSpPr/>
      </xdr:nvCxnSpPr>
      <xdr:spPr>
        <a:xfrm>
          <a:off x="13703300" y="5794235"/>
          <a:ext cx="889000" cy="59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31634</xdr:rowOff>
    </xdr:from>
    <xdr:ext cx="534377" cy="259045"/>
    <xdr:sp macro="" textlink="">
      <xdr:nvSpPr>
        <xdr:cNvPr id="525" name="テキスト ボックス 524"/>
        <xdr:cNvSpPr txBox="1"/>
      </xdr:nvSpPr>
      <xdr:spPr>
        <a:xfrm>
          <a:off x="14325111" y="60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136385</xdr:rowOff>
    </xdr:from>
    <xdr:to>
      <xdr:col>71</xdr:col>
      <xdr:colOff>177800</xdr:colOff>
      <xdr:row>36</xdr:row>
      <xdr:rowOff>134461</xdr:rowOff>
    </xdr:to>
    <xdr:cxnSp macro="">
      <xdr:nvCxnSpPr>
        <xdr:cNvPr id="526" name="直線コネクタ 525"/>
        <xdr:cNvCxnSpPr/>
      </xdr:nvCxnSpPr>
      <xdr:spPr>
        <a:xfrm flipV="1">
          <a:off x="12814300" y="5794235"/>
          <a:ext cx="889000" cy="5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118172</xdr:rowOff>
    </xdr:from>
    <xdr:ext cx="534377" cy="259045"/>
    <xdr:sp macro="" textlink="">
      <xdr:nvSpPr>
        <xdr:cNvPr id="528" name="テキスト ボックス 527"/>
        <xdr:cNvSpPr txBox="1"/>
      </xdr:nvSpPr>
      <xdr:spPr>
        <a:xfrm>
          <a:off x="13436111" y="62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53467</xdr:rowOff>
    </xdr:from>
    <xdr:to>
      <xdr:col>67</xdr:col>
      <xdr:colOff>101600</xdr:colOff>
      <xdr:row>36</xdr:row>
      <xdr:rowOff>155067</xdr:rowOff>
    </xdr:to>
    <xdr:sp macro="" textlink="">
      <xdr:nvSpPr>
        <xdr:cNvPr id="529" name="フローチャート: 判断 528"/>
        <xdr:cNvSpPr/>
      </xdr:nvSpPr>
      <xdr:spPr>
        <a:xfrm>
          <a:off x="12763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xdr:rowOff>
    </xdr:from>
    <xdr:ext cx="534377" cy="259045"/>
    <xdr:sp macro="" textlink="">
      <xdr:nvSpPr>
        <xdr:cNvPr id="530" name="テキスト ボックス 529"/>
        <xdr:cNvSpPr txBox="1"/>
      </xdr:nvSpPr>
      <xdr:spPr>
        <a:xfrm>
          <a:off x="12547111" y="600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141211</xdr:rowOff>
    </xdr:from>
    <xdr:to>
      <xdr:col>85</xdr:col>
      <xdr:colOff>177800</xdr:colOff>
      <xdr:row>37</xdr:row>
      <xdr:rowOff>71361</xdr:rowOff>
    </xdr:to>
    <xdr:sp macro="" textlink="">
      <xdr:nvSpPr>
        <xdr:cNvPr id="536" name="楕円 535"/>
        <xdr:cNvSpPr/>
      </xdr:nvSpPr>
      <xdr:spPr>
        <a:xfrm>
          <a:off x="16268700" y="63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119638</xdr:rowOff>
    </xdr:from>
    <xdr:ext cx="534377" cy="259045"/>
    <xdr:sp macro="" textlink="">
      <xdr:nvSpPr>
        <xdr:cNvPr id="537" name="消防費該当値テキスト"/>
        <xdr:cNvSpPr txBox="1"/>
      </xdr:nvSpPr>
      <xdr:spPr>
        <a:xfrm>
          <a:off x="16370300" y="62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115475</xdr:rowOff>
    </xdr:from>
    <xdr:to>
      <xdr:col>81</xdr:col>
      <xdr:colOff>101600</xdr:colOff>
      <xdr:row>37</xdr:row>
      <xdr:rowOff>45625</xdr:rowOff>
    </xdr:to>
    <xdr:sp macro="" textlink="">
      <xdr:nvSpPr>
        <xdr:cNvPr id="538" name="楕円 537"/>
        <xdr:cNvSpPr/>
      </xdr:nvSpPr>
      <xdr:spPr>
        <a:xfrm>
          <a:off x="15430500" y="628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36752</xdr:rowOff>
    </xdr:from>
    <xdr:ext cx="534377" cy="259045"/>
    <xdr:sp macro="" textlink="">
      <xdr:nvSpPr>
        <xdr:cNvPr id="539" name="テキスト ボックス 538"/>
        <xdr:cNvSpPr txBox="1"/>
      </xdr:nvSpPr>
      <xdr:spPr>
        <a:xfrm>
          <a:off x="15214111" y="63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165081</xdr:rowOff>
    </xdr:from>
    <xdr:to>
      <xdr:col>76</xdr:col>
      <xdr:colOff>165100</xdr:colOff>
      <xdr:row>37</xdr:row>
      <xdr:rowOff>95231</xdr:rowOff>
    </xdr:to>
    <xdr:sp macro="" textlink="">
      <xdr:nvSpPr>
        <xdr:cNvPr id="540" name="楕円 539"/>
        <xdr:cNvSpPr/>
      </xdr:nvSpPr>
      <xdr:spPr>
        <a:xfrm>
          <a:off x="14541500" y="633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86358</xdr:rowOff>
    </xdr:from>
    <xdr:ext cx="534377" cy="259045"/>
    <xdr:sp macro="" textlink="">
      <xdr:nvSpPr>
        <xdr:cNvPr id="541" name="テキスト ボックス 540"/>
        <xdr:cNvSpPr txBox="1"/>
      </xdr:nvSpPr>
      <xdr:spPr>
        <a:xfrm>
          <a:off x="14325111" y="643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85585</xdr:rowOff>
    </xdr:from>
    <xdr:to>
      <xdr:col>72</xdr:col>
      <xdr:colOff>38100</xdr:colOff>
      <xdr:row>34</xdr:row>
      <xdr:rowOff>15735</xdr:rowOff>
    </xdr:to>
    <xdr:sp macro="" textlink="">
      <xdr:nvSpPr>
        <xdr:cNvPr id="542" name="楕円 541"/>
        <xdr:cNvSpPr/>
      </xdr:nvSpPr>
      <xdr:spPr>
        <a:xfrm>
          <a:off x="13652500" y="574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32262</xdr:rowOff>
    </xdr:from>
    <xdr:ext cx="534377" cy="259045"/>
    <xdr:sp macro="" textlink="">
      <xdr:nvSpPr>
        <xdr:cNvPr id="543" name="テキスト ボックス 542"/>
        <xdr:cNvSpPr txBox="1"/>
      </xdr:nvSpPr>
      <xdr:spPr>
        <a:xfrm>
          <a:off x="13436111" y="551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83661</xdr:rowOff>
    </xdr:from>
    <xdr:to>
      <xdr:col>67</xdr:col>
      <xdr:colOff>101600</xdr:colOff>
      <xdr:row>37</xdr:row>
      <xdr:rowOff>13811</xdr:rowOff>
    </xdr:to>
    <xdr:sp macro="" textlink="">
      <xdr:nvSpPr>
        <xdr:cNvPr id="544" name="楕円 543"/>
        <xdr:cNvSpPr/>
      </xdr:nvSpPr>
      <xdr:spPr>
        <a:xfrm>
          <a:off x="12763500" y="62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4938</xdr:rowOff>
    </xdr:from>
    <xdr:ext cx="534377" cy="259045"/>
    <xdr:sp macro="" textlink="">
      <xdr:nvSpPr>
        <xdr:cNvPr id="545" name="テキスト ボックス 544"/>
        <xdr:cNvSpPr txBox="1"/>
      </xdr:nvSpPr>
      <xdr:spPr>
        <a:xfrm>
          <a:off x="12547111" y="63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167426</xdr:rowOff>
    </xdr:from>
    <xdr:to>
      <xdr:col>85</xdr:col>
      <xdr:colOff>127000</xdr:colOff>
      <xdr:row>58</xdr:row>
      <xdr:rowOff>25328</xdr:rowOff>
    </xdr:to>
    <xdr:cxnSp macro="">
      <xdr:nvCxnSpPr>
        <xdr:cNvPr id="576" name="直線コネクタ 575"/>
        <xdr:cNvCxnSpPr/>
      </xdr:nvCxnSpPr>
      <xdr:spPr>
        <a:xfrm flipV="1">
          <a:off x="15481300" y="9940076"/>
          <a:ext cx="8382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7" name="教育費平均値テキスト"/>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129877</xdr:rowOff>
    </xdr:from>
    <xdr:to>
      <xdr:col>81</xdr:col>
      <xdr:colOff>50800</xdr:colOff>
      <xdr:row>58</xdr:row>
      <xdr:rowOff>25328</xdr:rowOff>
    </xdr:to>
    <xdr:cxnSp macro="">
      <xdr:nvCxnSpPr>
        <xdr:cNvPr id="579" name="直線コネクタ 578"/>
        <xdr:cNvCxnSpPr/>
      </xdr:nvCxnSpPr>
      <xdr:spPr>
        <a:xfrm>
          <a:off x="14592300" y="9902527"/>
          <a:ext cx="889000" cy="6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129877</xdr:rowOff>
    </xdr:from>
    <xdr:to>
      <xdr:col>76</xdr:col>
      <xdr:colOff>114300</xdr:colOff>
      <xdr:row>58</xdr:row>
      <xdr:rowOff>17719</xdr:rowOff>
    </xdr:to>
    <xdr:cxnSp macro="">
      <xdr:nvCxnSpPr>
        <xdr:cNvPr id="582" name="直線コネクタ 581"/>
        <xdr:cNvCxnSpPr/>
      </xdr:nvCxnSpPr>
      <xdr:spPr>
        <a:xfrm flipV="1">
          <a:off x="13703300" y="9902527"/>
          <a:ext cx="889000" cy="5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13181</xdr:rowOff>
    </xdr:from>
    <xdr:ext cx="534377" cy="259045"/>
    <xdr:sp macro="" textlink="">
      <xdr:nvSpPr>
        <xdr:cNvPr id="584" name="テキスト ボックス 583"/>
        <xdr:cNvSpPr txBox="1"/>
      </xdr:nvSpPr>
      <xdr:spPr>
        <a:xfrm>
          <a:off x="14325111"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100674</xdr:rowOff>
    </xdr:from>
    <xdr:to>
      <xdr:col>71</xdr:col>
      <xdr:colOff>177800</xdr:colOff>
      <xdr:row>58</xdr:row>
      <xdr:rowOff>17719</xdr:rowOff>
    </xdr:to>
    <xdr:cxnSp macro="">
      <xdr:nvCxnSpPr>
        <xdr:cNvPr id="585" name="直線コネクタ 584"/>
        <xdr:cNvCxnSpPr/>
      </xdr:nvCxnSpPr>
      <xdr:spPr>
        <a:xfrm>
          <a:off x="12814300" y="9701874"/>
          <a:ext cx="889000" cy="25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34761</xdr:rowOff>
    </xdr:from>
    <xdr:ext cx="534377" cy="259045"/>
    <xdr:sp macro="" textlink="">
      <xdr:nvSpPr>
        <xdr:cNvPr id="587" name="テキスト ボックス 586"/>
        <xdr:cNvSpPr txBox="1"/>
      </xdr:nvSpPr>
      <xdr:spPr>
        <a:xfrm>
          <a:off x="13436111" y="96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72480</xdr:rowOff>
    </xdr:from>
    <xdr:to>
      <xdr:col>67</xdr:col>
      <xdr:colOff>101600</xdr:colOff>
      <xdr:row>58</xdr:row>
      <xdr:rowOff>2630</xdr:rowOff>
    </xdr:to>
    <xdr:sp macro="" textlink="">
      <xdr:nvSpPr>
        <xdr:cNvPr id="588" name="フローチャート: 判断 587"/>
        <xdr:cNvSpPr/>
      </xdr:nvSpPr>
      <xdr:spPr>
        <a:xfrm>
          <a:off x="12763500" y="984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165207</xdr:rowOff>
    </xdr:from>
    <xdr:ext cx="534377" cy="259045"/>
    <xdr:sp macro="" textlink="">
      <xdr:nvSpPr>
        <xdr:cNvPr id="589" name="テキスト ボックス 588"/>
        <xdr:cNvSpPr txBox="1"/>
      </xdr:nvSpPr>
      <xdr:spPr>
        <a:xfrm>
          <a:off x="12547111" y="993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116626</xdr:rowOff>
    </xdr:from>
    <xdr:to>
      <xdr:col>85</xdr:col>
      <xdr:colOff>177800</xdr:colOff>
      <xdr:row>58</xdr:row>
      <xdr:rowOff>46776</xdr:rowOff>
    </xdr:to>
    <xdr:sp macro="" textlink="">
      <xdr:nvSpPr>
        <xdr:cNvPr id="595" name="楕円 594"/>
        <xdr:cNvSpPr/>
      </xdr:nvSpPr>
      <xdr:spPr>
        <a:xfrm>
          <a:off x="16268700" y="98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42619</xdr:rowOff>
    </xdr:from>
    <xdr:ext cx="534377" cy="259045"/>
    <xdr:sp macro="" textlink="">
      <xdr:nvSpPr>
        <xdr:cNvPr id="596" name="教育費該当値テキスト"/>
        <xdr:cNvSpPr txBox="1"/>
      </xdr:nvSpPr>
      <xdr:spPr>
        <a:xfrm>
          <a:off x="16370300" y="98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145978</xdr:rowOff>
    </xdr:from>
    <xdr:to>
      <xdr:col>81</xdr:col>
      <xdr:colOff>101600</xdr:colOff>
      <xdr:row>58</xdr:row>
      <xdr:rowOff>76128</xdr:rowOff>
    </xdr:to>
    <xdr:sp macro="" textlink="">
      <xdr:nvSpPr>
        <xdr:cNvPr id="597" name="楕円 596"/>
        <xdr:cNvSpPr/>
      </xdr:nvSpPr>
      <xdr:spPr>
        <a:xfrm>
          <a:off x="15430500" y="99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67255</xdr:rowOff>
    </xdr:from>
    <xdr:ext cx="534377" cy="259045"/>
    <xdr:sp macro="" textlink="">
      <xdr:nvSpPr>
        <xdr:cNvPr id="598" name="テキスト ボックス 597"/>
        <xdr:cNvSpPr txBox="1"/>
      </xdr:nvSpPr>
      <xdr:spPr>
        <a:xfrm>
          <a:off x="15214111" y="1001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79077</xdr:rowOff>
    </xdr:from>
    <xdr:to>
      <xdr:col>76</xdr:col>
      <xdr:colOff>165100</xdr:colOff>
      <xdr:row>58</xdr:row>
      <xdr:rowOff>9227</xdr:rowOff>
    </xdr:to>
    <xdr:sp macro="" textlink="">
      <xdr:nvSpPr>
        <xdr:cNvPr id="599" name="楕円 598"/>
        <xdr:cNvSpPr/>
      </xdr:nvSpPr>
      <xdr:spPr>
        <a:xfrm>
          <a:off x="14541500" y="98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354</xdr:rowOff>
    </xdr:from>
    <xdr:ext cx="534377" cy="259045"/>
    <xdr:sp macro="" textlink="">
      <xdr:nvSpPr>
        <xdr:cNvPr id="600" name="テキスト ボックス 599"/>
        <xdr:cNvSpPr txBox="1"/>
      </xdr:nvSpPr>
      <xdr:spPr>
        <a:xfrm>
          <a:off x="14325111" y="99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138369</xdr:rowOff>
    </xdr:from>
    <xdr:to>
      <xdr:col>72</xdr:col>
      <xdr:colOff>38100</xdr:colOff>
      <xdr:row>58</xdr:row>
      <xdr:rowOff>68519</xdr:rowOff>
    </xdr:to>
    <xdr:sp macro="" textlink="">
      <xdr:nvSpPr>
        <xdr:cNvPr id="601" name="楕円 600"/>
        <xdr:cNvSpPr/>
      </xdr:nvSpPr>
      <xdr:spPr>
        <a:xfrm>
          <a:off x="13652500" y="99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59646</xdr:rowOff>
    </xdr:from>
    <xdr:ext cx="534377" cy="259045"/>
    <xdr:sp macro="" textlink="">
      <xdr:nvSpPr>
        <xdr:cNvPr id="602" name="テキスト ボックス 601"/>
        <xdr:cNvSpPr txBox="1"/>
      </xdr:nvSpPr>
      <xdr:spPr>
        <a:xfrm>
          <a:off x="13436111" y="1000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49874</xdr:rowOff>
    </xdr:from>
    <xdr:to>
      <xdr:col>67</xdr:col>
      <xdr:colOff>101600</xdr:colOff>
      <xdr:row>56</xdr:row>
      <xdr:rowOff>151474</xdr:rowOff>
    </xdr:to>
    <xdr:sp macro="" textlink="">
      <xdr:nvSpPr>
        <xdr:cNvPr id="603" name="楕円 602"/>
        <xdr:cNvSpPr/>
      </xdr:nvSpPr>
      <xdr:spPr>
        <a:xfrm>
          <a:off x="12763500" y="96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168001</xdr:rowOff>
    </xdr:from>
    <xdr:ext cx="534377" cy="259045"/>
    <xdr:sp macro="" textlink="">
      <xdr:nvSpPr>
        <xdr:cNvPr id="604" name="テキスト ボックス 603"/>
        <xdr:cNvSpPr txBox="1"/>
      </xdr:nvSpPr>
      <xdr:spPr>
        <a:xfrm>
          <a:off x="12547111" y="94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151564</xdr:rowOff>
    </xdr:from>
    <xdr:to>
      <xdr:col>85</xdr:col>
      <xdr:colOff>127000</xdr:colOff>
      <xdr:row>78</xdr:row>
      <xdr:rowOff>139700</xdr:rowOff>
    </xdr:to>
    <xdr:cxnSp macro="">
      <xdr:nvCxnSpPr>
        <xdr:cNvPr id="631" name="直線コネクタ 630"/>
        <xdr:cNvCxnSpPr/>
      </xdr:nvCxnSpPr>
      <xdr:spPr>
        <a:xfrm flipV="1">
          <a:off x="15481300" y="13181764"/>
          <a:ext cx="838200" cy="33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98463</xdr:rowOff>
    </xdr:from>
    <xdr:ext cx="469744" cy="259045"/>
    <xdr:sp macro="" textlink="">
      <xdr:nvSpPr>
        <xdr:cNvPr id="632" name="災害復旧費平均値テキスト"/>
        <xdr:cNvSpPr txBox="1"/>
      </xdr:nvSpPr>
      <xdr:spPr>
        <a:xfrm>
          <a:off x="16370300" y="13300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133894</xdr:rowOff>
    </xdr:from>
    <xdr:to>
      <xdr:col>81</xdr:col>
      <xdr:colOff>50800</xdr:colOff>
      <xdr:row>78</xdr:row>
      <xdr:rowOff>139700</xdr:rowOff>
    </xdr:to>
    <xdr:cxnSp macro="">
      <xdr:nvCxnSpPr>
        <xdr:cNvPr id="634" name="直線コネクタ 633"/>
        <xdr:cNvCxnSpPr/>
      </xdr:nvCxnSpPr>
      <xdr:spPr>
        <a:xfrm>
          <a:off x="14592300" y="13506994"/>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146128</xdr:rowOff>
    </xdr:from>
    <xdr:ext cx="469744" cy="259045"/>
    <xdr:sp macro="" textlink="">
      <xdr:nvSpPr>
        <xdr:cNvPr id="636" name="テキスト ボックス 635"/>
        <xdr:cNvSpPr txBox="1"/>
      </xdr:nvSpPr>
      <xdr:spPr>
        <a:xfrm>
          <a:off x="15246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133894</xdr:rowOff>
    </xdr:from>
    <xdr:to>
      <xdr:col>76</xdr:col>
      <xdr:colOff>114300</xdr:colOff>
      <xdr:row>78</xdr:row>
      <xdr:rowOff>139700</xdr:rowOff>
    </xdr:to>
    <xdr:cxnSp macro="">
      <xdr:nvCxnSpPr>
        <xdr:cNvPr id="637" name="直線コネクタ 636"/>
        <xdr:cNvCxnSpPr/>
      </xdr:nvCxnSpPr>
      <xdr:spPr>
        <a:xfrm flipV="1">
          <a:off x="13703300" y="13506994"/>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89294</xdr:rowOff>
    </xdr:from>
    <xdr:to>
      <xdr:col>71</xdr:col>
      <xdr:colOff>177800</xdr:colOff>
      <xdr:row>78</xdr:row>
      <xdr:rowOff>139700</xdr:rowOff>
    </xdr:to>
    <xdr:cxnSp macro="">
      <xdr:nvCxnSpPr>
        <xdr:cNvPr id="640" name="直線コネクタ 639"/>
        <xdr:cNvCxnSpPr/>
      </xdr:nvCxnSpPr>
      <xdr:spPr>
        <a:xfrm>
          <a:off x="12814300" y="13462394"/>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45031</xdr:rowOff>
    </xdr:from>
    <xdr:to>
      <xdr:col>67</xdr:col>
      <xdr:colOff>101600</xdr:colOff>
      <xdr:row>78</xdr:row>
      <xdr:rowOff>146631</xdr:rowOff>
    </xdr:to>
    <xdr:sp macro="" textlink="">
      <xdr:nvSpPr>
        <xdr:cNvPr id="643" name="フローチャート: 判断 642"/>
        <xdr:cNvSpPr/>
      </xdr:nvSpPr>
      <xdr:spPr>
        <a:xfrm>
          <a:off x="12763500" y="1341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137758</xdr:rowOff>
    </xdr:from>
    <xdr:ext cx="469744" cy="259045"/>
    <xdr:sp macro="" textlink="">
      <xdr:nvSpPr>
        <xdr:cNvPr id="644" name="テキスト ボックス 643"/>
        <xdr:cNvSpPr txBox="1"/>
      </xdr:nvSpPr>
      <xdr:spPr>
        <a:xfrm>
          <a:off x="12579428" y="1351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100764</xdr:rowOff>
    </xdr:from>
    <xdr:to>
      <xdr:col>85</xdr:col>
      <xdr:colOff>177800</xdr:colOff>
      <xdr:row>77</xdr:row>
      <xdr:rowOff>30914</xdr:rowOff>
    </xdr:to>
    <xdr:sp macro="" textlink="">
      <xdr:nvSpPr>
        <xdr:cNvPr id="650" name="楕円 649"/>
        <xdr:cNvSpPr/>
      </xdr:nvSpPr>
      <xdr:spPr>
        <a:xfrm>
          <a:off x="16268700" y="131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123641</xdr:rowOff>
    </xdr:from>
    <xdr:ext cx="534377" cy="259045"/>
    <xdr:sp macro="" textlink="">
      <xdr:nvSpPr>
        <xdr:cNvPr id="651" name="災害復旧費該当値テキスト"/>
        <xdr:cNvSpPr txBox="1"/>
      </xdr:nvSpPr>
      <xdr:spPr>
        <a:xfrm>
          <a:off x="16370300" y="129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83094</xdr:rowOff>
    </xdr:from>
    <xdr:to>
      <xdr:col>76</xdr:col>
      <xdr:colOff>165100</xdr:colOff>
      <xdr:row>79</xdr:row>
      <xdr:rowOff>13244</xdr:rowOff>
    </xdr:to>
    <xdr:sp macro="" textlink="">
      <xdr:nvSpPr>
        <xdr:cNvPr id="654" name="楕円 653"/>
        <xdr:cNvSpPr/>
      </xdr:nvSpPr>
      <xdr:spPr>
        <a:xfrm>
          <a:off x="14541500" y="134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4371</xdr:rowOff>
    </xdr:from>
    <xdr:ext cx="378565" cy="259045"/>
    <xdr:sp macro="" textlink="">
      <xdr:nvSpPr>
        <xdr:cNvPr id="655" name="テキスト ボックス 654"/>
        <xdr:cNvSpPr txBox="1"/>
      </xdr:nvSpPr>
      <xdr:spPr>
        <a:xfrm>
          <a:off x="14403017" y="1354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38494</xdr:rowOff>
    </xdr:from>
    <xdr:to>
      <xdr:col>67</xdr:col>
      <xdr:colOff>101600</xdr:colOff>
      <xdr:row>78</xdr:row>
      <xdr:rowOff>140094</xdr:rowOff>
    </xdr:to>
    <xdr:sp macro="" textlink="">
      <xdr:nvSpPr>
        <xdr:cNvPr id="658" name="楕円 657"/>
        <xdr:cNvSpPr/>
      </xdr:nvSpPr>
      <xdr:spPr>
        <a:xfrm>
          <a:off x="12763500" y="134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156621</xdr:rowOff>
    </xdr:from>
    <xdr:ext cx="469744" cy="259045"/>
    <xdr:sp macro="" textlink="">
      <xdr:nvSpPr>
        <xdr:cNvPr id="659" name="テキスト ボックス 658"/>
        <xdr:cNvSpPr txBox="1"/>
      </xdr:nvSpPr>
      <xdr:spPr>
        <a:xfrm>
          <a:off x="12579428" y="1318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129352</xdr:rowOff>
    </xdr:from>
    <xdr:to>
      <xdr:col>85</xdr:col>
      <xdr:colOff>127000</xdr:colOff>
      <xdr:row>95</xdr:row>
      <xdr:rowOff>141537</xdr:rowOff>
    </xdr:to>
    <xdr:cxnSp macro="">
      <xdr:nvCxnSpPr>
        <xdr:cNvPr id="688" name="直線コネクタ 687"/>
        <xdr:cNvCxnSpPr/>
      </xdr:nvCxnSpPr>
      <xdr:spPr>
        <a:xfrm>
          <a:off x="15481300" y="16417102"/>
          <a:ext cx="8382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19321</xdr:rowOff>
    </xdr:from>
    <xdr:ext cx="534377" cy="259045"/>
    <xdr:sp macro="" textlink="">
      <xdr:nvSpPr>
        <xdr:cNvPr id="689" name="公債費平均値テキスト"/>
        <xdr:cNvSpPr txBox="1"/>
      </xdr:nvSpPr>
      <xdr:spPr>
        <a:xfrm>
          <a:off x="16370300" y="16478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93149</xdr:rowOff>
    </xdr:from>
    <xdr:to>
      <xdr:col>81</xdr:col>
      <xdr:colOff>50800</xdr:colOff>
      <xdr:row>95</xdr:row>
      <xdr:rowOff>129352</xdr:rowOff>
    </xdr:to>
    <xdr:cxnSp macro="">
      <xdr:nvCxnSpPr>
        <xdr:cNvPr id="691" name="直線コネクタ 690"/>
        <xdr:cNvCxnSpPr/>
      </xdr:nvCxnSpPr>
      <xdr:spPr>
        <a:xfrm>
          <a:off x="14592300" y="16380899"/>
          <a:ext cx="889000" cy="3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137934</xdr:rowOff>
    </xdr:from>
    <xdr:ext cx="534377" cy="259045"/>
    <xdr:sp macro="" textlink="">
      <xdr:nvSpPr>
        <xdr:cNvPr id="693" name="テキスト ボックス 692"/>
        <xdr:cNvSpPr txBox="1"/>
      </xdr:nvSpPr>
      <xdr:spPr>
        <a:xfrm>
          <a:off x="15214111" y="165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93149</xdr:rowOff>
    </xdr:from>
    <xdr:to>
      <xdr:col>76</xdr:col>
      <xdr:colOff>114300</xdr:colOff>
      <xdr:row>95</xdr:row>
      <xdr:rowOff>94559</xdr:rowOff>
    </xdr:to>
    <xdr:cxnSp macro="">
      <xdr:nvCxnSpPr>
        <xdr:cNvPr id="694" name="直線コネクタ 693"/>
        <xdr:cNvCxnSpPr/>
      </xdr:nvCxnSpPr>
      <xdr:spPr>
        <a:xfrm flipV="1">
          <a:off x="13703300" y="16380899"/>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142377</xdr:rowOff>
    </xdr:from>
    <xdr:ext cx="534377" cy="259045"/>
    <xdr:sp macro="" textlink="">
      <xdr:nvSpPr>
        <xdr:cNvPr id="696" name="テキスト ボックス 695"/>
        <xdr:cNvSpPr txBox="1"/>
      </xdr:nvSpPr>
      <xdr:spPr>
        <a:xfrm>
          <a:off x="14325111" y="166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3439</xdr:rowOff>
    </xdr:from>
    <xdr:to>
      <xdr:col>71</xdr:col>
      <xdr:colOff>177800</xdr:colOff>
      <xdr:row>95</xdr:row>
      <xdr:rowOff>94559</xdr:rowOff>
    </xdr:to>
    <xdr:cxnSp macro="">
      <xdr:nvCxnSpPr>
        <xdr:cNvPr id="697" name="直線コネクタ 696"/>
        <xdr:cNvCxnSpPr/>
      </xdr:nvCxnSpPr>
      <xdr:spPr>
        <a:xfrm>
          <a:off x="12814300" y="16291189"/>
          <a:ext cx="889000" cy="9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13552</xdr:rowOff>
    </xdr:from>
    <xdr:ext cx="534377" cy="259045"/>
    <xdr:sp macro="" textlink="">
      <xdr:nvSpPr>
        <xdr:cNvPr id="699" name="テキスト ボックス 698"/>
        <xdr:cNvSpPr txBox="1"/>
      </xdr:nvSpPr>
      <xdr:spPr>
        <a:xfrm>
          <a:off x="13436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126955</xdr:rowOff>
    </xdr:from>
    <xdr:to>
      <xdr:col>67</xdr:col>
      <xdr:colOff>101600</xdr:colOff>
      <xdr:row>96</xdr:row>
      <xdr:rowOff>57105</xdr:rowOff>
    </xdr:to>
    <xdr:sp macro="" textlink="">
      <xdr:nvSpPr>
        <xdr:cNvPr id="700" name="フローチャート: 判断 699"/>
        <xdr:cNvSpPr/>
      </xdr:nvSpPr>
      <xdr:spPr>
        <a:xfrm>
          <a:off x="12763500" y="164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48232</xdr:rowOff>
    </xdr:from>
    <xdr:ext cx="534377" cy="259045"/>
    <xdr:sp macro="" textlink="">
      <xdr:nvSpPr>
        <xdr:cNvPr id="701" name="テキスト ボックス 700"/>
        <xdr:cNvSpPr txBox="1"/>
      </xdr:nvSpPr>
      <xdr:spPr>
        <a:xfrm>
          <a:off x="12547111" y="1650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90737</xdr:rowOff>
    </xdr:from>
    <xdr:to>
      <xdr:col>85</xdr:col>
      <xdr:colOff>177800</xdr:colOff>
      <xdr:row>96</xdr:row>
      <xdr:rowOff>20887</xdr:rowOff>
    </xdr:to>
    <xdr:sp macro="" textlink="">
      <xdr:nvSpPr>
        <xdr:cNvPr id="707" name="楕円 706"/>
        <xdr:cNvSpPr/>
      </xdr:nvSpPr>
      <xdr:spPr>
        <a:xfrm>
          <a:off x="16268700" y="163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113614</xdr:rowOff>
    </xdr:from>
    <xdr:ext cx="534377" cy="259045"/>
    <xdr:sp macro="" textlink="">
      <xdr:nvSpPr>
        <xdr:cNvPr id="708" name="公債費該当値テキスト"/>
        <xdr:cNvSpPr txBox="1"/>
      </xdr:nvSpPr>
      <xdr:spPr>
        <a:xfrm>
          <a:off x="16370300" y="162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78552</xdr:rowOff>
    </xdr:from>
    <xdr:to>
      <xdr:col>81</xdr:col>
      <xdr:colOff>101600</xdr:colOff>
      <xdr:row>96</xdr:row>
      <xdr:rowOff>8702</xdr:rowOff>
    </xdr:to>
    <xdr:sp macro="" textlink="">
      <xdr:nvSpPr>
        <xdr:cNvPr id="709" name="楕円 708"/>
        <xdr:cNvSpPr/>
      </xdr:nvSpPr>
      <xdr:spPr>
        <a:xfrm>
          <a:off x="15430500" y="163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25229</xdr:rowOff>
    </xdr:from>
    <xdr:ext cx="534377" cy="259045"/>
    <xdr:sp macro="" textlink="">
      <xdr:nvSpPr>
        <xdr:cNvPr id="710" name="テキスト ボックス 709"/>
        <xdr:cNvSpPr txBox="1"/>
      </xdr:nvSpPr>
      <xdr:spPr>
        <a:xfrm>
          <a:off x="15214111" y="161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42349</xdr:rowOff>
    </xdr:from>
    <xdr:to>
      <xdr:col>76</xdr:col>
      <xdr:colOff>165100</xdr:colOff>
      <xdr:row>95</xdr:row>
      <xdr:rowOff>143949</xdr:rowOff>
    </xdr:to>
    <xdr:sp macro="" textlink="">
      <xdr:nvSpPr>
        <xdr:cNvPr id="711" name="楕円 710"/>
        <xdr:cNvSpPr/>
      </xdr:nvSpPr>
      <xdr:spPr>
        <a:xfrm>
          <a:off x="14541500" y="163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160476</xdr:rowOff>
    </xdr:from>
    <xdr:ext cx="534377" cy="259045"/>
    <xdr:sp macro="" textlink="">
      <xdr:nvSpPr>
        <xdr:cNvPr id="712" name="テキスト ボックス 711"/>
        <xdr:cNvSpPr txBox="1"/>
      </xdr:nvSpPr>
      <xdr:spPr>
        <a:xfrm>
          <a:off x="14325111" y="1610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43759</xdr:rowOff>
    </xdr:from>
    <xdr:to>
      <xdr:col>72</xdr:col>
      <xdr:colOff>38100</xdr:colOff>
      <xdr:row>95</xdr:row>
      <xdr:rowOff>145359</xdr:rowOff>
    </xdr:to>
    <xdr:sp macro="" textlink="">
      <xdr:nvSpPr>
        <xdr:cNvPr id="713" name="楕円 712"/>
        <xdr:cNvSpPr/>
      </xdr:nvSpPr>
      <xdr:spPr>
        <a:xfrm>
          <a:off x="13652500" y="163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161886</xdr:rowOff>
    </xdr:from>
    <xdr:ext cx="534377" cy="259045"/>
    <xdr:sp macro="" textlink="">
      <xdr:nvSpPr>
        <xdr:cNvPr id="714" name="テキスト ボックス 713"/>
        <xdr:cNvSpPr txBox="1"/>
      </xdr:nvSpPr>
      <xdr:spPr>
        <a:xfrm>
          <a:off x="13436111" y="1610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124089</xdr:rowOff>
    </xdr:from>
    <xdr:to>
      <xdr:col>67</xdr:col>
      <xdr:colOff>101600</xdr:colOff>
      <xdr:row>95</xdr:row>
      <xdr:rowOff>54239</xdr:rowOff>
    </xdr:to>
    <xdr:sp macro="" textlink="">
      <xdr:nvSpPr>
        <xdr:cNvPr id="715" name="楕円 714"/>
        <xdr:cNvSpPr/>
      </xdr:nvSpPr>
      <xdr:spPr>
        <a:xfrm>
          <a:off x="12763500" y="162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70766</xdr:rowOff>
    </xdr:from>
    <xdr:ext cx="534377" cy="259045"/>
    <xdr:sp macro="" textlink="">
      <xdr:nvSpPr>
        <xdr:cNvPr id="716" name="テキスト ボックス 715"/>
        <xdr:cNvSpPr txBox="1"/>
      </xdr:nvSpPr>
      <xdr:spPr>
        <a:xfrm>
          <a:off x="12547111" y="1601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86360</xdr:rowOff>
    </xdr:from>
    <xdr:to>
      <xdr:col>116</xdr:col>
      <xdr:colOff>62864</xdr:colOff>
      <xdr:row>39</xdr:row>
      <xdr:rowOff>44450</xdr:rowOff>
    </xdr:to>
    <xdr:cxnSp macro="">
      <xdr:nvCxnSpPr>
        <xdr:cNvPr id="740" name="直線コネクタ 739"/>
        <xdr:cNvCxnSpPr/>
      </xdr:nvCxnSpPr>
      <xdr:spPr>
        <a:xfrm flipV="1">
          <a:off x="22159595" y="5744210"/>
          <a:ext cx="1269"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60215</xdr:rowOff>
    </xdr:from>
    <xdr:ext cx="249299" cy="259045"/>
    <xdr:sp macro="" textlink="">
      <xdr:nvSpPr>
        <xdr:cNvPr id="741" name="諸支出金最小値テキスト"/>
        <xdr:cNvSpPr txBox="1"/>
      </xdr:nvSpPr>
      <xdr:spPr>
        <a:xfrm>
          <a:off x="22212300" y="67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33037</xdr:rowOff>
    </xdr:from>
    <xdr:ext cx="469744" cy="259045"/>
    <xdr:sp macro="" textlink="">
      <xdr:nvSpPr>
        <xdr:cNvPr id="743" name="諸支出金最大値テキスト"/>
        <xdr:cNvSpPr txBox="1"/>
      </xdr:nvSpPr>
      <xdr:spPr>
        <a:xfrm>
          <a:off x="22212300" y="551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86360</xdr:rowOff>
    </xdr:from>
    <xdr:to>
      <xdr:col>116</xdr:col>
      <xdr:colOff>152400</xdr:colOff>
      <xdr:row>33</xdr:row>
      <xdr:rowOff>86360</xdr:rowOff>
    </xdr:to>
    <xdr:cxnSp macro="">
      <xdr:nvCxnSpPr>
        <xdr:cNvPr id="744" name="直線コネクタ 743"/>
        <xdr:cNvCxnSpPr/>
      </xdr:nvCxnSpPr>
      <xdr:spPr>
        <a:xfrm>
          <a:off x="22072600" y="574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76835</xdr:rowOff>
    </xdr:from>
    <xdr:to>
      <xdr:col>116</xdr:col>
      <xdr:colOff>63500</xdr:colOff>
      <xdr:row>33</xdr:row>
      <xdr:rowOff>86360</xdr:rowOff>
    </xdr:to>
    <xdr:cxnSp macro="">
      <xdr:nvCxnSpPr>
        <xdr:cNvPr id="745" name="直線コネクタ 744"/>
        <xdr:cNvCxnSpPr/>
      </xdr:nvCxnSpPr>
      <xdr:spPr>
        <a:xfrm>
          <a:off x="21323300" y="5391785"/>
          <a:ext cx="8382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104665</xdr:rowOff>
    </xdr:from>
    <xdr:ext cx="378565" cy="259045"/>
    <xdr:sp macro="" textlink="">
      <xdr:nvSpPr>
        <xdr:cNvPr id="746" name="諸支出金平均値テキスト"/>
        <xdr:cNvSpPr txBox="1"/>
      </xdr:nvSpPr>
      <xdr:spPr>
        <a:xfrm>
          <a:off x="22212300" y="66197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126238</xdr:rowOff>
    </xdr:from>
    <xdr:to>
      <xdr:col>116</xdr:col>
      <xdr:colOff>114300</xdr:colOff>
      <xdr:row>39</xdr:row>
      <xdr:rowOff>56388</xdr:rowOff>
    </xdr:to>
    <xdr:sp macro="" textlink="">
      <xdr:nvSpPr>
        <xdr:cNvPr id="747" name="フローチャート: 判断 746"/>
        <xdr:cNvSpPr/>
      </xdr:nvSpPr>
      <xdr:spPr>
        <a:xfrm>
          <a:off x="221107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89027</xdr:rowOff>
    </xdr:from>
    <xdr:to>
      <xdr:col>111</xdr:col>
      <xdr:colOff>177800</xdr:colOff>
      <xdr:row>31</xdr:row>
      <xdr:rowOff>76835</xdr:rowOff>
    </xdr:to>
    <xdr:cxnSp macro="">
      <xdr:nvCxnSpPr>
        <xdr:cNvPr id="748" name="直線コネクタ 747"/>
        <xdr:cNvCxnSpPr/>
      </xdr:nvCxnSpPr>
      <xdr:spPr>
        <a:xfrm>
          <a:off x="20434300" y="5232527"/>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136525</xdr:rowOff>
    </xdr:from>
    <xdr:to>
      <xdr:col>112</xdr:col>
      <xdr:colOff>38100</xdr:colOff>
      <xdr:row>39</xdr:row>
      <xdr:rowOff>66675</xdr:rowOff>
    </xdr:to>
    <xdr:sp macro="" textlink="">
      <xdr:nvSpPr>
        <xdr:cNvPr id="749" name="フローチャート: 判断 748"/>
        <xdr:cNvSpPr/>
      </xdr:nvSpPr>
      <xdr:spPr>
        <a:xfrm>
          <a:off x="21272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57802</xdr:rowOff>
    </xdr:from>
    <xdr:ext cx="313932" cy="259045"/>
    <xdr:sp macro="" textlink="">
      <xdr:nvSpPr>
        <xdr:cNvPr id="750" name="テキスト ボックス 749"/>
        <xdr:cNvSpPr txBox="1"/>
      </xdr:nvSpPr>
      <xdr:spPr>
        <a:xfrm>
          <a:off x="21166333" y="6744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89027</xdr:rowOff>
    </xdr:from>
    <xdr:to>
      <xdr:col>107</xdr:col>
      <xdr:colOff>50800</xdr:colOff>
      <xdr:row>34</xdr:row>
      <xdr:rowOff>3302</xdr:rowOff>
    </xdr:to>
    <xdr:cxnSp macro="">
      <xdr:nvCxnSpPr>
        <xdr:cNvPr id="751" name="直線コネクタ 750"/>
        <xdr:cNvCxnSpPr/>
      </xdr:nvCxnSpPr>
      <xdr:spPr>
        <a:xfrm flipV="1">
          <a:off x="19545300" y="5232527"/>
          <a:ext cx="889000" cy="6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123571</xdr:rowOff>
    </xdr:from>
    <xdr:to>
      <xdr:col>107</xdr:col>
      <xdr:colOff>101600</xdr:colOff>
      <xdr:row>39</xdr:row>
      <xdr:rowOff>53721</xdr:rowOff>
    </xdr:to>
    <xdr:sp macro="" textlink="">
      <xdr:nvSpPr>
        <xdr:cNvPr id="752" name="フローチャート: 判断 751"/>
        <xdr:cNvSpPr/>
      </xdr:nvSpPr>
      <xdr:spPr>
        <a:xfrm>
          <a:off x="20383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44848</xdr:rowOff>
    </xdr:from>
    <xdr:ext cx="378565" cy="259045"/>
    <xdr:sp macro="" textlink="">
      <xdr:nvSpPr>
        <xdr:cNvPr id="753" name="テキスト ボックス 752"/>
        <xdr:cNvSpPr txBox="1"/>
      </xdr:nvSpPr>
      <xdr:spPr>
        <a:xfrm>
          <a:off x="20245017" y="673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3302</xdr:rowOff>
    </xdr:from>
    <xdr:to>
      <xdr:col>102</xdr:col>
      <xdr:colOff>114300</xdr:colOff>
      <xdr:row>34</xdr:row>
      <xdr:rowOff>147701</xdr:rowOff>
    </xdr:to>
    <xdr:cxnSp macro="">
      <xdr:nvCxnSpPr>
        <xdr:cNvPr id="754" name="直線コネクタ 753"/>
        <xdr:cNvCxnSpPr/>
      </xdr:nvCxnSpPr>
      <xdr:spPr>
        <a:xfrm flipV="1">
          <a:off x="18656300" y="5832602"/>
          <a:ext cx="889000" cy="1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144526</xdr:rowOff>
    </xdr:from>
    <xdr:to>
      <xdr:col>102</xdr:col>
      <xdr:colOff>165100</xdr:colOff>
      <xdr:row>39</xdr:row>
      <xdr:rowOff>74676</xdr:rowOff>
    </xdr:to>
    <xdr:sp macro="" textlink="">
      <xdr:nvSpPr>
        <xdr:cNvPr id="755" name="フローチャート: 判断 754"/>
        <xdr:cNvSpPr/>
      </xdr:nvSpPr>
      <xdr:spPr>
        <a:xfrm>
          <a:off x="19494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65803</xdr:rowOff>
    </xdr:from>
    <xdr:ext cx="313932" cy="259045"/>
    <xdr:sp macro="" textlink="">
      <xdr:nvSpPr>
        <xdr:cNvPr id="756" name="テキスト ボックス 755"/>
        <xdr:cNvSpPr txBox="1"/>
      </xdr:nvSpPr>
      <xdr:spPr>
        <a:xfrm>
          <a:off x="19388333" y="6752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57" name="フローチャート: 判断 756"/>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171340</xdr:rowOff>
    </xdr:from>
    <xdr:ext cx="378565" cy="259045"/>
    <xdr:sp macro="" textlink="">
      <xdr:nvSpPr>
        <xdr:cNvPr id="758" name="テキスト ボックス 757"/>
        <xdr:cNvSpPr txBox="1"/>
      </xdr:nvSpPr>
      <xdr:spPr>
        <a:xfrm>
          <a:off x="18467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35560</xdr:rowOff>
    </xdr:from>
    <xdr:to>
      <xdr:col>116</xdr:col>
      <xdr:colOff>114300</xdr:colOff>
      <xdr:row>33</xdr:row>
      <xdr:rowOff>137160</xdr:rowOff>
    </xdr:to>
    <xdr:sp macro="" textlink="">
      <xdr:nvSpPr>
        <xdr:cNvPr id="764" name="楕円 763"/>
        <xdr:cNvSpPr/>
      </xdr:nvSpPr>
      <xdr:spPr>
        <a:xfrm>
          <a:off x="221107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160037</xdr:rowOff>
    </xdr:from>
    <xdr:ext cx="469744" cy="259045"/>
    <xdr:sp macro="" textlink="">
      <xdr:nvSpPr>
        <xdr:cNvPr id="765" name="諸支出金該当値テキスト"/>
        <xdr:cNvSpPr txBox="1"/>
      </xdr:nvSpPr>
      <xdr:spPr>
        <a:xfrm>
          <a:off x="222123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26035</xdr:rowOff>
    </xdr:from>
    <xdr:to>
      <xdr:col>112</xdr:col>
      <xdr:colOff>38100</xdr:colOff>
      <xdr:row>31</xdr:row>
      <xdr:rowOff>127635</xdr:rowOff>
    </xdr:to>
    <xdr:sp macro="" textlink="">
      <xdr:nvSpPr>
        <xdr:cNvPr id="766" name="楕円 765"/>
        <xdr:cNvSpPr/>
      </xdr:nvSpPr>
      <xdr:spPr>
        <a:xfrm>
          <a:off x="21272500" y="53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144162</xdr:rowOff>
    </xdr:from>
    <xdr:ext cx="469744" cy="259045"/>
    <xdr:sp macro="" textlink="">
      <xdr:nvSpPr>
        <xdr:cNvPr id="767" name="テキスト ボックス 766"/>
        <xdr:cNvSpPr txBox="1"/>
      </xdr:nvSpPr>
      <xdr:spPr>
        <a:xfrm>
          <a:off x="21088428" y="511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38227</xdr:rowOff>
    </xdr:from>
    <xdr:to>
      <xdr:col>107</xdr:col>
      <xdr:colOff>101600</xdr:colOff>
      <xdr:row>30</xdr:row>
      <xdr:rowOff>139827</xdr:rowOff>
    </xdr:to>
    <xdr:sp macro="" textlink="">
      <xdr:nvSpPr>
        <xdr:cNvPr id="768" name="楕円 767"/>
        <xdr:cNvSpPr/>
      </xdr:nvSpPr>
      <xdr:spPr>
        <a:xfrm>
          <a:off x="20383500" y="5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28</xdr:row>
      <xdr:rowOff>156354</xdr:rowOff>
    </xdr:from>
    <xdr:ext cx="469744" cy="259045"/>
    <xdr:sp macro="" textlink="">
      <xdr:nvSpPr>
        <xdr:cNvPr id="769" name="テキスト ボックス 768"/>
        <xdr:cNvSpPr txBox="1"/>
      </xdr:nvSpPr>
      <xdr:spPr>
        <a:xfrm>
          <a:off x="20199428" y="495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123952</xdr:rowOff>
    </xdr:from>
    <xdr:to>
      <xdr:col>102</xdr:col>
      <xdr:colOff>165100</xdr:colOff>
      <xdr:row>34</xdr:row>
      <xdr:rowOff>54102</xdr:rowOff>
    </xdr:to>
    <xdr:sp macro="" textlink="">
      <xdr:nvSpPr>
        <xdr:cNvPr id="770" name="楕円 769"/>
        <xdr:cNvSpPr/>
      </xdr:nvSpPr>
      <xdr:spPr>
        <a:xfrm>
          <a:off x="19494500" y="57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70629</xdr:rowOff>
    </xdr:from>
    <xdr:ext cx="469744" cy="259045"/>
    <xdr:sp macro="" textlink="">
      <xdr:nvSpPr>
        <xdr:cNvPr id="771" name="テキスト ボックス 770"/>
        <xdr:cNvSpPr txBox="1"/>
      </xdr:nvSpPr>
      <xdr:spPr>
        <a:xfrm>
          <a:off x="19310428" y="555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96901</xdr:rowOff>
    </xdr:from>
    <xdr:to>
      <xdr:col>98</xdr:col>
      <xdr:colOff>38100</xdr:colOff>
      <xdr:row>35</xdr:row>
      <xdr:rowOff>27051</xdr:rowOff>
    </xdr:to>
    <xdr:sp macro="" textlink="">
      <xdr:nvSpPr>
        <xdr:cNvPr id="772" name="楕円 771"/>
        <xdr:cNvSpPr/>
      </xdr:nvSpPr>
      <xdr:spPr>
        <a:xfrm>
          <a:off x="18605500" y="592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43578</xdr:rowOff>
    </xdr:from>
    <xdr:ext cx="469744" cy="259045"/>
    <xdr:sp macro="" textlink="">
      <xdr:nvSpPr>
        <xdr:cNvPr id="773" name="テキスト ボックス 772"/>
        <xdr:cNvSpPr txBox="1"/>
      </xdr:nvSpPr>
      <xdr:spPr>
        <a:xfrm>
          <a:off x="18421428" y="570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類似団体平均と比較して乖離が大きい「衛生費」・「諸支出金」について記載する。</a:t>
          </a:r>
          <a:endParaRPr lang="ja-JP" altLang="ja-JP" sz="1400">
            <a:effectLst/>
          </a:endParaRPr>
        </a:p>
        <a:p>
          <a:r>
            <a:rPr kumimoji="1" lang="ja-JP" altLang="ja-JP" sz="1100">
              <a:solidFill>
                <a:schemeClr val="dk1"/>
              </a:solidFill>
              <a:effectLst/>
              <a:latin typeface="+mn-lt"/>
              <a:ea typeface="+mn-ea"/>
              <a:cs typeface="+mn-cs"/>
            </a:rPr>
            <a:t>　・「衛生費」については、病院事業会計への</a:t>
          </a:r>
          <a:r>
            <a:rPr kumimoji="1" lang="ja-JP" altLang="en-US" sz="1100">
              <a:solidFill>
                <a:schemeClr val="dk1"/>
              </a:solidFill>
              <a:effectLst/>
              <a:latin typeface="+mn-lt"/>
              <a:ea typeface="+mn-ea"/>
              <a:cs typeface="+mn-cs"/>
            </a:rPr>
            <a:t>収支不足に対する特別支援としての</a:t>
          </a:r>
          <a:r>
            <a:rPr kumimoji="1" lang="ja-JP" altLang="ja-JP" sz="1100">
              <a:solidFill>
                <a:schemeClr val="dk1"/>
              </a:solidFill>
              <a:effectLst/>
              <a:latin typeface="+mn-lt"/>
              <a:ea typeface="+mn-ea"/>
              <a:cs typeface="+mn-cs"/>
            </a:rPr>
            <a:t>繰出金などによるものである。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・「諸支出金」については、土地開発公社整理に係る土地取得費によるものである。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a:t>
          </a:r>
          <a:r>
            <a:rPr kumimoji="1" lang="ja-JP" altLang="en-US" sz="1100">
              <a:solidFill>
                <a:schemeClr val="dk1"/>
              </a:solidFill>
              <a:effectLst/>
              <a:latin typeface="+mn-lt"/>
              <a:ea typeface="+mn-ea"/>
              <a:cs typeface="+mn-cs"/>
            </a:rPr>
            <a:t>病院事業会計において平成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年度決算見込みで収支不足の拡大が見込まれたため、特別支援として一般会計から</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億円を追加で繰出ししたことに伴い、平成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年度以降標準財政規模比の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以上を確保してきた財政調整基金残高が</a:t>
          </a:r>
          <a:r>
            <a:rPr kumimoji="1" lang="en-US" altLang="ja-JP" sz="1100">
              <a:solidFill>
                <a:schemeClr val="dk1"/>
              </a:solidFill>
              <a:effectLst/>
              <a:latin typeface="+mn-lt"/>
              <a:ea typeface="+mn-ea"/>
              <a:cs typeface="+mn-cs"/>
            </a:rPr>
            <a:t>17.62</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実質単年度収支について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5.90</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年度までは赤字額が黒字額を上回り、平成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年度以降は黒字額の方が上回る状況の中、平成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年度は国民健康保険事業特別会計の赤字が</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年振りに解消され全会計で黒字となったが、平成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については、病院事業会計で常勤医師の</a:t>
          </a:r>
          <a:r>
            <a:rPr kumimoji="1" lang="ja-JP" altLang="en-US" sz="1100">
              <a:solidFill>
                <a:schemeClr val="dk1"/>
              </a:solidFill>
              <a:effectLst/>
              <a:latin typeface="+mn-lt"/>
              <a:ea typeface="+mn-ea"/>
              <a:cs typeface="+mn-cs"/>
            </a:rPr>
            <a:t>不足や患者数の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に伴う収入の減</a:t>
          </a:r>
          <a:r>
            <a:rPr kumimoji="1" lang="ja-JP" altLang="ja-JP" sz="1100">
              <a:solidFill>
                <a:schemeClr val="dk1"/>
              </a:solidFill>
              <a:effectLst/>
              <a:latin typeface="+mn-lt"/>
              <a:ea typeface="+mn-ea"/>
              <a:cs typeface="+mn-cs"/>
            </a:rPr>
            <a:t>などの影響により</a:t>
          </a:r>
          <a:r>
            <a:rPr kumimoji="1" lang="ja-JP" altLang="en-US" sz="1100">
              <a:solidFill>
                <a:schemeClr val="dk1"/>
              </a:solidFill>
              <a:effectLst/>
              <a:latin typeface="+mn-lt"/>
              <a:ea typeface="+mn-ea"/>
              <a:cs typeface="+mn-cs"/>
            </a:rPr>
            <a:t>、決算見込みで資金不足の拡大が見込まれたため、一般会計において財政調整基金の繰入れを増額しながら</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億円の特別支援を追加で実施したものの、</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a:t>
          </a:r>
          <a:r>
            <a:rPr kumimoji="1" lang="ja-JP" altLang="en-US" sz="1100">
              <a:solidFill>
                <a:schemeClr val="dk1"/>
              </a:solidFill>
              <a:effectLst/>
              <a:latin typeface="+mn-lt"/>
              <a:ea typeface="+mn-ea"/>
              <a:cs typeface="+mn-cs"/>
            </a:rPr>
            <a:t>以降</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年連続</a:t>
          </a:r>
          <a:r>
            <a:rPr kumimoji="1" lang="ja-JP" altLang="ja-JP" sz="1100">
              <a:solidFill>
                <a:schemeClr val="dk1"/>
              </a:solidFill>
              <a:effectLst/>
              <a:latin typeface="+mn-lt"/>
              <a:ea typeface="+mn-ea"/>
              <a:cs typeface="+mn-cs"/>
            </a:rPr>
            <a:t>資金不足が生じ</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年度からの新・留萌市立病院改革プランに基づき安定的な経営を目指して今後さらなる努力を続けなければならない。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13956642</v>
      </c>
      <c r="BO4" s="461"/>
      <c r="BP4" s="461"/>
      <c r="BQ4" s="461"/>
      <c r="BR4" s="461"/>
      <c r="BS4" s="461"/>
      <c r="BT4" s="461"/>
      <c r="BU4" s="462"/>
      <c r="BV4" s="460">
        <v>13752392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2.9</v>
      </c>
      <c r="CU4" s="642"/>
      <c r="CV4" s="642"/>
      <c r="CW4" s="642"/>
      <c r="CX4" s="642"/>
      <c r="CY4" s="642"/>
      <c r="CZ4" s="642"/>
      <c r="DA4" s="643"/>
      <c r="DB4" s="641">
        <v>2.9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13736542</v>
      </c>
      <c r="BO5" s="466"/>
      <c r="BP5" s="466"/>
      <c r="BQ5" s="466"/>
      <c r="BR5" s="466"/>
      <c r="BS5" s="466"/>
      <c r="BT5" s="466"/>
      <c r="BU5" s="467"/>
      <c r="BV5" s="465">
        <v>13531245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93.9</v>
      </c>
      <c r="CU5" s="436"/>
      <c r="CV5" s="436"/>
      <c r="CW5" s="436"/>
      <c r="CX5" s="436"/>
      <c r="CY5" s="436"/>
      <c r="CZ5" s="436"/>
      <c r="DA5" s="437"/>
      <c r="DB5" s="435">
        <v>93.8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220100</v>
      </c>
      <c r="BO6" s="466"/>
      <c r="BP6" s="466"/>
      <c r="BQ6" s="466"/>
      <c r="BR6" s="466"/>
      <c r="BS6" s="466"/>
      <c r="BT6" s="466"/>
      <c r="BU6" s="467"/>
      <c r="BV6" s="465">
        <v>221147</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98.2</v>
      </c>
      <c r="CU6" s="616"/>
      <c r="CV6" s="616"/>
      <c r="CW6" s="616"/>
      <c r="CX6" s="616"/>
      <c r="CY6" s="616"/>
      <c r="CZ6" s="616"/>
      <c r="DA6" s="617"/>
      <c r="DB6" s="615">
        <v>98.2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4094</v>
      </c>
      <c r="BO7" s="466"/>
      <c r="BP7" s="466"/>
      <c r="BQ7" s="466"/>
      <c r="BR7" s="466"/>
      <c r="BS7" s="466"/>
      <c r="BT7" s="466"/>
      <c r="BU7" s="467"/>
      <c r="BV7" s="465">
        <v>2593</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7490569</v>
      </c>
      <c r="CU7" s="466"/>
      <c r="CV7" s="466"/>
      <c r="CW7" s="466"/>
      <c r="CX7" s="466"/>
      <c r="CY7" s="466"/>
      <c r="CZ7" s="466"/>
      <c r="DA7" s="467"/>
      <c r="DB7" s="465">
        <v>7548033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216006</v>
      </c>
      <c r="BO8" s="466"/>
      <c r="BP8" s="466"/>
      <c r="BQ8" s="466"/>
      <c r="BR8" s="466"/>
      <c r="BS8" s="466"/>
      <c r="BT8" s="466"/>
      <c r="BU8" s="467"/>
      <c r="BV8" s="465">
        <v>218554</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0.32</v>
      </c>
      <c r="CU8" s="579"/>
      <c r="CV8" s="579"/>
      <c r="CW8" s="579"/>
      <c r="CX8" s="579"/>
      <c r="CY8" s="579"/>
      <c r="CZ8" s="579"/>
      <c r="DA8" s="580"/>
      <c r="DB8" s="578">
        <v>0.32</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22221</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-2548</v>
      </c>
      <c r="BO9" s="466"/>
      <c r="BP9" s="466"/>
      <c r="BQ9" s="466"/>
      <c r="BR9" s="466"/>
      <c r="BS9" s="466"/>
      <c r="BT9" s="466"/>
      <c r="BU9" s="467"/>
      <c r="BV9" s="465">
        <v>-82656</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16.3</v>
      </c>
      <c r="CU9" s="436"/>
      <c r="CV9" s="436"/>
      <c r="CW9" s="436"/>
      <c r="CX9" s="436"/>
      <c r="CY9" s="436"/>
      <c r="CZ9" s="436"/>
      <c r="DA9" s="437"/>
      <c r="DB9" s="435">
        <v>17.100000000000001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24457</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109381</v>
      </c>
      <c r="BO10" s="466"/>
      <c r="BP10" s="466"/>
      <c r="BQ10" s="466"/>
      <c r="BR10" s="466"/>
      <c r="BS10" s="466"/>
      <c r="BT10" s="466"/>
      <c r="BU10" s="467"/>
      <c r="BV10" s="465">
        <v>150736</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117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15">
      <c r="A12" s="186"/>
      <c r="B12" s="581" t="s">
        <v>132</v>
      </c>
      <c r="C12" s="582"/>
      <c r="D12" s="582"/>
      <c r="E12" s="582"/>
      <c r="F12" s="582"/>
      <c r="G12" s="582"/>
      <c r="H12" s="582"/>
      <c r="I12" s="582"/>
      <c r="J12" s="582"/>
      <c r="K12" s="583"/>
      <c r="L12" s="590" t="s">
        <v>133</v>
      </c>
      <c r="M12" s="591"/>
      <c r="N12" s="591"/>
      <c r="O12" s="591"/>
      <c r="P12" s="591"/>
      <c r="Q12" s="592"/>
      <c r="R12" s="593">
        <v>21310</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137</v>
      </c>
      <c r="AV12" s="523"/>
      <c r="AW12" s="523"/>
      <c r="AX12" s="523"/>
      <c r="AY12" s="445" t="s">
        <v>138</v>
      </c>
      <c r="AZ12" s="446"/>
      <c r="BA12" s="446"/>
      <c r="BB12" s="446"/>
      <c r="BC12" s="446"/>
      <c r="BD12" s="446"/>
      <c r="BE12" s="446"/>
      <c r="BF12" s="446"/>
      <c r="BG12" s="446"/>
      <c r="BH12" s="446"/>
      <c r="BI12" s="446"/>
      <c r="BJ12" s="446"/>
      <c r="BK12" s="446"/>
      <c r="BL12" s="446"/>
      <c r="BM12" s="447"/>
      <c r="BN12" s="465">
        <v>549054</v>
      </c>
      <c r="BO12" s="466"/>
      <c r="BP12" s="466"/>
      <c r="BQ12" s="466"/>
      <c r="BR12" s="466"/>
      <c r="BS12" s="466"/>
      <c r="BT12" s="466"/>
      <c r="BU12" s="467"/>
      <c r="BV12" s="465">
        <v>397261</v>
      </c>
      <c r="BW12" s="466"/>
      <c r="BX12" s="466"/>
      <c r="BY12" s="466"/>
      <c r="BZ12" s="466"/>
      <c r="CA12" s="466"/>
      <c r="CB12" s="466"/>
      <c r="CC12" s="467"/>
      <c r="CD12" s="474" t="s">
        <v>139</v>
      </c>
      <c r="CE12" s="475"/>
      <c r="CF12" s="475"/>
      <c r="CG12" s="475"/>
      <c r="CH12" s="475"/>
      <c r="CI12" s="475"/>
      <c r="CJ12" s="475"/>
      <c r="CK12" s="475"/>
      <c r="CL12" s="475"/>
      <c r="CM12" s="475"/>
      <c r="CN12" s="475"/>
      <c r="CO12" s="475"/>
      <c r="CP12" s="475"/>
      <c r="CQ12" s="475"/>
      <c r="CR12" s="475"/>
      <c r="CS12" s="476"/>
      <c r="CT12" s="578" t="s">
        <v>140</v>
      </c>
      <c r="CU12" s="579"/>
      <c r="CV12" s="579"/>
      <c r="CW12" s="579"/>
      <c r="CX12" s="579"/>
      <c r="CY12" s="579"/>
      <c r="CZ12" s="579"/>
      <c r="DA12" s="580"/>
      <c r="DB12" s="578" t="s">
        <v>140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141</v>
      </c>
      <c r="N13" s="566"/>
      <c r="O13" s="566"/>
      <c r="P13" s="566"/>
      <c r="Q13" s="567"/>
      <c r="R13" s="568">
        <v>21179</v>
      </c>
      <c r="S13" s="569"/>
      <c r="T13" s="569"/>
      <c r="U13" s="569"/>
      <c r="V13" s="570"/>
      <c r="W13" s="556" t="s">
        <v>142</v>
      </c>
      <c r="X13" s="478"/>
      <c r="Y13" s="478"/>
      <c r="Z13" s="478"/>
      <c r="AA13" s="478"/>
      <c r="AB13" s="479"/>
      <c r="AC13" s="441">
        <v>358</v>
      </c>
      <c r="AD13" s="442"/>
      <c r="AE13" s="442"/>
      <c r="AF13" s="442"/>
      <c r="AG13" s="443"/>
      <c r="AH13" s="441">
        <v>395</v>
      </c>
      <c r="AI13" s="442"/>
      <c r="AJ13" s="442"/>
      <c r="AK13" s="442"/>
      <c r="AL13" s="444"/>
      <c r="AM13" s="534" t="s">
        <v>143</v>
      </c>
      <c r="AN13" s="439"/>
      <c r="AO13" s="439"/>
      <c r="AP13" s="439"/>
      <c r="AQ13" s="439"/>
      <c r="AR13" s="439"/>
      <c r="AS13" s="439"/>
      <c r="AT13" s="440"/>
      <c r="AU13" s="522" t="s">
        <v>137</v>
      </c>
      <c r="AV13" s="523"/>
      <c r="AW13" s="523"/>
      <c r="AX13" s="523"/>
      <c r="AY13" s="445" t="s">
        <v>144</v>
      </c>
      <c r="AZ13" s="446"/>
      <c r="BA13" s="446"/>
      <c r="BB13" s="446"/>
      <c r="BC13" s="446"/>
      <c r="BD13" s="446"/>
      <c r="BE13" s="446"/>
      <c r="BF13" s="446"/>
      <c r="BG13" s="446"/>
      <c r="BH13" s="446"/>
      <c r="BI13" s="446"/>
      <c r="BJ13" s="446"/>
      <c r="BK13" s="446"/>
      <c r="BL13" s="446"/>
      <c r="BM13" s="447"/>
      <c r="BN13" s="465">
        <v>-442221</v>
      </c>
      <c r="BO13" s="466"/>
      <c r="BP13" s="466"/>
      <c r="BQ13" s="466"/>
      <c r="BR13" s="466"/>
      <c r="BS13" s="466"/>
      <c r="BT13" s="466"/>
      <c r="BU13" s="467"/>
      <c r="BV13" s="465">
        <v>-329181</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14</v>
      </c>
      <c r="CU13" s="436"/>
      <c r="CV13" s="436"/>
      <c r="CW13" s="436"/>
      <c r="CX13" s="436"/>
      <c r="CY13" s="436"/>
      <c r="CZ13" s="436"/>
      <c r="DA13" s="437"/>
      <c r="DB13" s="435">
        <v>15.2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21757</v>
      </c>
      <c r="S14" s="569"/>
      <c r="T14" s="569"/>
      <c r="U14" s="569"/>
      <c r="V14" s="570"/>
      <c r="W14" s="571"/>
      <c r="X14" s="481"/>
      <c r="Y14" s="481"/>
      <c r="Z14" s="481"/>
      <c r="AA14" s="481"/>
      <c r="AB14" s="482"/>
      <c r="AC14" s="561">
        <v>3.3</v>
      </c>
      <c r="AD14" s="562"/>
      <c r="AE14" s="562"/>
      <c r="AF14" s="562"/>
      <c r="AG14" s="563"/>
      <c r="AH14" s="561">
        <v>3.5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78.400000000000006</v>
      </c>
      <c r="CU14" s="573"/>
      <c r="CV14" s="573"/>
      <c r="CW14" s="573"/>
      <c r="CX14" s="573"/>
      <c r="CY14" s="573"/>
      <c r="CZ14" s="573"/>
      <c r="DA14" s="574"/>
      <c r="DB14" s="572">
        <v>79.900000000000006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141</v>
      </c>
      <c r="N15" s="566"/>
      <c r="O15" s="566"/>
      <c r="P15" s="566"/>
      <c r="Q15" s="567"/>
      <c r="R15" s="568">
        <v>21628</v>
      </c>
      <c r="S15" s="569"/>
      <c r="T15" s="569"/>
      <c r="U15" s="569"/>
      <c r="V15" s="570"/>
      <c r="W15" s="556" t="s">
        <v>148</v>
      </c>
      <c r="X15" s="478"/>
      <c r="Y15" s="478"/>
      <c r="Z15" s="478"/>
      <c r="AA15" s="478"/>
      <c r="AB15" s="479"/>
      <c r="AC15" s="441">
        <v>2200</v>
      </c>
      <c r="AD15" s="442"/>
      <c r="AE15" s="442"/>
      <c r="AF15" s="442"/>
      <c r="AG15" s="443"/>
      <c r="AH15" s="441">
        <v>2508</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2153269</v>
      </c>
      <c r="BO15" s="461"/>
      <c r="BP15" s="461"/>
      <c r="BQ15" s="461"/>
      <c r="BR15" s="461"/>
      <c r="BS15" s="461"/>
      <c r="BT15" s="461"/>
      <c r="BU15" s="462"/>
      <c r="BV15" s="460">
        <v>2149783</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20.399999999999999</v>
      </c>
      <c r="AD16" s="562"/>
      <c r="AE16" s="562"/>
      <c r="AF16" s="562"/>
      <c r="AG16" s="563"/>
      <c r="AH16" s="561">
        <v>21.9</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6602295</v>
      </c>
      <c r="BO16" s="466"/>
      <c r="BP16" s="466"/>
      <c r="BQ16" s="466"/>
      <c r="BR16" s="466"/>
      <c r="BS16" s="466"/>
      <c r="BT16" s="466"/>
      <c r="BU16" s="467"/>
      <c r="BV16" s="465">
        <v>6658220</v>
      </c>
      <c r="BW16" s="466"/>
      <c r="BX16" s="466"/>
      <c r="BY16" s="466"/>
      <c r="BZ16" s="466"/>
      <c r="CA16" s="466"/>
      <c r="CB16" s="466"/>
      <c r="CC16" s="467"/>
      <c r="CD16" s="200"/>
      <c r="CE16" s="463" t="s">
        <v>154</v>
      </c>
      <c r="CF16" s="463"/>
      <c r="CG16" s="463"/>
      <c r="CH16" s="463"/>
      <c r="CI16" s="463"/>
      <c r="CJ16" s="463"/>
      <c r="CK16" s="463"/>
      <c r="CL16" s="463"/>
      <c r="CM16" s="463"/>
      <c r="CN16" s="463"/>
      <c r="CO16" s="463"/>
      <c r="CP16" s="463"/>
      <c r="CQ16" s="463"/>
      <c r="CR16" s="463"/>
      <c r="CS16" s="464"/>
      <c r="CT16" s="435">
        <v>8.3000000000000007</v>
      </c>
      <c r="CU16" s="436"/>
      <c r="CV16" s="436"/>
      <c r="CW16" s="436"/>
      <c r="CX16" s="436"/>
      <c r="CY16" s="436"/>
      <c r="CZ16" s="436"/>
      <c r="DA16" s="437"/>
      <c r="DB16" s="435">
        <v>9.5</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152</v>
      </c>
      <c r="S17" s="554"/>
      <c r="T17" s="554"/>
      <c r="U17" s="554"/>
      <c r="V17" s="555"/>
      <c r="W17" s="556" t="s">
        <v>156</v>
      </c>
      <c r="X17" s="478"/>
      <c r="Y17" s="478"/>
      <c r="Z17" s="478"/>
      <c r="AA17" s="478"/>
      <c r="AB17" s="479"/>
      <c r="AC17" s="441">
        <v>8213</v>
      </c>
      <c r="AD17" s="442"/>
      <c r="AE17" s="442"/>
      <c r="AF17" s="442"/>
      <c r="AG17" s="443"/>
      <c r="AH17" s="441">
        <v>8533</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2709541</v>
      </c>
      <c r="BO17" s="466"/>
      <c r="BP17" s="466"/>
      <c r="BQ17" s="466"/>
      <c r="BR17" s="466"/>
      <c r="BS17" s="466"/>
      <c r="BT17" s="466"/>
      <c r="BU17" s="467"/>
      <c r="BV17" s="465">
        <v>2699107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297.83999999999997</v>
      </c>
      <c r="M18" s="530"/>
      <c r="N18" s="530"/>
      <c r="O18" s="530"/>
      <c r="P18" s="530"/>
      <c r="Q18" s="530"/>
      <c r="R18" s="531"/>
      <c r="S18" s="531"/>
      <c r="T18" s="531"/>
      <c r="U18" s="531"/>
      <c r="V18" s="532"/>
      <c r="W18" s="546"/>
      <c r="X18" s="547"/>
      <c r="Y18" s="547"/>
      <c r="Z18" s="547"/>
      <c r="AA18" s="547"/>
      <c r="AB18" s="557"/>
      <c r="AC18" s="429">
        <v>76.3</v>
      </c>
      <c r="AD18" s="430"/>
      <c r="AE18" s="430"/>
      <c r="AF18" s="430"/>
      <c r="AG18" s="533"/>
      <c r="AH18" s="429">
        <v>74.599999999999994</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7113319</v>
      </c>
      <c r="BO18" s="466"/>
      <c r="BP18" s="466"/>
      <c r="BQ18" s="466"/>
      <c r="BR18" s="466"/>
      <c r="BS18" s="466"/>
      <c r="BT18" s="466"/>
      <c r="BU18" s="467"/>
      <c r="BV18" s="465">
        <v>7190623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75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9334207</v>
      </c>
      <c r="BO19" s="466"/>
      <c r="BP19" s="466"/>
      <c r="BQ19" s="466"/>
      <c r="BR19" s="466"/>
      <c r="BS19" s="466"/>
      <c r="BT19" s="466"/>
      <c r="BU19" s="467"/>
      <c r="BV19" s="465">
        <v>9314971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10402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12983845</v>
      </c>
      <c r="BO23" s="466"/>
      <c r="BP23" s="466"/>
      <c r="BQ23" s="466"/>
      <c r="BR23" s="466"/>
      <c r="BS23" s="466"/>
      <c r="BT23" s="466"/>
      <c r="BU23" s="467"/>
      <c r="BV23" s="465">
        <v>13356542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8300</v>
      </c>
      <c r="R24" s="442"/>
      <c r="S24" s="442"/>
      <c r="T24" s="442"/>
      <c r="U24" s="442"/>
      <c r="V24" s="443"/>
      <c r="W24" s="507"/>
      <c r="X24" s="498"/>
      <c r="Y24" s="499"/>
      <c r="Z24" s="438" t="s">
        <v>172</v>
      </c>
      <c r="AA24" s="439"/>
      <c r="AB24" s="439"/>
      <c r="AC24" s="439"/>
      <c r="AD24" s="439"/>
      <c r="AE24" s="439"/>
      <c r="AF24" s="439"/>
      <c r="AG24" s="440"/>
      <c r="AH24" s="441">
        <v>174</v>
      </c>
      <c r="AI24" s="442"/>
      <c r="AJ24" s="442"/>
      <c r="AK24" s="442"/>
      <c r="AL24" s="443"/>
      <c r="AM24" s="441">
        <v>508602</v>
      </c>
      <c r="AN24" s="442"/>
      <c r="AO24" s="442"/>
      <c r="AP24" s="442"/>
      <c r="AQ24" s="442"/>
      <c r="AR24" s="443"/>
      <c r="AS24" s="441">
        <v>2923</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10677013</v>
      </c>
      <c r="BO24" s="466"/>
      <c r="BP24" s="466"/>
      <c r="BQ24" s="466"/>
      <c r="BR24" s="466"/>
      <c r="BS24" s="466"/>
      <c r="BT24" s="466"/>
      <c r="BU24" s="467"/>
      <c r="BV24" s="465">
        <v>10686515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6800</v>
      </c>
      <c r="R25" s="442"/>
      <c r="S25" s="442"/>
      <c r="T25" s="442"/>
      <c r="U25" s="442"/>
      <c r="V25" s="443"/>
      <c r="W25" s="507"/>
      <c r="X25" s="498"/>
      <c r="Y25" s="499"/>
      <c r="Z25" s="438" t="s">
        <v>175</v>
      </c>
      <c r="AA25" s="439"/>
      <c r="AB25" s="439"/>
      <c r="AC25" s="439"/>
      <c r="AD25" s="439"/>
      <c r="AE25" s="439"/>
      <c r="AF25" s="439"/>
      <c r="AG25" s="440"/>
      <c r="AH25" s="441" t="s">
        <v>130</v>
      </c>
      <c r="AI25" s="442"/>
      <c r="AJ25" s="442"/>
      <c r="AK25" s="442"/>
      <c r="AL25" s="443"/>
      <c r="AM25" s="441" t="s">
        <v>130</v>
      </c>
      <c r="AN25" s="442"/>
      <c r="AO25" s="442"/>
      <c r="AP25" s="442"/>
      <c r="AQ25" s="442"/>
      <c r="AR25" s="443"/>
      <c r="AS25" s="441" t="s">
        <v>140</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802008</v>
      </c>
      <c r="BO25" s="461"/>
      <c r="BP25" s="461"/>
      <c r="BQ25" s="461"/>
      <c r="BR25" s="461"/>
      <c r="BS25" s="461"/>
      <c r="BT25" s="461"/>
      <c r="BU25" s="462"/>
      <c r="BV25" s="460">
        <v>1360532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5800</v>
      </c>
      <c r="R26" s="442"/>
      <c r="S26" s="442"/>
      <c r="T26" s="442"/>
      <c r="U26" s="442"/>
      <c r="V26" s="443"/>
      <c r="W26" s="507"/>
      <c r="X26" s="498"/>
      <c r="Y26" s="499"/>
      <c r="Z26" s="438" t="s">
        <v>178</v>
      </c>
      <c r="AA26" s="520"/>
      <c r="AB26" s="520"/>
      <c r="AC26" s="520"/>
      <c r="AD26" s="520"/>
      <c r="AE26" s="520"/>
      <c r="AF26" s="520"/>
      <c r="AG26" s="521"/>
      <c r="AH26" s="441" t="s">
        <v>140</v>
      </c>
      <c r="AI26" s="442"/>
      <c r="AJ26" s="442"/>
      <c r="AK26" s="442"/>
      <c r="AL26" s="443"/>
      <c r="AM26" s="441" t="s">
        <v>130</v>
      </c>
      <c r="AN26" s="442"/>
      <c r="AO26" s="442"/>
      <c r="AP26" s="442"/>
      <c r="AQ26" s="442"/>
      <c r="AR26" s="443"/>
      <c r="AS26" s="441" t="s">
        <v>130</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130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3800</v>
      </c>
      <c r="R27" s="442"/>
      <c r="S27" s="442"/>
      <c r="T27" s="442"/>
      <c r="U27" s="442"/>
      <c r="V27" s="443"/>
      <c r="W27" s="507"/>
      <c r="X27" s="498"/>
      <c r="Y27" s="499"/>
      <c r="Z27" s="438" t="s">
        <v>181</v>
      </c>
      <c r="AA27" s="439"/>
      <c r="AB27" s="439"/>
      <c r="AC27" s="439"/>
      <c r="AD27" s="439"/>
      <c r="AE27" s="439"/>
      <c r="AF27" s="439"/>
      <c r="AG27" s="440"/>
      <c r="AH27" s="441">
        <v>1</v>
      </c>
      <c r="AI27" s="442"/>
      <c r="AJ27" s="442"/>
      <c r="AK27" s="442"/>
      <c r="AL27" s="443"/>
      <c r="AM27" s="441" t="s">
        <v>182</v>
      </c>
      <c r="AN27" s="442"/>
      <c r="AO27" s="442"/>
      <c r="AP27" s="442"/>
      <c r="AQ27" s="442"/>
      <c r="AR27" s="443"/>
      <c r="AS27" s="441" t="s">
        <v>183</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t="s">
        <v>130</v>
      </c>
      <c r="BO27" s="469"/>
      <c r="BP27" s="469"/>
      <c r="BQ27" s="469"/>
      <c r="BR27" s="469"/>
      <c r="BS27" s="469"/>
      <c r="BT27" s="469"/>
      <c r="BU27" s="470"/>
      <c r="BV27" s="468" t="s">
        <v>130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3400</v>
      </c>
      <c r="R28" s="442"/>
      <c r="S28" s="442"/>
      <c r="T28" s="442"/>
      <c r="U28" s="442"/>
      <c r="V28" s="443"/>
      <c r="W28" s="507"/>
      <c r="X28" s="498"/>
      <c r="Y28" s="499"/>
      <c r="Z28" s="438" t="s">
        <v>186</v>
      </c>
      <c r="AA28" s="439"/>
      <c r="AB28" s="439"/>
      <c r="AC28" s="439"/>
      <c r="AD28" s="439"/>
      <c r="AE28" s="439"/>
      <c r="AF28" s="439"/>
      <c r="AG28" s="440"/>
      <c r="AH28" s="441" t="s">
        <v>140</v>
      </c>
      <c r="AI28" s="442"/>
      <c r="AJ28" s="442"/>
      <c r="AK28" s="442"/>
      <c r="AL28" s="443"/>
      <c r="AM28" s="441" t="s">
        <v>130</v>
      </c>
      <c r="AN28" s="442"/>
      <c r="AO28" s="442"/>
      <c r="AP28" s="442"/>
      <c r="AQ28" s="442"/>
      <c r="AR28" s="443"/>
      <c r="AS28" s="441" t="s">
        <v>130</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1320033</v>
      </c>
      <c r="BO28" s="461"/>
      <c r="BP28" s="461"/>
      <c r="BQ28" s="461"/>
      <c r="BR28" s="461"/>
      <c r="BS28" s="461"/>
      <c r="BT28" s="461"/>
      <c r="BU28" s="462"/>
      <c r="BV28" s="460">
        <v>1759706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14</v>
      </c>
      <c r="M29" s="442"/>
      <c r="N29" s="442"/>
      <c r="O29" s="442"/>
      <c r="P29" s="443"/>
      <c r="Q29" s="441">
        <v>3100</v>
      </c>
      <c r="R29" s="442"/>
      <c r="S29" s="442"/>
      <c r="T29" s="442"/>
      <c r="U29" s="442"/>
      <c r="V29" s="443"/>
      <c r="W29" s="508"/>
      <c r="X29" s="509"/>
      <c r="Y29" s="510"/>
      <c r="Z29" s="438" t="s">
        <v>189</v>
      </c>
      <c r="AA29" s="439"/>
      <c r="AB29" s="439"/>
      <c r="AC29" s="439"/>
      <c r="AD29" s="439"/>
      <c r="AE29" s="439"/>
      <c r="AF29" s="439"/>
      <c r="AG29" s="440"/>
      <c r="AH29" s="441">
        <v>175</v>
      </c>
      <c r="AI29" s="442"/>
      <c r="AJ29" s="442"/>
      <c r="AK29" s="442"/>
      <c r="AL29" s="443"/>
      <c r="AM29" s="441">
        <v>511777</v>
      </c>
      <c r="AN29" s="442"/>
      <c r="AO29" s="442"/>
      <c r="AP29" s="442"/>
      <c r="AQ29" s="442"/>
      <c r="AR29" s="443"/>
      <c r="AS29" s="441">
        <v>2924</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370822</v>
      </c>
      <c r="BO29" s="466"/>
      <c r="BP29" s="466"/>
      <c r="BQ29" s="466"/>
      <c r="BR29" s="466"/>
      <c r="BS29" s="466"/>
      <c r="BT29" s="466"/>
      <c r="BU29" s="467"/>
      <c r="BV29" s="465">
        <v>370794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94.8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1218286</v>
      </c>
      <c r="BO30" s="469"/>
      <c r="BP30" s="469"/>
      <c r="BQ30" s="469"/>
      <c r="BR30" s="469"/>
      <c r="BS30" s="469"/>
      <c r="BT30" s="469"/>
      <c r="BU30" s="470"/>
      <c r="BV30" s="468">
        <v>1285231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199</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200</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留萌南部衛生組合</v>
      </c>
      <c r="BZ34" s="423"/>
      <c r="CA34" s="423"/>
      <c r="CB34" s="423"/>
      <c r="CC34" s="423"/>
      <c r="CD34" s="423"/>
      <c r="CE34" s="423"/>
      <c r="CF34" s="423"/>
      <c r="CG34" s="423"/>
      <c r="CH34" s="423"/>
      <c r="CI34" s="423"/>
      <c r="CJ34" s="423"/>
      <c r="CK34" s="423"/>
      <c r="CL34" s="423"/>
      <c r="CM34" s="423"/>
      <c r="CN34" s="213"/>
      <c r="CO34" s="424">
        <f>IF(CQ34="","",MAX(C34:D43,U34:V43,AM34:AN43,BE34:BF43,BW34:BX43)+1)</f>
        <v>12</v>
      </c>
      <c r="CP34" s="424"/>
      <c r="CQ34" s="423" t="str">
        <f>IF('各会計、関係団体の財政状況及び健全化判断比率'!BS7="","",'各会計、関係団体の財政状況及び健全化判断比率'!BS7)</f>
        <v>留萌市土地開発公社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後期高齢者医療事業特別会計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港湾事業特別会計(臨海除く)</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留萌消防組合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IF('各会計、関係団体の財政状況及び健全化判断比率'!B35="","",'各会計、関係団体の財政状況及び健全化判断比率'!B35)</f>
        <v>港湾事業特別会計(臨海)</v>
      </c>
      <c r="BH36" s="423"/>
      <c r="BI36" s="423"/>
      <c r="BJ36" s="423"/>
      <c r="BK36" s="423"/>
      <c r="BL36" s="423"/>
      <c r="BM36" s="423"/>
      <c r="BN36" s="423"/>
      <c r="BO36" s="423"/>
      <c r="BP36" s="423"/>
      <c r="BQ36" s="423"/>
      <c r="BR36" s="423"/>
      <c r="BS36" s="423"/>
      <c r="BT36" s="423"/>
      <c r="BU36" s="423"/>
      <c r="BV36" s="213"/>
      <c r="BW36" s="424" t="str">
        <f t="shared" si="2"/>
        <v/>
      </c>
      <c r="BX36" s="424"/>
      <c r="BY36" s="423" t="str">
        <f>IF('各会計、関係団体の財政状況及び健全化判断比率'!B70="","",'各会計、関係団体の財政状況及び健全化判断比率'!B70)</f>
        <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TDkrhG+EaY9xRm2m0nCSs9veLSmMEhotje8vKWNuXZasDL9CUyFI4NVMJoIOrMwTrbwSgDw3gVXJtQanxfjLw==" saltValue="StreOBfGh2rxi47qJ1NA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B050"/>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563</v>
      </c>
      <c r="D34" s="1244"/>
      <c r="E34" s="1245"/>
      <c r="F34" s="32">
        <v>4.4400000000000004</v>
      </c>
      <c r="G34" s="33">
        <v>2.99</v>
      </c>
      <c r="H34" s="33" t="s">
        <v>564</v>
      </c>
      <c r="I34" s="33" t="s">
        <v>565</v>
      </c>
      <c r="J34" s="34" t="s">
        <v>566</v>
      </c>
      <c r="K34" s="22"/>
      <c r="L34" s="22"/>
      <c r="M34" s="22"/>
      <c r="N34" s="22"/>
      <c r="O34" s="22"/>
      <c r="P34" s="22"/>
    </row>
    <row r="35" spans="1:16" ht="39" customHeight="1" x14ac:dyDescent="0.15">
      <c r="A35" s="22"/>
      <c r="B35" s="35"/>
      <c r="C35" s="1238" t="s">
        <v>567</v>
      </c>
      <c r="D35" s="1239"/>
      <c r="E35" s="1240"/>
      <c r="F35" s="36">
        <v>4.25</v>
      </c>
      <c r="G35" s="37">
        <v>4.22</v>
      </c>
      <c r="H35" s="37">
        <v>4.1399999999999997</v>
      </c>
      <c r="I35" s="37">
        <v>3.87</v>
      </c>
      <c r="J35" s="38">
        <v>3.78</v>
      </c>
      <c r="K35" s="22"/>
      <c r="L35" s="22"/>
      <c r="M35" s="22"/>
      <c r="N35" s="22"/>
      <c r="O35" s="22"/>
      <c r="P35" s="22"/>
    </row>
    <row r="36" spans="1:16" ht="39" customHeight="1" x14ac:dyDescent="0.15">
      <c r="A36" s="22"/>
      <c r="B36" s="35"/>
      <c r="C36" s="1238" t="s">
        <v>568</v>
      </c>
      <c r="D36" s="1239"/>
      <c r="E36" s="1240"/>
      <c r="F36" s="36">
        <v>1.48</v>
      </c>
      <c r="G36" s="37">
        <v>4.53</v>
      </c>
      <c r="H36" s="37">
        <v>3.87</v>
      </c>
      <c r="I36" s="37">
        <v>2.89</v>
      </c>
      <c r="J36" s="38">
        <v>2.88</v>
      </c>
      <c r="K36" s="22"/>
      <c r="L36" s="22"/>
      <c r="M36" s="22"/>
      <c r="N36" s="22"/>
      <c r="O36" s="22"/>
      <c r="P36" s="22"/>
    </row>
    <row r="37" spans="1:16" ht="39" customHeight="1" x14ac:dyDescent="0.15">
      <c r="A37" s="22"/>
      <c r="B37" s="35"/>
      <c r="C37" s="1238" t="s">
        <v>569</v>
      </c>
      <c r="D37" s="1239"/>
      <c r="E37" s="1240"/>
      <c r="F37" s="36">
        <v>0.25</v>
      </c>
      <c r="G37" s="37">
        <v>0.28999999999999998</v>
      </c>
      <c r="H37" s="37">
        <v>0.05</v>
      </c>
      <c r="I37" s="37">
        <v>0.18</v>
      </c>
      <c r="J37" s="38">
        <v>0.71</v>
      </c>
      <c r="K37" s="22"/>
      <c r="L37" s="22"/>
      <c r="M37" s="22"/>
      <c r="N37" s="22"/>
      <c r="O37" s="22"/>
      <c r="P37" s="22"/>
    </row>
    <row r="38" spans="1:16" ht="39" customHeight="1" x14ac:dyDescent="0.15">
      <c r="A38" s="22"/>
      <c r="B38" s="35"/>
      <c r="C38" s="1238" t="s">
        <v>570</v>
      </c>
      <c r="D38" s="1239"/>
      <c r="E38" s="1240"/>
      <c r="F38" s="36" t="s">
        <v>571</v>
      </c>
      <c r="G38" s="37">
        <v>0.54</v>
      </c>
      <c r="H38" s="37">
        <v>0.97</v>
      </c>
      <c r="I38" s="37">
        <v>0.99</v>
      </c>
      <c r="J38" s="38">
        <v>0.42</v>
      </c>
      <c r="K38" s="22"/>
      <c r="L38" s="22"/>
      <c r="M38" s="22"/>
      <c r="N38" s="22"/>
      <c r="O38" s="22"/>
      <c r="P38" s="22"/>
    </row>
    <row r="39" spans="1:16" ht="39" customHeight="1" x14ac:dyDescent="0.15">
      <c r="A39" s="22"/>
      <c r="B39" s="35"/>
      <c r="C39" s="1238" t="s">
        <v>572</v>
      </c>
      <c r="D39" s="1239"/>
      <c r="E39" s="1240"/>
      <c r="F39" s="36">
        <v>0</v>
      </c>
      <c r="G39" s="37">
        <v>0</v>
      </c>
      <c r="H39" s="37">
        <v>0</v>
      </c>
      <c r="I39" s="37">
        <v>0.01</v>
      </c>
      <c r="J39" s="38">
        <v>0.01</v>
      </c>
      <c r="K39" s="22"/>
      <c r="L39" s="22"/>
      <c r="M39" s="22"/>
      <c r="N39" s="22"/>
      <c r="O39" s="22"/>
      <c r="P39" s="22"/>
    </row>
    <row r="40" spans="1:16" ht="39" customHeight="1" x14ac:dyDescent="0.15">
      <c r="A40" s="22"/>
      <c r="B40" s="35"/>
      <c r="C40" s="1238" t="s">
        <v>573</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574</v>
      </c>
      <c r="D41" s="1239"/>
      <c r="E41" s="1240"/>
      <c r="F41" s="36" t="s">
        <v>514</v>
      </c>
      <c r="G41" s="37" t="s">
        <v>514</v>
      </c>
      <c r="H41" s="37">
        <v>0</v>
      </c>
      <c r="I41" s="37">
        <v>0</v>
      </c>
      <c r="J41" s="38">
        <v>0</v>
      </c>
      <c r="K41" s="22"/>
      <c r="L41" s="22"/>
      <c r="M41" s="22"/>
      <c r="N41" s="22"/>
      <c r="O41" s="22"/>
      <c r="P41" s="22"/>
    </row>
    <row r="42" spans="1:16" ht="39" customHeight="1" x14ac:dyDescent="0.15">
      <c r="A42" s="22"/>
      <c r="B42" s="39"/>
      <c r="C42" s="1238" t="s">
        <v>575</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576</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h7yAIQ/X7PSapPJZMBNoPqXkzNc8l875zkUEETx3/p7XVMcHzv1zSsW+zfcVM3kKfvFqYA+q9fFpyDNaV6UtA==" saltValue="+XFMl0C0ut1Kmpcjju1Z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B050"/>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2029</v>
      </c>
      <c r="L45" s="60">
        <v>1877</v>
      </c>
      <c r="M45" s="60">
        <v>1851</v>
      </c>
      <c r="N45" s="60">
        <v>1716</v>
      </c>
      <c r="O45" s="61">
        <v>1646</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15">
      <c r="A48" s="48"/>
      <c r="B48" s="1266"/>
      <c r="C48" s="1267"/>
      <c r="D48" s="62"/>
      <c r="E48" s="1248" t="s">
        <v>15</v>
      </c>
      <c r="F48" s="1248"/>
      <c r="G48" s="1248"/>
      <c r="H48" s="1248"/>
      <c r="I48" s="1248"/>
      <c r="J48" s="1249"/>
      <c r="K48" s="63">
        <v>1052</v>
      </c>
      <c r="L48" s="64">
        <v>1059</v>
      </c>
      <c r="M48" s="64">
        <v>792</v>
      </c>
      <c r="N48" s="64">
        <v>797</v>
      </c>
      <c r="O48" s="65">
        <v>800</v>
      </c>
      <c r="P48" s="48"/>
      <c r="Q48" s="48"/>
      <c r="R48" s="48"/>
      <c r="S48" s="48"/>
      <c r="T48" s="48"/>
      <c r="U48" s="48"/>
    </row>
    <row r="49" spans="1:21" ht="30.75" customHeight="1" x14ac:dyDescent="0.15">
      <c r="A49" s="48"/>
      <c r="B49" s="1266"/>
      <c r="C49" s="1267"/>
      <c r="D49" s="62"/>
      <c r="E49" s="1248" t="s">
        <v>16</v>
      </c>
      <c r="F49" s="1248"/>
      <c r="G49" s="1248"/>
      <c r="H49" s="1248"/>
      <c r="I49" s="1248"/>
      <c r="J49" s="1249"/>
      <c r="K49" s="63">
        <v>27</v>
      </c>
      <c r="L49" s="64">
        <v>55</v>
      </c>
      <c r="M49" s="64">
        <v>56</v>
      </c>
      <c r="N49" s="64">
        <v>115</v>
      </c>
      <c r="O49" s="65">
        <v>110</v>
      </c>
      <c r="P49" s="48"/>
      <c r="Q49" s="48"/>
      <c r="R49" s="48"/>
      <c r="S49" s="48"/>
      <c r="T49" s="48"/>
      <c r="U49" s="48"/>
    </row>
    <row r="50" spans="1:21" ht="30.75" customHeight="1" x14ac:dyDescent="0.15">
      <c r="A50" s="48"/>
      <c r="B50" s="1266"/>
      <c r="C50" s="1267"/>
      <c r="D50" s="62"/>
      <c r="E50" s="1248" t="s">
        <v>17</v>
      </c>
      <c r="F50" s="1248"/>
      <c r="G50" s="1248"/>
      <c r="H50" s="1248"/>
      <c r="I50" s="1248"/>
      <c r="J50" s="1249"/>
      <c r="K50" s="63">
        <v>0</v>
      </c>
      <c r="L50" s="64">
        <v>0</v>
      </c>
      <c r="M50" s="64">
        <v>0</v>
      </c>
      <c r="N50" s="64">
        <v>0</v>
      </c>
      <c r="O50" s="65">
        <v>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514</v>
      </c>
      <c r="L51" s="64" t="s">
        <v>514</v>
      </c>
      <c r="M51" s="64" t="s">
        <v>514</v>
      </c>
      <c r="N51" s="64" t="s">
        <v>514</v>
      </c>
      <c r="O51" s="65" t="s">
        <v>514</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1985</v>
      </c>
      <c r="L52" s="64">
        <v>1870</v>
      </c>
      <c r="M52" s="64">
        <v>1870</v>
      </c>
      <c r="N52" s="64">
        <v>1750</v>
      </c>
      <c r="O52" s="65">
        <v>1690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1123</v>
      </c>
      <c r="L53" s="69">
        <v>1121</v>
      </c>
      <c r="M53" s="69">
        <v>829</v>
      </c>
      <c r="N53" s="69">
        <v>878</v>
      </c>
      <c r="O53" s="70">
        <v>866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599</v>
      </c>
      <c r="L57" s="83" t="s">
        <v>599</v>
      </c>
      <c r="M57" s="83" t="s">
        <v>599</v>
      </c>
      <c r="N57" s="83" t="s">
        <v>599</v>
      </c>
      <c r="O57" s="84" t="s">
        <v>599</v>
      </c>
    </row>
    <row r="58" spans="1:21" ht="31.5" customHeight="1" thickBot="1" x14ac:dyDescent="0.2">
      <c r="B58" s="1256"/>
      <c r="C58" s="1257"/>
      <c r="D58" s="1261" t="s">
        <v>27</v>
      </c>
      <c r="E58" s="1262"/>
      <c r="F58" s="1262"/>
      <c r="G58" s="1262"/>
      <c r="H58" s="1262"/>
      <c r="I58" s="1262"/>
      <c r="J58" s="1263"/>
      <c r="K58" s="85" t="s">
        <v>599</v>
      </c>
      <c r="L58" s="86" t="s">
        <v>600</v>
      </c>
      <c r="M58" s="86" t="s">
        <v>601</v>
      </c>
      <c r="N58" s="86" t="s">
        <v>602</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Y/7hJMpGQfp936JV4TqLvvEXapxfal7SpSgpfpb/hNShdegmuxE33PRe+UnPswBx3eQbuHj6GuDz/SKBycNQA==" saltValue="dVKP8F3NobJKv5wJ3+J88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B050"/>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84" t="s">
        <v>30</v>
      </c>
      <c r="C41" s="1285"/>
      <c r="D41" s="101"/>
      <c r="E41" s="1286" t="s">
        <v>31</v>
      </c>
      <c r="F41" s="1286"/>
      <c r="G41" s="1286"/>
      <c r="H41" s="1287"/>
      <c r="I41" s="102">
        <v>14377</v>
      </c>
      <c r="J41" s="103">
        <v>14260</v>
      </c>
      <c r="K41" s="103">
        <v>13767</v>
      </c>
      <c r="L41" s="103">
        <v>13357</v>
      </c>
      <c r="M41" s="104">
        <v>12984</v>
      </c>
    </row>
    <row r="42" spans="2:13" ht="27.75" customHeight="1" x14ac:dyDescent="0.15">
      <c r="B42" s="1274"/>
      <c r="C42" s="1275"/>
      <c r="D42" s="105"/>
      <c r="E42" s="1278" t="s">
        <v>32</v>
      </c>
      <c r="F42" s="1278"/>
      <c r="G42" s="1278"/>
      <c r="H42" s="1279"/>
      <c r="I42" s="106">
        <v>51</v>
      </c>
      <c r="J42" s="107" t="s">
        <v>514</v>
      </c>
      <c r="K42" s="107" t="s">
        <v>514</v>
      </c>
      <c r="L42" s="107" t="s">
        <v>514</v>
      </c>
      <c r="M42" s="108" t="s">
        <v>514</v>
      </c>
    </row>
    <row r="43" spans="2:13" ht="27.75" customHeight="1" x14ac:dyDescent="0.15">
      <c r="B43" s="1274"/>
      <c r="C43" s="1275"/>
      <c r="D43" s="105"/>
      <c r="E43" s="1278" t="s">
        <v>33</v>
      </c>
      <c r="F43" s="1278"/>
      <c r="G43" s="1278"/>
      <c r="H43" s="1279"/>
      <c r="I43" s="106">
        <v>11576</v>
      </c>
      <c r="J43" s="107">
        <v>11026</v>
      </c>
      <c r="K43" s="107">
        <v>10671</v>
      </c>
      <c r="L43" s="107">
        <v>10239</v>
      </c>
      <c r="M43" s="108">
        <v>9682</v>
      </c>
    </row>
    <row r="44" spans="2:13" ht="27.75" customHeight="1" x14ac:dyDescent="0.15">
      <c r="B44" s="1274"/>
      <c r="C44" s="1275"/>
      <c r="D44" s="105"/>
      <c r="E44" s="1278" t="s">
        <v>34</v>
      </c>
      <c r="F44" s="1278"/>
      <c r="G44" s="1278"/>
      <c r="H44" s="1279"/>
      <c r="I44" s="106">
        <v>1176</v>
      </c>
      <c r="J44" s="107">
        <v>1123</v>
      </c>
      <c r="K44" s="107">
        <v>1070</v>
      </c>
      <c r="L44" s="107">
        <v>958</v>
      </c>
      <c r="M44" s="108">
        <v>849</v>
      </c>
    </row>
    <row r="45" spans="2:13" ht="27.75" customHeight="1" x14ac:dyDescent="0.15">
      <c r="B45" s="1274"/>
      <c r="C45" s="1275"/>
      <c r="D45" s="105"/>
      <c r="E45" s="1278" t="s">
        <v>35</v>
      </c>
      <c r="F45" s="1278"/>
      <c r="G45" s="1278"/>
      <c r="H45" s="1279"/>
      <c r="I45" s="106">
        <v>2211</v>
      </c>
      <c r="J45" s="107">
        <v>2155</v>
      </c>
      <c r="K45" s="107">
        <v>2049</v>
      </c>
      <c r="L45" s="107">
        <v>1878</v>
      </c>
      <c r="M45" s="108">
        <v>1882</v>
      </c>
    </row>
    <row r="46" spans="2:13" ht="27.75" customHeight="1" x14ac:dyDescent="0.15">
      <c r="B46" s="1274"/>
      <c r="C46" s="1275"/>
      <c r="D46" s="109"/>
      <c r="E46" s="1278" t="s">
        <v>36</v>
      </c>
      <c r="F46" s="1278"/>
      <c r="G46" s="1278"/>
      <c r="H46" s="1279"/>
      <c r="I46" s="106">
        <v>384</v>
      </c>
      <c r="J46" s="107">
        <v>386</v>
      </c>
      <c r="K46" s="107">
        <v>388</v>
      </c>
      <c r="L46" s="107">
        <v>313</v>
      </c>
      <c r="M46" s="108">
        <v>259</v>
      </c>
    </row>
    <row r="47" spans="2:13" ht="27.75" customHeight="1" x14ac:dyDescent="0.15">
      <c r="B47" s="1274"/>
      <c r="C47" s="1275"/>
      <c r="D47" s="110"/>
      <c r="E47" s="1288" t="s">
        <v>37</v>
      </c>
      <c r="F47" s="1289"/>
      <c r="G47" s="1289"/>
      <c r="H47" s="1290"/>
      <c r="I47" s="106" t="s">
        <v>514</v>
      </c>
      <c r="J47" s="107" t="s">
        <v>514</v>
      </c>
      <c r="K47" s="107" t="s">
        <v>514</v>
      </c>
      <c r="L47" s="107" t="s">
        <v>514</v>
      </c>
      <c r="M47" s="108" t="s">
        <v>514</v>
      </c>
    </row>
    <row r="48" spans="2:13" ht="27.75" customHeight="1" x14ac:dyDescent="0.15">
      <c r="B48" s="1274"/>
      <c r="C48" s="1275"/>
      <c r="D48" s="105"/>
      <c r="E48" s="1278" t="s">
        <v>38</v>
      </c>
      <c r="F48" s="1278"/>
      <c r="G48" s="1278"/>
      <c r="H48" s="1279"/>
      <c r="I48" s="106" t="s">
        <v>514</v>
      </c>
      <c r="J48" s="107" t="s">
        <v>514</v>
      </c>
      <c r="K48" s="107" t="s">
        <v>514</v>
      </c>
      <c r="L48" s="107" t="s">
        <v>514</v>
      </c>
      <c r="M48" s="108" t="s">
        <v>514</v>
      </c>
    </row>
    <row r="49" spans="2:13" ht="27.75" customHeight="1" x14ac:dyDescent="0.15">
      <c r="B49" s="1276"/>
      <c r="C49" s="1277"/>
      <c r="D49" s="105"/>
      <c r="E49" s="1278" t="s">
        <v>39</v>
      </c>
      <c r="F49" s="1278"/>
      <c r="G49" s="1278"/>
      <c r="H49" s="1279"/>
      <c r="I49" s="106" t="s">
        <v>514</v>
      </c>
      <c r="J49" s="107" t="s">
        <v>514</v>
      </c>
      <c r="K49" s="107" t="s">
        <v>514</v>
      </c>
      <c r="L49" s="107" t="s">
        <v>514</v>
      </c>
      <c r="M49" s="108" t="s">
        <v>514</v>
      </c>
    </row>
    <row r="50" spans="2:13" ht="27.75" customHeight="1" x14ac:dyDescent="0.15">
      <c r="B50" s="1272" t="s">
        <v>40</v>
      </c>
      <c r="C50" s="1273"/>
      <c r="D50" s="111"/>
      <c r="E50" s="1278" t="s">
        <v>41</v>
      </c>
      <c r="F50" s="1278"/>
      <c r="G50" s="1278"/>
      <c r="H50" s="1279"/>
      <c r="I50" s="106">
        <v>3597</v>
      </c>
      <c r="J50" s="107">
        <v>3637</v>
      </c>
      <c r="K50" s="107">
        <v>3978</v>
      </c>
      <c r="L50" s="107">
        <v>3617</v>
      </c>
      <c r="M50" s="108">
        <v>3142</v>
      </c>
    </row>
    <row r="51" spans="2:13" ht="27.75" customHeight="1" x14ac:dyDescent="0.15">
      <c r="B51" s="1274"/>
      <c r="C51" s="1275"/>
      <c r="D51" s="105"/>
      <c r="E51" s="1278" t="s">
        <v>42</v>
      </c>
      <c r="F51" s="1278"/>
      <c r="G51" s="1278"/>
      <c r="H51" s="1279"/>
      <c r="I51" s="106">
        <v>2955</v>
      </c>
      <c r="J51" s="107">
        <v>2760</v>
      </c>
      <c r="K51" s="107">
        <v>2543</v>
      </c>
      <c r="L51" s="107">
        <v>2461</v>
      </c>
      <c r="M51" s="108">
        <v>2330</v>
      </c>
    </row>
    <row r="52" spans="2:13" ht="27.75" customHeight="1" x14ac:dyDescent="0.15">
      <c r="B52" s="1276"/>
      <c r="C52" s="1277"/>
      <c r="D52" s="105"/>
      <c r="E52" s="1278" t="s">
        <v>43</v>
      </c>
      <c r="F52" s="1278"/>
      <c r="G52" s="1278"/>
      <c r="H52" s="1279"/>
      <c r="I52" s="106">
        <v>16516</v>
      </c>
      <c r="J52" s="107">
        <v>16516</v>
      </c>
      <c r="K52" s="107">
        <v>16108</v>
      </c>
      <c r="L52" s="107">
        <v>15824</v>
      </c>
      <c r="M52" s="108">
        <v>15435</v>
      </c>
    </row>
    <row r="53" spans="2:13" ht="27.75" customHeight="1" thickBot="1" x14ac:dyDescent="0.2">
      <c r="B53" s="1280" t="s">
        <v>44</v>
      </c>
      <c r="C53" s="1281"/>
      <c r="D53" s="112"/>
      <c r="E53" s="1282" t="s">
        <v>45</v>
      </c>
      <c r="F53" s="1282"/>
      <c r="G53" s="1282"/>
      <c r="H53" s="1283"/>
      <c r="I53" s="113">
        <v>6708</v>
      </c>
      <c r="J53" s="114">
        <v>6038</v>
      </c>
      <c r="K53" s="114">
        <v>5317</v>
      </c>
      <c r="L53" s="114">
        <v>4842</v>
      </c>
      <c r="M53" s="115">
        <v>4749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Xgn+LaXxqzJiOgorhSRhbh6fOUDqFRV2YVa7lcP/Ajfjcj5LmbDnWcwlNXctTHv+EtpZPrAptb68Sc59CBSZg==" saltValue="l2xp8eKgBq7067YYfSj+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48</v>
      </c>
      <c r="D55" s="1299"/>
      <c r="E55" s="1300"/>
      <c r="F55" s="127">
        <v>2006</v>
      </c>
      <c r="G55" s="127">
        <v>1760</v>
      </c>
      <c r="H55" s="128">
        <v>1320</v>
      </c>
    </row>
    <row r="56" spans="2:8" ht="52.5" customHeight="1" x14ac:dyDescent="0.15">
      <c r="B56" s="129"/>
      <c r="C56" s="1301" t="s">
        <v>49</v>
      </c>
      <c r="D56" s="1301"/>
      <c r="E56" s="1302"/>
      <c r="F56" s="130">
        <v>371</v>
      </c>
      <c r="G56" s="130">
        <v>371</v>
      </c>
      <c r="H56" s="131">
        <v>371</v>
      </c>
    </row>
    <row r="57" spans="2:8" ht="53.25" customHeight="1" x14ac:dyDescent="0.15">
      <c r="B57" s="129"/>
      <c r="C57" s="1303" t="s">
        <v>50</v>
      </c>
      <c r="D57" s="1303"/>
      <c r="E57" s="1304"/>
      <c r="F57" s="132">
        <v>1400</v>
      </c>
      <c r="G57" s="132">
        <v>1285</v>
      </c>
      <c r="H57" s="133">
        <v>1218</v>
      </c>
    </row>
    <row r="58" spans="2:8" ht="45.75" customHeight="1" x14ac:dyDescent="0.15">
      <c r="B58" s="134"/>
      <c r="C58" s="1291" t="s">
        <v>582</v>
      </c>
      <c r="D58" s="1292"/>
      <c r="E58" s="1293"/>
      <c r="F58" s="135">
        <v>1061</v>
      </c>
      <c r="G58" s="135">
        <v>948</v>
      </c>
      <c r="H58" s="136">
        <v>873</v>
      </c>
    </row>
    <row r="59" spans="2:8" ht="45.75" customHeight="1" x14ac:dyDescent="0.15">
      <c r="B59" s="134"/>
      <c r="C59" s="1291" t="s">
        <v>583</v>
      </c>
      <c r="D59" s="1292"/>
      <c r="E59" s="1293"/>
      <c r="F59" s="135">
        <v>199</v>
      </c>
      <c r="G59" s="135">
        <v>182</v>
      </c>
      <c r="H59" s="136">
        <v>167</v>
      </c>
    </row>
    <row r="60" spans="2:8" ht="45.75" customHeight="1" x14ac:dyDescent="0.15">
      <c r="B60" s="134"/>
      <c r="C60" s="1291" t="s">
        <v>584</v>
      </c>
      <c r="D60" s="1292"/>
      <c r="E60" s="1293"/>
      <c r="F60" s="135">
        <v>58</v>
      </c>
      <c r="G60" s="135">
        <v>94</v>
      </c>
      <c r="H60" s="136">
        <v>133</v>
      </c>
    </row>
    <row r="61" spans="2:8" ht="45.75" customHeight="1" x14ac:dyDescent="0.15">
      <c r="B61" s="134"/>
      <c r="C61" s="1291" t="s">
        <v>585</v>
      </c>
      <c r="D61" s="1292"/>
      <c r="E61" s="1293"/>
      <c r="F61" s="135">
        <v>19</v>
      </c>
      <c r="G61" s="135">
        <v>18</v>
      </c>
      <c r="H61" s="136">
        <v>17</v>
      </c>
    </row>
    <row r="62" spans="2:8" ht="45.75" customHeight="1" thickBot="1" x14ac:dyDescent="0.2">
      <c r="B62" s="137"/>
      <c r="C62" s="1294" t="s">
        <v>586</v>
      </c>
      <c r="D62" s="1295"/>
      <c r="E62" s="1296"/>
      <c r="F62" s="138">
        <v>19</v>
      </c>
      <c r="G62" s="138">
        <v>17</v>
      </c>
      <c r="H62" s="139">
        <v>16</v>
      </c>
    </row>
    <row r="63" spans="2:8" ht="52.5" customHeight="1" thickBot="1" x14ac:dyDescent="0.2">
      <c r="B63" s="140"/>
      <c r="C63" s="1297" t="s">
        <v>51</v>
      </c>
      <c r="D63" s="1297"/>
      <c r="E63" s="1298"/>
      <c r="F63" s="141">
        <v>3777</v>
      </c>
      <c r="G63" s="141">
        <v>3416</v>
      </c>
      <c r="H63" s="142">
        <v>2909</v>
      </c>
    </row>
    <row r="64" spans="2:8" ht="15" customHeight="1" x14ac:dyDescent="0.15"/>
    <row r="65" ht="0" hidden="1" customHeight="1" x14ac:dyDescent="0.15"/>
    <row r="66" ht="0" hidden="1" customHeight="1" x14ac:dyDescent="0.15"/>
  </sheetData>
  <sheetProtection algorithmName="SHA-512" hashValue="u97IL3zZ5xMK5Fa9OBSdNuM0Wy8Hgc5g9kbwAFKIXHbeeuPgUCIu/ObmwxW4XvlsC6CvIod2riWdNN+fsmw5kg==" saltValue="iO5i2u70IyqE2fUrJCi3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555</v>
      </c>
      <c r="BQ50" s="1318"/>
      <c r="BR50" s="1318"/>
      <c r="BS50" s="1318"/>
      <c r="BT50" s="1318"/>
      <c r="BU50" s="1318"/>
      <c r="BV50" s="1318"/>
      <c r="BW50" s="1318"/>
      <c r="BX50" s="1318" t="s">
        <v>556</v>
      </c>
      <c r="BY50" s="1318"/>
      <c r="BZ50" s="1318"/>
      <c r="CA50" s="1318"/>
      <c r="CB50" s="1318"/>
      <c r="CC50" s="1318"/>
      <c r="CD50" s="1318"/>
      <c r="CE50" s="1318"/>
      <c r="CF50" s="1318" t="s">
        <v>557</v>
      </c>
      <c r="CG50" s="1318"/>
      <c r="CH50" s="1318"/>
      <c r="CI50" s="1318"/>
      <c r="CJ50" s="1318"/>
      <c r="CK50" s="1318"/>
      <c r="CL50" s="1318"/>
      <c r="CM50" s="1318"/>
      <c r="CN50" s="1318" t="s">
        <v>558</v>
      </c>
      <c r="CO50" s="1318"/>
      <c r="CP50" s="1318"/>
      <c r="CQ50" s="1318"/>
      <c r="CR50" s="1318"/>
      <c r="CS50" s="1318"/>
      <c r="CT50" s="1318"/>
      <c r="CU50" s="1318"/>
      <c r="CV50" s="1318" t="s">
        <v>559</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607</v>
      </c>
      <c r="AO51" s="1321"/>
      <c r="AP51" s="1321"/>
      <c r="AQ51" s="1321"/>
      <c r="AR51" s="1321"/>
      <c r="AS51" s="1321"/>
      <c r="AT51" s="1321"/>
      <c r="AU51" s="1321"/>
      <c r="AV51" s="1321"/>
      <c r="AW51" s="1321"/>
      <c r="AX51" s="1321"/>
      <c r="AY51" s="1321"/>
      <c r="AZ51" s="1321"/>
      <c r="BA51" s="1321"/>
      <c r="BB51" s="1321" t="s">
        <v>608</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96.2</v>
      </c>
      <c r="BY51" s="1319"/>
      <c r="BZ51" s="1319"/>
      <c r="CA51" s="1319"/>
      <c r="CB51" s="1319"/>
      <c r="CC51" s="1319"/>
      <c r="CD51" s="1319"/>
      <c r="CE51" s="1319"/>
      <c r="CF51" s="1319">
        <v>86.3</v>
      </c>
      <c r="CG51" s="1319"/>
      <c r="CH51" s="1319"/>
      <c r="CI51" s="1319"/>
      <c r="CJ51" s="1319"/>
      <c r="CK51" s="1319"/>
      <c r="CL51" s="1319"/>
      <c r="CM51" s="1319"/>
      <c r="CN51" s="1319">
        <v>79.900000000000006</v>
      </c>
      <c r="CO51" s="1319"/>
      <c r="CP51" s="1319"/>
      <c r="CQ51" s="1319"/>
      <c r="CR51" s="1319"/>
      <c r="CS51" s="1319"/>
      <c r="CT51" s="1319"/>
      <c r="CU51" s="1319"/>
      <c r="CV51" s="1319">
        <v>78.400000000000006</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66.2</v>
      </c>
      <c r="BY53" s="1319"/>
      <c r="BZ53" s="1319"/>
      <c r="CA53" s="1319"/>
      <c r="CB53" s="1319"/>
      <c r="CC53" s="1319"/>
      <c r="CD53" s="1319"/>
      <c r="CE53" s="1319"/>
      <c r="CF53" s="1319">
        <v>60.1</v>
      </c>
      <c r="CG53" s="1319"/>
      <c r="CH53" s="1319"/>
      <c r="CI53" s="1319"/>
      <c r="CJ53" s="1319"/>
      <c r="CK53" s="1319"/>
      <c r="CL53" s="1319"/>
      <c r="CM53" s="1319"/>
      <c r="CN53" s="1319">
        <v>60.9</v>
      </c>
      <c r="CO53" s="1319"/>
      <c r="CP53" s="1319"/>
      <c r="CQ53" s="1319"/>
      <c r="CR53" s="1319"/>
      <c r="CS53" s="1319"/>
      <c r="CT53" s="1319"/>
      <c r="CU53" s="1319"/>
      <c r="CV53" s="1319">
        <v>62</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610</v>
      </c>
      <c r="AO55" s="1318"/>
      <c r="AP55" s="1318"/>
      <c r="AQ55" s="1318"/>
      <c r="AR55" s="1318"/>
      <c r="AS55" s="1318"/>
      <c r="AT55" s="1318"/>
      <c r="AU55" s="1318"/>
      <c r="AV55" s="1318"/>
      <c r="AW55" s="1318"/>
      <c r="AX55" s="1318"/>
      <c r="AY55" s="1318"/>
      <c r="AZ55" s="1318"/>
      <c r="BA55" s="1318"/>
      <c r="BB55" s="1321" t="s">
        <v>611</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41.5</v>
      </c>
      <c r="BY55" s="1319"/>
      <c r="BZ55" s="1319"/>
      <c r="CA55" s="1319"/>
      <c r="CB55" s="1319"/>
      <c r="CC55" s="1319"/>
      <c r="CD55" s="1319"/>
      <c r="CE55" s="1319"/>
      <c r="CF55" s="1319">
        <v>36.6</v>
      </c>
      <c r="CG55" s="1319"/>
      <c r="CH55" s="1319"/>
      <c r="CI55" s="1319"/>
      <c r="CJ55" s="1319"/>
      <c r="CK55" s="1319"/>
      <c r="CL55" s="1319"/>
      <c r="CM55" s="1319"/>
      <c r="CN55" s="1319">
        <v>37.700000000000003</v>
      </c>
      <c r="CO55" s="1319"/>
      <c r="CP55" s="1319"/>
      <c r="CQ55" s="1319"/>
      <c r="CR55" s="1319"/>
      <c r="CS55" s="1319"/>
      <c r="CT55" s="1319"/>
      <c r="CU55" s="1319"/>
      <c r="CV55" s="1319">
        <v>37.9</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612</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56.4</v>
      </c>
      <c r="BY57" s="1319"/>
      <c r="BZ57" s="1319"/>
      <c r="CA57" s="1319"/>
      <c r="CB57" s="1319"/>
      <c r="CC57" s="1319"/>
      <c r="CD57" s="1319"/>
      <c r="CE57" s="1319"/>
      <c r="CF57" s="1319">
        <v>58.8</v>
      </c>
      <c r="CG57" s="1319"/>
      <c r="CH57" s="1319"/>
      <c r="CI57" s="1319"/>
      <c r="CJ57" s="1319"/>
      <c r="CK57" s="1319"/>
      <c r="CL57" s="1319"/>
      <c r="CM57" s="1319"/>
      <c r="CN57" s="1319">
        <v>59.4</v>
      </c>
      <c r="CO57" s="1319"/>
      <c r="CP57" s="1319"/>
      <c r="CQ57" s="1319"/>
      <c r="CR57" s="1319"/>
      <c r="CS57" s="1319"/>
      <c r="CT57" s="1319"/>
      <c r="CU57" s="1319"/>
      <c r="CV57" s="1319">
        <v>59.2</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555</v>
      </c>
      <c r="BQ72" s="1318"/>
      <c r="BR72" s="1318"/>
      <c r="BS72" s="1318"/>
      <c r="BT72" s="1318"/>
      <c r="BU72" s="1318"/>
      <c r="BV72" s="1318"/>
      <c r="BW72" s="1318"/>
      <c r="BX72" s="1318" t="s">
        <v>556</v>
      </c>
      <c r="BY72" s="1318"/>
      <c r="BZ72" s="1318"/>
      <c r="CA72" s="1318"/>
      <c r="CB72" s="1318"/>
      <c r="CC72" s="1318"/>
      <c r="CD72" s="1318"/>
      <c r="CE72" s="1318"/>
      <c r="CF72" s="1318" t="s">
        <v>557</v>
      </c>
      <c r="CG72" s="1318"/>
      <c r="CH72" s="1318"/>
      <c r="CI72" s="1318"/>
      <c r="CJ72" s="1318"/>
      <c r="CK72" s="1318"/>
      <c r="CL72" s="1318"/>
      <c r="CM72" s="1318"/>
      <c r="CN72" s="1318" t="s">
        <v>558</v>
      </c>
      <c r="CO72" s="1318"/>
      <c r="CP72" s="1318"/>
      <c r="CQ72" s="1318"/>
      <c r="CR72" s="1318"/>
      <c r="CS72" s="1318"/>
      <c r="CT72" s="1318"/>
      <c r="CU72" s="1318"/>
      <c r="CV72" s="1318" t="s">
        <v>559</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607</v>
      </c>
      <c r="AO73" s="1321"/>
      <c r="AP73" s="1321"/>
      <c r="AQ73" s="1321"/>
      <c r="AR73" s="1321"/>
      <c r="AS73" s="1321"/>
      <c r="AT73" s="1321"/>
      <c r="AU73" s="1321"/>
      <c r="AV73" s="1321"/>
      <c r="AW73" s="1321"/>
      <c r="AX73" s="1321"/>
      <c r="AY73" s="1321"/>
      <c r="AZ73" s="1321"/>
      <c r="BA73" s="1321"/>
      <c r="BB73" s="1321" t="s">
        <v>614</v>
      </c>
      <c r="BC73" s="1321"/>
      <c r="BD73" s="1321"/>
      <c r="BE73" s="1321"/>
      <c r="BF73" s="1321"/>
      <c r="BG73" s="1321"/>
      <c r="BH73" s="1321"/>
      <c r="BI73" s="1321"/>
      <c r="BJ73" s="1321"/>
      <c r="BK73" s="1321"/>
      <c r="BL73" s="1321"/>
      <c r="BM73" s="1321"/>
      <c r="BN73" s="1321"/>
      <c r="BO73" s="1321"/>
      <c r="BP73" s="1319">
        <v>109.2</v>
      </c>
      <c r="BQ73" s="1319"/>
      <c r="BR73" s="1319"/>
      <c r="BS73" s="1319"/>
      <c r="BT73" s="1319"/>
      <c r="BU73" s="1319"/>
      <c r="BV73" s="1319"/>
      <c r="BW73" s="1319"/>
      <c r="BX73" s="1319">
        <v>96.2</v>
      </c>
      <c r="BY73" s="1319"/>
      <c r="BZ73" s="1319"/>
      <c r="CA73" s="1319"/>
      <c r="CB73" s="1319"/>
      <c r="CC73" s="1319"/>
      <c r="CD73" s="1319"/>
      <c r="CE73" s="1319"/>
      <c r="CF73" s="1319">
        <v>86.3</v>
      </c>
      <c r="CG73" s="1319"/>
      <c r="CH73" s="1319"/>
      <c r="CI73" s="1319"/>
      <c r="CJ73" s="1319"/>
      <c r="CK73" s="1319"/>
      <c r="CL73" s="1319"/>
      <c r="CM73" s="1319"/>
      <c r="CN73" s="1319">
        <v>79.900000000000006</v>
      </c>
      <c r="CO73" s="1319"/>
      <c r="CP73" s="1319"/>
      <c r="CQ73" s="1319"/>
      <c r="CR73" s="1319"/>
      <c r="CS73" s="1319"/>
      <c r="CT73" s="1319"/>
      <c r="CU73" s="1319"/>
      <c r="CV73" s="1319">
        <v>78.400000000000006</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615</v>
      </c>
      <c r="BC75" s="1321"/>
      <c r="BD75" s="1321"/>
      <c r="BE75" s="1321"/>
      <c r="BF75" s="1321"/>
      <c r="BG75" s="1321"/>
      <c r="BH75" s="1321"/>
      <c r="BI75" s="1321"/>
      <c r="BJ75" s="1321"/>
      <c r="BK75" s="1321"/>
      <c r="BL75" s="1321"/>
      <c r="BM75" s="1321"/>
      <c r="BN75" s="1321"/>
      <c r="BO75" s="1321"/>
      <c r="BP75" s="1319">
        <v>17.8</v>
      </c>
      <c r="BQ75" s="1319"/>
      <c r="BR75" s="1319"/>
      <c r="BS75" s="1319"/>
      <c r="BT75" s="1319"/>
      <c r="BU75" s="1319"/>
      <c r="BV75" s="1319"/>
      <c r="BW75" s="1319"/>
      <c r="BX75" s="1319">
        <v>17.600000000000001</v>
      </c>
      <c r="BY75" s="1319"/>
      <c r="BZ75" s="1319"/>
      <c r="CA75" s="1319"/>
      <c r="CB75" s="1319"/>
      <c r="CC75" s="1319"/>
      <c r="CD75" s="1319"/>
      <c r="CE75" s="1319"/>
      <c r="CF75" s="1319">
        <v>16.5</v>
      </c>
      <c r="CG75" s="1319"/>
      <c r="CH75" s="1319"/>
      <c r="CI75" s="1319"/>
      <c r="CJ75" s="1319"/>
      <c r="CK75" s="1319"/>
      <c r="CL75" s="1319"/>
      <c r="CM75" s="1319"/>
      <c r="CN75" s="1319">
        <v>15.2</v>
      </c>
      <c r="CO75" s="1319"/>
      <c r="CP75" s="1319"/>
      <c r="CQ75" s="1319"/>
      <c r="CR75" s="1319"/>
      <c r="CS75" s="1319"/>
      <c r="CT75" s="1319"/>
      <c r="CU75" s="1319"/>
      <c r="CV75" s="1319">
        <v>14</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610</v>
      </c>
      <c r="AO77" s="1318"/>
      <c r="AP77" s="1318"/>
      <c r="AQ77" s="1318"/>
      <c r="AR77" s="1318"/>
      <c r="AS77" s="1318"/>
      <c r="AT77" s="1318"/>
      <c r="AU77" s="1318"/>
      <c r="AV77" s="1318"/>
      <c r="AW77" s="1318"/>
      <c r="AX77" s="1318"/>
      <c r="AY77" s="1318"/>
      <c r="AZ77" s="1318"/>
      <c r="BA77" s="1318"/>
      <c r="BB77" s="1321" t="s">
        <v>611</v>
      </c>
      <c r="BC77" s="1321"/>
      <c r="BD77" s="1321"/>
      <c r="BE77" s="1321"/>
      <c r="BF77" s="1321"/>
      <c r="BG77" s="1321"/>
      <c r="BH77" s="1321"/>
      <c r="BI77" s="1321"/>
      <c r="BJ77" s="1321"/>
      <c r="BK77" s="1321"/>
      <c r="BL77" s="1321"/>
      <c r="BM77" s="1321"/>
      <c r="BN77" s="1321"/>
      <c r="BO77" s="1321"/>
      <c r="BP77" s="1319">
        <v>60.9</v>
      </c>
      <c r="BQ77" s="1319"/>
      <c r="BR77" s="1319"/>
      <c r="BS77" s="1319"/>
      <c r="BT77" s="1319"/>
      <c r="BU77" s="1319"/>
      <c r="BV77" s="1319"/>
      <c r="BW77" s="1319"/>
      <c r="BX77" s="1319">
        <v>41.5</v>
      </c>
      <c r="BY77" s="1319"/>
      <c r="BZ77" s="1319"/>
      <c r="CA77" s="1319"/>
      <c r="CB77" s="1319"/>
      <c r="CC77" s="1319"/>
      <c r="CD77" s="1319"/>
      <c r="CE77" s="1319"/>
      <c r="CF77" s="1319">
        <v>36.6</v>
      </c>
      <c r="CG77" s="1319"/>
      <c r="CH77" s="1319"/>
      <c r="CI77" s="1319"/>
      <c r="CJ77" s="1319"/>
      <c r="CK77" s="1319"/>
      <c r="CL77" s="1319"/>
      <c r="CM77" s="1319"/>
      <c r="CN77" s="1319">
        <v>37.700000000000003</v>
      </c>
      <c r="CO77" s="1319"/>
      <c r="CP77" s="1319"/>
      <c r="CQ77" s="1319"/>
      <c r="CR77" s="1319"/>
      <c r="CS77" s="1319"/>
      <c r="CT77" s="1319"/>
      <c r="CU77" s="1319"/>
      <c r="CV77" s="1319">
        <v>37.9</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616</v>
      </c>
      <c r="BC79" s="1321"/>
      <c r="BD79" s="1321"/>
      <c r="BE79" s="1321"/>
      <c r="BF79" s="1321"/>
      <c r="BG79" s="1321"/>
      <c r="BH79" s="1321"/>
      <c r="BI79" s="1321"/>
      <c r="BJ79" s="1321"/>
      <c r="BK79" s="1321"/>
      <c r="BL79" s="1321"/>
      <c r="BM79" s="1321"/>
      <c r="BN79" s="1321"/>
      <c r="BO79" s="1321"/>
      <c r="BP79" s="1319">
        <v>12.6</v>
      </c>
      <c r="BQ79" s="1319"/>
      <c r="BR79" s="1319"/>
      <c r="BS79" s="1319"/>
      <c r="BT79" s="1319"/>
      <c r="BU79" s="1319"/>
      <c r="BV79" s="1319"/>
      <c r="BW79" s="1319"/>
      <c r="BX79" s="1319">
        <v>9.6</v>
      </c>
      <c r="BY79" s="1319"/>
      <c r="BZ79" s="1319"/>
      <c r="CA79" s="1319"/>
      <c r="CB79" s="1319"/>
      <c r="CC79" s="1319"/>
      <c r="CD79" s="1319"/>
      <c r="CE79" s="1319"/>
      <c r="CF79" s="1319">
        <v>9.1999999999999993</v>
      </c>
      <c r="CG79" s="1319"/>
      <c r="CH79" s="1319"/>
      <c r="CI79" s="1319"/>
      <c r="CJ79" s="1319"/>
      <c r="CK79" s="1319"/>
      <c r="CL79" s="1319"/>
      <c r="CM79" s="1319"/>
      <c r="CN79" s="1319">
        <v>8.9</v>
      </c>
      <c r="CO79" s="1319"/>
      <c r="CP79" s="1319"/>
      <c r="CQ79" s="1319"/>
      <c r="CR79" s="1319"/>
      <c r="CS79" s="1319"/>
      <c r="CT79" s="1319"/>
      <c r="CU79" s="1319"/>
      <c r="CV79" s="1319">
        <v>8.6999999999999993</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7qHLcxj057TwlMrQElYI0jxLY0idxLHen/yjR7JTU/jvOwiRB69U7XT+Ygtja4BSuJNueKmoo7MnFVFJWJyzA==" saltValue="Ko5s62mgYjvcfI/5IqLHv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ttl25pQtN5Ccu/ZDZYS58fFL9WulJCyH90qOGjh51eHV63zJ27v4MjdmqtGqR397r67ofX1P+yiGLFoEP3oZA==" saltValue="or8CgMe8SJBk60HjOymG3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cTRRtM5qpjPkFvxG9CLyGay0ywTtRDo7vt3dXFOy92kVbBzKhHNP1bXmSVf5jJeEBr4otx613cuKDUUCoc4DQ==" saltValue="JId0w2NWbEMQC3bbsdhD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78953</v>
      </c>
      <c r="E3" s="161"/>
      <c r="F3" s="162">
        <v>57697</v>
      </c>
      <c r="G3" s="163"/>
      <c r="H3" s="164"/>
    </row>
    <row r="4" spans="1:8" x14ac:dyDescent="0.15">
      <c r="A4" s="165"/>
      <c r="B4" s="166"/>
      <c r="C4" s="167"/>
      <c r="D4" s="168">
        <v>17629</v>
      </c>
      <c r="E4" s="169"/>
      <c r="F4" s="170">
        <v>26743</v>
      </c>
      <c r="G4" s="171"/>
      <c r="H4" s="172"/>
    </row>
    <row r="5" spans="1:8" x14ac:dyDescent="0.15">
      <c r="A5" s="153" t="s">
        <v>547</v>
      </c>
      <c r="B5" s="158"/>
      <c r="C5" s="159"/>
      <c r="D5" s="160">
        <v>43843</v>
      </c>
      <c r="E5" s="161"/>
      <c r="F5" s="162">
        <v>63727</v>
      </c>
      <c r="G5" s="163"/>
      <c r="H5" s="164"/>
    </row>
    <row r="6" spans="1:8" x14ac:dyDescent="0.15">
      <c r="A6" s="165"/>
      <c r="B6" s="166"/>
      <c r="C6" s="167"/>
      <c r="D6" s="168">
        <v>16709</v>
      </c>
      <c r="E6" s="169"/>
      <c r="F6" s="170">
        <v>34577</v>
      </c>
      <c r="G6" s="171"/>
      <c r="H6" s="172"/>
    </row>
    <row r="7" spans="1:8" x14ac:dyDescent="0.15">
      <c r="A7" s="153" t="s">
        <v>548</v>
      </c>
      <c r="B7" s="158"/>
      <c r="C7" s="159"/>
      <c r="D7" s="160">
        <v>52386</v>
      </c>
      <c r="E7" s="161"/>
      <c r="F7" s="162">
        <v>66954</v>
      </c>
      <c r="G7" s="163"/>
      <c r="H7" s="164"/>
    </row>
    <row r="8" spans="1:8" x14ac:dyDescent="0.15">
      <c r="A8" s="165"/>
      <c r="B8" s="166"/>
      <c r="C8" s="167"/>
      <c r="D8" s="168">
        <v>32761</v>
      </c>
      <c r="E8" s="169"/>
      <c r="F8" s="170">
        <v>37305</v>
      </c>
      <c r="G8" s="171"/>
      <c r="H8" s="172"/>
    </row>
    <row r="9" spans="1:8" x14ac:dyDescent="0.15">
      <c r="A9" s="153" t="s">
        <v>549</v>
      </c>
      <c r="B9" s="158"/>
      <c r="C9" s="159"/>
      <c r="D9" s="160">
        <v>50520</v>
      </c>
      <c r="E9" s="161"/>
      <c r="F9" s="162">
        <v>72656</v>
      </c>
      <c r="G9" s="163"/>
      <c r="H9" s="164"/>
    </row>
    <row r="10" spans="1:8" x14ac:dyDescent="0.15">
      <c r="A10" s="165"/>
      <c r="B10" s="166"/>
      <c r="C10" s="167"/>
      <c r="D10" s="168">
        <v>35765</v>
      </c>
      <c r="E10" s="169"/>
      <c r="F10" s="170">
        <v>36448</v>
      </c>
      <c r="G10" s="171"/>
      <c r="H10" s="172"/>
    </row>
    <row r="11" spans="1:8" x14ac:dyDescent="0.15">
      <c r="A11" s="153" t="s">
        <v>550</v>
      </c>
      <c r="B11" s="158"/>
      <c r="C11" s="159"/>
      <c r="D11" s="160">
        <v>50146</v>
      </c>
      <c r="E11" s="161"/>
      <c r="F11" s="162">
        <v>65080</v>
      </c>
      <c r="G11" s="163"/>
      <c r="H11" s="164"/>
    </row>
    <row r="12" spans="1:8" x14ac:dyDescent="0.15">
      <c r="A12" s="165"/>
      <c r="B12" s="166"/>
      <c r="C12" s="173"/>
      <c r="D12" s="168">
        <v>35903</v>
      </c>
      <c r="E12" s="169"/>
      <c r="F12" s="170">
        <v>38201</v>
      </c>
      <c r="G12" s="171"/>
      <c r="H12" s="172"/>
    </row>
    <row r="13" spans="1:8" x14ac:dyDescent="0.15">
      <c r="A13" s="153"/>
      <c r="B13" s="158"/>
      <c r="C13" s="174"/>
      <c r="D13" s="175">
        <v>55170</v>
      </c>
      <c r="E13" s="176"/>
      <c r="F13" s="177">
        <v>65223</v>
      </c>
      <c r="G13" s="178"/>
      <c r="H13" s="164"/>
    </row>
    <row r="14" spans="1:8" x14ac:dyDescent="0.15">
      <c r="A14" s="165"/>
      <c r="B14" s="166"/>
      <c r="C14" s="167"/>
      <c r="D14" s="168">
        <v>27753</v>
      </c>
      <c r="E14" s="169"/>
      <c r="F14" s="170">
        <v>34655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1.48</v>
      </c>
      <c r="C19" s="179">
        <f>ROUND(VALUE(SUBSTITUTE(実質収支比率等に係る経年分析!G$48,"▲","-")),2)</f>
        <v>4.54</v>
      </c>
      <c r="D19" s="179">
        <f>ROUND(VALUE(SUBSTITUTE(実質収支比率等に係る経年分析!H$48,"▲","-")),2)</f>
        <v>3.87</v>
      </c>
      <c r="E19" s="179">
        <f>ROUND(VALUE(SUBSTITUTE(実質収支比率等に係る経年分析!I$48,"▲","-")),2)</f>
        <v>2.9</v>
      </c>
      <c r="F19" s="179">
        <f>ROUND(VALUE(SUBSTITUTE(実質収支比率等に係る経年分析!J$48,"▲","-")),2)</f>
        <v>2.88</v>
      </c>
    </row>
    <row r="20" spans="1:11" x14ac:dyDescent="0.15">
      <c r="A20" s="179" t="s">
        <v>55</v>
      </c>
      <c r="B20" s="179">
        <f>ROUND(VALUE(SUBSTITUTE(実質収支比率等に係る経年分析!F$47,"▲","-")),2)</f>
        <v>22.52</v>
      </c>
      <c r="C20" s="179">
        <f>ROUND(VALUE(SUBSTITUTE(実質収支比率等に係る経年分析!G$47,"▲","-")),2)</f>
        <v>23.18</v>
      </c>
      <c r="D20" s="179">
        <f>ROUND(VALUE(SUBSTITUTE(実質収支比率等に係る経年分析!H$47,"▲","-")),2)</f>
        <v>25.8</v>
      </c>
      <c r="E20" s="179">
        <f>ROUND(VALUE(SUBSTITUTE(実質収支比率等に係る経年分析!I$47,"▲","-")),2)</f>
        <v>23.31</v>
      </c>
      <c r="F20" s="179">
        <f>ROUND(VALUE(SUBSTITUTE(実質収支比率等に係る経年分析!J$47,"▲","-")),2)</f>
        <v>17.62</v>
      </c>
    </row>
    <row r="21" spans="1:11" x14ac:dyDescent="0.15">
      <c r="A21" s="179" t="s">
        <v>56</v>
      </c>
      <c r="B21" s="179">
        <f>IF(ISNUMBER(VALUE(SUBSTITUTE(実質収支比率等に係る経年分析!F$49,"▲","-"))),ROUND(VALUE(SUBSTITUTE(実質収支比率等に係る経年分析!F$49,"▲","-")),2),NA())</f>
        <v>-2.17</v>
      </c>
      <c r="C21" s="179">
        <f>IF(ISNUMBER(VALUE(SUBSTITUTE(実質収支比率等に係る経年分析!G$49,"▲","-"))),ROUND(VALUE(SUBSTITUTE(実質収支比率等に係る経年分析!G$49,"▲","-")),2),NA())</f>
        <v>3.8</v>
      </c>
      <c r="D21" s="179">
        <f>IF(ISNUMBER(VALUE(SUBSTITUTE(実質収支比率等に係る経年分析!H$49,"▲","-"))),ROUND(VALUE(SUBSTITUTE(実質収支比率等に係る経年分析!H$49,"▲","-")),2),NA())</f>
        <v>1.57</v>
      </c>
      <c r="E21" s="179">
        <f>IF(ISNUMBER(VALUE(SUBSTITUTE(実質収支比率等に係る経年分析!I$49,"▲","-"))),ROUND(VALUE(SUBSTITUTE(実質収支比率等に係る経年分析!I$49,"▲","-")),2),NA())</f>
        <v>-4.3600000000000003</v>
      </c>
      <c r="F21" s="179">
        <f>IF(ISNUMBER(VALUE(SUBSTITUTE(実質収支比率等に係る経年分析!J$49,"▲","-"))),ROUND(VALUE(SUBSTITUTE(実質収支比率等に係る経年分析!J$49,"▲","-")),2),NA())</f>
        <v>-5.9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港湾事業特別会計(臨海除く)</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国民健康保険事業特別会計</v>
      </c>
      <c r="B32" s="180">
        <f>IF(ROUND(VALUE(SUBSTITUTE(連結実質赤字比率に係る赤字・黒字の構成分析!F$38,"▲", "-")), 2) &lt; 0, ABS(ROUND(VALUE(SUBSTITUTE(連結実質赤字比率に係る赤字・黒字の構成分析!F$38,"▲", "-")), 2)), NA())</f>
        <v>1.88</v>
      </c>
      <c r="C32" s="180" t="e">
        <f>IF(ROUND(VALUE(SUBSTITUTE(連結実質赤字比率に係る赤字・黒字の構成分析!F$38,"▲", "-")), 2) &gt;= 0, ABS(ROUND(VALUE(SUBSTITUTE(連結実質赤字比率に係る赤字・黒字の構成分析!F$38,"▲", "-")), 2)), NA())</f>
        <v>#N/A</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0.42</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0.28999999999999998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0.71</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4.53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3.87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2.89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2.88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4.1399999999999997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3.78</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4.4400000000000004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2.99</v>
      </c>
      <c r="F36" s="180">
        <f>IF(ROUND(VALUE(SUBSTITUTE(連結実質赤字比率に係る赤字・黒字の構成分析!H$34,"▲", "-")), 2) &lt; 0, ABS(ROUND(VALUE(SUBSTITUTE(連結実質赤字比率に係る赤字・黒字の構成分析!H$34,"▲", "-")), 2)), NA())</f>
        <v>1.9</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5.55</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4.7</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1985</v>
      </c>
      <c r="E42" s="181"/>
      <c r="F42" s="181"/>
      <c r="G42" s="181">
        <f>'実質公債費比率（分子）の構造'!L$52</f>
        <v>1870</v>
      </c>
      <c r="H42" s="181"/>
      <c r="I42" s="181"/>
      <c r="J42" s="181">
        <f>'実質公債費比率（分子）の構造'!M$52</f>
        <v>1870</v>
      </c>
      <c r="K42" s="181"/>
      <c r="L42" s="181"/>
      <c r="M42" s="181">
        <f>'実質公債費比率（分子）の構造'!N$52</f>
        <v>1750</v>
      </c>
      <c r="N42" s="181"/>
      <c r="O42" s="181"/>
      <c r="P42" s="181">
        <f>'実質公債費比率（分子）の構造'!O$52</f>
        <v>1690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27</v>
      </c>
      <c r="C45" s="181"/>
      <c r="D45" s="181"/>
      <c r="E45" s="181">
        <f>'実質公債費比率（分子）の構造'!L$49</f>
        <v>55</v>
      </c>
      <c r="F45" s="181"/>
      <c r="G45" s="181"/>
      <c r="H45" s="181">
        <f>'実質公債費比率（分子）の構造'!M$49</f>
        <v>56</v>
      </c>
      <c r="I45" s="181"/>
      <c r="J45" s="181"/>
      <c r="K45" s="181">
        <f>'実質公債費比率（分子）の構造'!N$49</f>
        <v>115</v>
      </c>
      <c r="L45" s="181"/>
      <c r="M45" s="181"/>
      <c r="N45" s="181">
        <f>'実質公債費比率（分子）の構造'!O$49</f>
        <v>110</v>
      </c>
      <c r="O45" s="181"/>
      <c r="P45" s="181"/>
    </row>
    <row r="46" spans="1:16" x14ac:dyDescent="0.15">
      <c r="A46" s="181" t="s">
        <v>67</v>
      </c>
      <c r="B46" s="181">
        <f>'実質公債費比率（分子）の構造'!K$48</f>
        <v>1052</v>
      </c>
      <c r="C46" s="181"/>
      <c r="D46" s="181"/>
      <c r="E46" s="181">
        <f>'実質公債費比率（分子）の構造'!L$48</f>
        <v>1059</v>
      </c>
      <c r="F46" s="181"/>
      <c r="G46" s="181"/>
      <c r="H46" s="181">
        <f>'実質公債費比率（分子）の構造'!M$48</f>
        <v>792</v>
      </c>
      <c r="I46" s="181"/>
      <c r="J46" s="181"/>
      <c r="K46" s="181">
        <f>'実質公債費比率（分子）の構造'!N$48</f>
        <v>797</v>
      </c>
      <c r="L46" s="181"/>
      <c r="M46" s="181"/>
      <c r="N46" s="181">
        <f>'実質公債費比率（分子）の構造'!O$48</f>
        <v>800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2029</v>
      </c>
      <c r="C49" s="181"/>
      <c r="D49" s="181"/>
      <c r="E49" s="181">
        <f>'実質公債費比率（分子）の構造'!L$45</f>
        <v>1877</v>
      </c>
      <c r="F49" s="181"/>
      <c r="G49" s="181"/>
      <c r="H49" s="181">
        <f>'実質公債費比率（分子）の構造'!M$45</f>
        <v>1851</v>
      </c>
      <c r="I49" s="181"/>
      <c r="J49" s="181"/>
      <c r="K49" s="181">
        <f>'実質公債費比率（分子）の構造'!N$45</f>
        <v>1716</v>
      </c>
      <c r="L49" s="181"/>
      <c r="M49" s="181"/>
      <c r="N49" s="181">
        <f>'実質公債費比率（分子）の構造'!O$45</f>
        <v>1646</v>
      </c>
      <c r="O49" s="181"/>
      <c r="P49" s="181"/>
    </row>
    <row r="50" spans="1:16" x14ac:dyDescent="0.15">
      <c r="A50" s="181" t="s">
        <v>71</v>
      </c>
      <c r="B50" s="181" t="e">
        <f>NA()</f>
        <v>#N/A</v>
      </c>
      <c r="C50" s="181">
        <f>IF(ISNUMBER('実質公債費比率（分子）の構造'!K$53),'実質公債費比率（分子）の構造'!K$53,NA())</f>
        <v>1123</v>
      </c>
      <c r="D50" s="181" t="e">
        <f>NA()</f>
        <v>#N/A</v>
      </c>
      <c r="E50" s="181" t="e">
        <f>NA()</f>
        <v>#N/A</v>
      </c>
      <c r="F50" s="181">
        <f>IF(ISNUMBER('実質公債費比率（分子）の構造'!L$53),'実質公債費比率（分子）の構造'!L$53,NA())</f>
        <v>1121</v>
      </c>
      <c r="G50" s="181" t="e">
        <f>NA()</f>
        <v>#N/A</v>
      </c>
      <c r="H50" s="181" t="e">
        <f>NA()</f>
        <v>#N/A</v>
      </c>
      <c r="I50" s="181">
        <f>IF(ISNUMBER('実質公債費比率（分子）の構造'!M$53),'実質公債費比率（分子）の構造'!M$53,NA())</f>
        <v>829</v>
      </c>
      <c r="J50" s="181" t="e">
        <f>NA()</f>
        <v>#N/A</v>
      </c>
      <c r="K50" s="181" t="e">
        <f>NA()</f>
        <v>#N/A</v>
      </c>
      <c r="L50" s="181">
        <f>IF(ISNUMBER('実質公債費比率（分子）の構造'!N$53),'実質公債費比率（分子）の構造'!N$53,NA())</f>
        <v>878</v>
      </c>
      <c r="M50" s="181" t="e">
        <f>NA()</f>
        <v>#N/A</v>
      </c>
      <c r="N50" s="181" t="e">
        <f>NA()</f>
        <v>#N/A</v>
      </c>
      <c r="O50" s="181">
        <f>IF(ISNUMBER('実質公債費比率（分子）の構造'!O$53),'実質公債費比率（分子）の構造'!O$53,NA())</f>
        <v>866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16516</v>
      </c>
      <c r="E56" s="180"/>
      <c r="F56" s="180"/>
      <c r="G56" s="180">
        <f>'将来負担比率（分子）の構造'!J$52</f>
        <v>16516</v>
      </c>
      <c r="H56" s="180"/>
      <c r="I56" s="180"/>
      <c r="J56" s="180">
        <f>'将来負担比率（分子）の構造'!K$52</f>
        <v>16108</v>
      </c>
      <c r="K56" s="180"/>
      <c r="L56" s="180"/>
      <c r="M56" s="180">
        <f>'将来負担比率（分子）の構造'!L$52</f>
        <v>15824</v>
      </c>
      <c r="N56" s="180"/>
      <c r="O56" s="180"/>
      <c r="P56" s="180">
        <f>'将来負担比率（分子）の構造'!M$52</f>
        <v>15435</v>
      </c>
    </row>
    <row r="57" spans="1:16" x14ac:dyDescent="0.15">
      <c r="A57" s="180" t="s">
        <v>42</v>
      </c>
      <c r="B57" s="180"/>
      <c r="C57" s="180"/>
      <c r="D57" s="180">
        <f>'将来負担比率（分子）の構造'!I$51</f>
        <v>2955</v>
      </c>
      <c r="E57" s="180"/>
      <c r="F57" s="180"/>
      <c r="G57" s="180">
        <f>'将来負担比率（分子）の構造'!J$51</f>
        <v>2760</v>
      </c>
      <c r="H57" s="180"/>
      <c r="I57" s="180"/>
      <c r="J57" s="180">
        <f>'将来負担比率（分子）の構造'!K$51</f>
        <v>2543</v>
      </c>
      <c r="K57" s="180"/>
      <c r="L57" s="180"/>
      <c r="M57" s="180">
        <f>'将来負担比率（分子）の構造'!L$51</f>
        <v>2461</v>
      </c>
      <c r="N57" s="180"/>
      <c r="O57" s="180"/>
      <c r="P57" s="180">
        <f>'将来負担比率（分子）の構造'!M$51</f>
        <v>2330</v>
      </c>
    </row>
    <row r="58" spans="1:16" x14ac:dyDescent="0.15">
      <c r="A58" s="180" t="s">
        <v>41</v>
      </c>
      <c r="B58" s="180"/>
      <c r="C58" s="180"/>
      <c r="D58" s="180">
        <f>'将来負担比率（分子）の構造'!I$50</f>
        <v>3597</v>
      </c>
      <c r="E58" s="180"/>
      <c r="F58" s="180"/>
      <c r="G58" s="180">
        <f>'将来負担比率（分子）の構造'!J$50</f>
        <v>3637</v>
      </c>
      <c r="H58" s="180"/>
      <c r="I58" s="180"/>
      <c r="J58" s="180">
        <f>'将来負担比率（分子）の構造'!K$50</f>
        <v>3978</v>
      </c>
      <c r="K58" s="180"/>
      <c r="L58" s="180"/>
      <c r="M58" s="180">
        <f>'将来負担比率（分子）の構造'!L$50</f>
        <v>3617</v>
      </c>
      <c r="N58" s="180"/>
      <c r="O58" s="180"/>
      <c r="P58" s="180">
        <f>'将来負担比率（分子）の構造'!M$50</f>
        <v>3142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384</v>
      </c>
      <c r="C61" s="180"/>
      <c r="D61" s="180"/>
      <c r="E61" s="180">
        <f>'将来負担比率（分子）の構造'!J$46</f>
        <v>386</v>
      </c>
      <c r="F61" s="180"/>
      <c r="G61" s="180"/>
      <c r="H61" s="180">
        <f>'将来負担比率（分子）の構造'!K$46</f>
        <v>388</v>
      </c>
      <c r="I61" s="180"/>
      <c r="J61" s="180"/>
      <c r="K61" s="180">
        <f>'将来負担比率（分子）の構造'!L$46</f>
        <v>313</v>
      </c>
      <c r="L61" s="180"/>
      <c r="M61" s="180"/>
      <c r="N61" s="180">
        <f>'将来負担比率（分子）の構造'!M$46</f>
        <v>259</v>
      </c>
      <c r="O61" s="180"/>
      <c r="P61" s="180"/>
    </row>
    <row r="62" spans="1:16" x14ac:dyDescent="0.15">
      <c r="A62" s="180" t="s">
        <v>35</v>
      </c>
      <c r="B62" s="180">
        <f>'将来負担比率（分子）の構造'!I$45</f>
        <v>2211</v>
      </c>
      <c r="C62" s="180"/>
      <c r="D62" s="180"/>
      <c r="E62" s="180">
        <f>'将来負担比率（分子）の構造'!J$45</f>
        <v>2155</v>
      </c>
      <c r="F62" s="180"/>
      <c r="G62" s="180"/>
      <c r="H62" s="180">
        <f>'将来負担比率（分子）の構造'!K$45</f>
        <v>2049</v>
      </c>
      <c r="I62" s="180"/>
      <c r="J62" s="180"/>
      <c r="K62" s="180">
        <f>'将来負担比率（分子）の構造'!L$45</f>
        <v>1878</v>
      </c>
      <c r="L62" s="180"/>
      <c r="M62" s="180"/>
      <c r="N62" s="180">
        <f>'将来負担比率（分子）の構造'!M$45</f>
        <v>1882</v>
      </c>
      <c r="O62" s="180"/>
      <c r="P62" s="180"/>
    </row>
    <row r="63" spans="1:16" x14ac:dyDescent="0.15">
      <c r="A63" s="180" t="s">
        <v>34</v>
      </c>
      <c r="B63" s="180">
        <f>'将来負担比率（分子）の構造'!I$44</f>
        <v>1176</v>
      </c>
      <c r="C63" s="180"/>
      <c r="D63" s="180"/>
      <c r="E63" s="180">
        <f>'将来負担比率（分子）の構造'!J$44</f>
        <v>1123</v>
      </c>
      <c r="F63" s="180"/>
      <c r="G63" s="180"/>
      <c r="H63" s="180">
        <f>'将来負担比率（分子）の構造'!K$44</f>
        <v>1070</v>
      </c>
      <c r="I63" s="180"/>
      <c r="J63" s="180"/>
      <c r="K63" s="180">
        <f>'将来負担比率（分子）の構造'!L$44</f>
        <v>958</v>
      </c>
      <c r="L63" s="180"/>
      <c r="M63" s="180"/>
      <c r="N63" s="180">
        <f>'将来負担比率（分子）の構造'!M$44</f>
        <v>849</v>
      </c>
      <c r="O63" s="180"/>
      <c r="P63" s="180"/>
    </row>
    <row r="64" spans="1:16" x14ac:dyDescent="0.15">
      <c r="A64" s="180" t="s">
        <v>33</v>
      </c>
      <c r="B64" s="180">
        <f>'将来負担比率（分子）の構造'!I$43</f>
        <v>11576</v>
      </c>
      <c r="C64" s="180"/>
      <c r="D64" s="180"/>
      <c r="E64" s="180">
        <f>'将来負担比率（分子）の構造'!J$43</f>
        <v>11026</v>
      </c>
      <c r="F64" s="180"/>
      <c r="G64" s="180"/>
      <c r="H64" s="180">
        <f>'将来負担比率（分子）の構造'!K$43</f>
        <v>10671</v>
      </c>
      <c r="I64" s="180"/>
      <c r="J64" s="180"/>
      <c r="K64" s="180">
        <f>'将来負担比率（分子）の構造'!L$43</f>
        <v>10239</v>
      </c>
      <c r="L64" s="180"/>
      <c r="M64" s="180"/>
      <c r="N64" s="180">
        <f>'将来負担比率（分子）の構造'!M$43</f>
        <v>9682</v>
      </c>
      <c r="O64" s="180"/>
      <c r="P64" s="180"/>
    </row>
    <row r="65" spans="1:16" x14ac:dyDescent="0.15">
      <c r="A65" s="180" t="s">
        <v>32</v>
      </c>
      <c r="B65" s="180">
        <f>'将来負担比率（分子）の構造'!I$42</f>
        <v>51</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14377</v>
      </c>
      <c r="C66" s="180"/>
      <c r="D66" s="180"/>
      <c r="E66" s="180">
        <f>'将来負担比率（分子）の構造'!J$41</f>
        <v>14260</v>
      </c>
      <c r="F66" s="180"/>
      <c r="G66" s="180"/>
      <c r="H66" s="180">
        <f>'将来負担比率（分子）の構造'!K$41</f>
        <v>13767</v>
      </c>
      <c r="I66" s="180"/>
      <c r="J66" s="180"/>
      <c r="K66" s="180">
        <f>'将来負担比率（分子）の構造'!L$41</f>
        <v>13357</v>
      </c>
      <c r="L66" s="180"/>
      <c r="M66" s="180"/>
      <c r="N66" s="180">
        <f>'将来負担比率（分子）の構造'!M$41</f>
        <v>12984</v>
      </c>
      <c r="O66" s="180"/>
      <c r="P66" s="180"/>
    </row>
    <row r="67" spans="1:16" x14ac:dyDescent="0.15">
      <c r="A67" s="180" t="s">
        <v>75</v>
      </c>
      <c r="B67" s="180" t="e">
        <f>NA()</f>
        <v>#N/A</v>
      </c>
      <c r="C67" s="180">
        <f>IF(ISNUMBER('将来負担比率（分子）の構造'!I$53), IF('将来負担比率（分子）の構造'!I$53 &lt; 0, 0, '将来負担比率（分子）の構造'!I$53), NA())</f>
        <v>6708</v>
      </c>
      <c r="D67" s="180" t="e">
        <f>NA()</f>
        <v>#N/A</v>
      </c>
      <c r="E67" s="180" t="e">
        <f>NA()</f>
        <v>#N/A</v>
      </c>
      <c r="F67" s="180">
        <f>IF(ISNUMBER('将来負担比率（分子）の構造'!J$53), IF('将来負担比率（分子）の構造'!J$53 &lt; 0, 0, '将来負担比率（分子）の構造'!J$53), NA())</f>
        <v>6038</v>
      </c>
      <c r="G67" s="180" t="e">
        <f>NA()</f>
        <v>#N/A</v>
      </c>
      <c r="H67" s="180" t="e">
        <f>NA()</f>
        <v>#N/A</v>
      </c>
      <c r="I67" s="180">
        <f>IF(ISNUMBER('将来負担比率（分子）の構造'!K$53), IF('将来負担比率（分子）の構造'!K$53 &lt; 0, 0, '将来負担比率（分子）の構造'!K$53), NA())</f>
        <v>5317</v>
      </c>
      <c r="J67" s="180" t="e">
        <f>NA()</f>
        <v>#N/A</v>
      </c>
      <c r="K67" s="180" t="e">
        <f>NA()</f>
        <v>#N/A</v>
      </c>
      <c r="L67" s="180">
        <f>IF(ISNUMBER('将来負担比率（分子）の構造'!L$53), IF('将来負担比率（分子）の構造'!L$53 &lt; 0, 0, '将来負担比率（分子）の構造'!L$53), NA())</f>
        <v>4842</v>
      </c>
      <c r="M67" s="180" t="e">
        <f>NA()</f>
        <v>#N/A</v>
      </c>
      <c r="N67" s="180" t="e">
        <f>NA()</f>
        <v>#N/A</v>
      </c>
      <c r="O67" s="180">
        <f>IF(ISNUMBER('将来負担比率（分子）の構造'!M$53), IF('将来負担比率（分子）の構造'!M$53 &lt; 0, 0, '将来負担比率（分子）の構造'!M$53), NA())</f>
        <v>4749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2006</v>
      </c>
      <c r="C72" s="184">
        <f>基金残高に係る経年分析!G55</f>
        <v>1760</v>
      </c>
      <c r="D72" s="184">
        <f>基金残高に係る経年分析!H55</f>
        <v>1320</v>
      </c>
    </row>
    <row r="73" spans="1:16" x14ac:dyDescent="0.15">
      <c r="A73" s="183" t="s">
        <v>78</v>
      </c>
      <c r="B73" s="184">
        <f>基金残高に係る経年分析!F56</f>
        <v>371</v>
      </c>
      <c r="C73" s="184">
        <f>基金残高に係る経年分析!G56</f>
        <v>371</v>
      </c>
      <c r="D73" s="184">
        <f>基金残高に係る経年分析!H56</f>
        <v>371</v>
      </c>
    </row>
    <row r="74" spans="1:16" x14ac:dyDescent="0.15">
      <c r="A74" s="183" t="s">
        <v>79</v>
      </c>
      <c r="B74" s="184">
        <f>基金残高に係る経年分析!F57</f>
        <v>1400</v>
      </c>
      <c r="C74" s="184">
        <f>基金残高に係る経年分析!G57</f>
        <v>1285</v>
      </c>
      <c r="D74" s="184">
        <f>基金残高に係る経年分析!H57</f>
        <v>1218</v>
      </c>
    </row>
  </sheetData>
  <sheetProtection algorithmName="SHA-512" hashValue="hfsm+5uObyRKGEuiuMq2lO3AnaKP9jCPBELrlPvQkVwF/xnCfigY5b84Rl2dfyUdZMkZu+Mnl7Z3zGNhz4Ee4g==" saltValue="FXrAxfkB3MsXfG56Lk6F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2287885</v>
      </c>
      <c r="S5" s="727"/>
      <c r="T5" s="727"/>
      <c r="U5" s="727"/>
      <c r="V5" s="727"/>
      <c r="W5" s="727"/>
      <c r="X5" s="727"/>
      <c r="Y5" s="773"/>
      <c r="Z5" s="791">
        <v>16.399999999999999</v>
      </c>
      <c r="AA5" s="791"/>
      <c r="AB5" s="791"/>
      <c r="AC5" s="791"/>
      <c r="AD5" s="792">
        <v>2157212</v>
      </c>
      <c r="AE5" s="792"/>
      <c r="AF5" s="792"/>
      <c r="AG5" s="792"/>
      <c r="AH5" s="792"/>
      <c r="AI5" s="792"/>
      <c r="AJ5" s="792"/>
      <c r="AK5" s="792"/>
      <c r="AL5" s="774">
        <v>29.8</v>
      </c>
      <c r="AM5" s="743"/>
      <c r="AN5" s="743"/>
      <c r="AO5" s="775"/>
      <c r="AP5" s="760" t="s">
        <v>228</v>
      </c>
      <c r="AQ5" s="761"/>
      <c r="AR5" s="761"/>
      <c r="AS5" s="761"/>
      <c r="AT5" s="761"/>
      <c r="AU5" s="761"/>
      <c r="AV5" s="761"/>
      <c r="AW5" s="761"/>
      <c r="AX5" s="761"/>
      <c r="AY5" s="761"/>
      <c r="AZ5" s="761"/>
      <c r="BA5" s="761"/>
      <c r="BB5" s="761"/>
      <c r="BC5" s="761"/>
      <c r="BD5" s="761"/>
      <c r="BE5" s="761"/>
      <c r="BF5" s="762"/>
      <c r="BG5" s="661">
        <v>2157212</v>
      </c>
      <c r="BH5" s="664"/>
      <c r="BI5" s="664"/>
      <c r="BJ5" s="664"/>
      <c r="BK5" s="664"/>
      <c r="BL5" s="664"/>
      <c r="BM5" s="664"/>
      <c r="BN5" s="665"/>
      <c r="BO5" s="723">
        <v>94.3</v>
      </c>
      <c r="BP5" s="723"/>
      <c r="BQ5" s="723"/>
      <c r="BR5" s="723"/>
      <c r="BS5" s="724">
        <v>25685</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98687</v>
      </c>
      <c r="S6" s="664"/>
      <c r="T6" s="664"/>
      <c r="U6" s="664"/>
      <c r="V6" s="664"/>
      <c r="W6" s="664"/>
      <c r="X6" s="664"/>
      <c r="Y6" s="665"/>
      <c r="Z6" s="723">
        <v>0.7</v>
      </c>
      <c r="AA6" s="723"/>
      <c r="AB6" s="723"/>
      <c r="AC6" s="723"/>
      <c r="AD6" s="724">
        <v>98687</v>
      </c>
      <c r="AE6" s="724"/>
      <c r="AF6" s="724"/>
      <c r="AG6" s="724"/>
      <c r="AH6" s="724"/>
      <c r="AI6" s="724"/>
      <c r="AJ6" s="724"/>
      <c r="AK6" s="724"/>
      <c r="AL6" s="666">
        <v>1.4</v>
      </c>
      <c r="AM6" s="667"/>
      <c r="AN6" s="667"/>
      <c r="AO6" s="725"/>
      <c r="AP6" s="658" t="s">
        <v>233</v>
      </c>
      <c r="AQ6" s="659"/>
      <c r="AR6" s="659"/>
      <c r="AS6" s="659"/>
      <c r="AT6" s="659"/>
      <c r="AU6" s="659"/>
      <c r="AV6" s="659"/>
      <c r="AW6" s="659"/>
      <c r="AX6" s="659"/>
      <c r="AY6" s="659"/>
      <c r="AZ6" s="659"/>
      <c r="BA6" s="659"/>
      <c r="BB6" s="659"/>
      <c r="BC6" s="659"/>
      <c r="BD6" s="659"/>
      <c r="BE6" s="659"/>
      <c r="BF6" s="660"/>
      <c r="BG6" s="661">
        <v>2157212</v>
      </c>
      <c r="BH6" s="664"/>
      <c r="BI6" s="664"/>
      <c r="BJ6" s="664"/>
      <c r="BK6" s="664"/>
      <c r="BL6" s="664"/>
      <c r="BM6" s="664"/>
      <c r="BN6" s="665"/>
      <c r="BO6" s="723">
        <v>94.3</v>
      </c>
      <c r="BP6" s="723"/>
      <c r="BQ6" s="723"/>
      <c r="BR6" s="723"/>
      <c r="BS6" s="724">
        <v>25685</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153259</v>
      </c>
      <c r="CS6" s="664"/>
      <c r="CT6" s="664"/>
      <c r="CU6" s="664"/>
      <c r="CV6" s="664"/>
      <c r="CW6" s="664"/>
      <c r="CX6" s="664"/>
      <c r="CY6" s="665"/>
      <c r="CZ6" s="774">
        <v>1.1000000000000001</v>
      </c>
      <c r="DA6" s="743"/>
      <c r="DB6" s="743"/>
      <c r="DC6" s="777"/>
      <c r="DD6" s="669" t="s">
        <v>130</v>
      </c>
      <c r="DE6" s="664"/>
      <c r="DF6" s="664"/>
      <c r="DG6" s="664"/>
      <c r="DH6" s="664"/>
      <c r="DI6" s="664"/>
      <c r="DJ6" s="664"/>
      <c r="DK6" s="664"/>
      <c r="DL6" s="664"/>
      <c r="DM6" s="664"/>
      <c r="DN6" s="664"/>
      <c r="DO6" s="664"/>
      <c r="DP6" s="665"/>
      <c r="DQ6" s="669">
        <v>153259</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3669</v>
      </c>
      <c r="S7" s="664"/>
      <c r="T7" s="664"/>
      <c r="U7" s="664"/>
      <c r="V7" s="664"/>
      <c r="W7" s="664"/>
      <c r="X7" s="664"/>
      <c r="Y7" s="665"/>
      <c r="Z7" s="723">
        <v>0</v>
      </c>
      <c r="AA7" s="723"/>
      <c r="AB7" s="723"/>
      <c r="AC7" s="723"/>
      <c r="AD7" s="724">
        <v>3669</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1147872</v>
      </c>
      <c r="BH7" s="664"/>
      <c r="BI7" s="664"/>
      <c r="BJ7" s="664"/>
      <c r="BK7" s="664"/>
      <c r="BL7" s="664"/>
      <c r="BM7" s="664"/>
      <c r="BN7" s="665"/>
      <c r="BO7" s="723">
        <v>50.2</v>
      </c>
      <c r="BP7" s="723"/>
      <c r="BQ7" s="723"/>
      <c r="BR7" s="723"/>
      <c r="BS7" s="724">
        <v>25227</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1243610</v>
      </c>
      <c r="CS7" s="664"/>
      <c r="CT7" s="664"/>
      <c r="CU7" s="664"/>
      <c r="CV7" s="664"/>
      <c r="CW7" s="664"/>
      <c r="CX7" s="664"/>
      <c r="CY7" s="665"/>
      <c r="CZ7" s="723">
        <v>9.1</v>
      </c>
      <c r="DA7" s="723"/>
      <c r="DB7" s="723"/>
      <c r="DC7" s="723"/>
      <c r="DD7" s="669">
        <v>6143</v>
      </c>
      <c r="DE7" s="664"/>
      <c r="DF7" s="664"/>
      <c r="DG7" s="664"/>
      <c r="DH7" s="664"/>
      <c r="DI7" s="664"/>
      <c r="DJ7" s="664"/>
      <c r="DK7" s="664"/>
      <c r="DL7" s="664"/>
      <c r="DM7" s="664"/>
      <c r="DN7" s="664"/>
      <c r="DO7" s="664"/>
      <c r="DP7" s="665"/>
      <c r="DQ7" s="669">
        <v>952153</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4930</v>
      </c>
      <c r="S8" s="664"/>
      <c r="T8" s="664"/>
      <c r="U8" s="664"/>
      <c r="V8" s="664"/>
      <c r="W8" s="664"/>
      <c r="X8" s="664"/>
      <c r="Y8" s="665"/>
      <c r="Z8" s="723">
        <v>0</v>
      </c>
      <c r="AA8" s="723"/>
      <c r="AB8" s="723"/>
      <c r="AC8" s="723"/>
      <c r="AD8" s="724">
        <v>4930</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37888</v>
      </c>
      <c r="BH8" s="664"/>
      <c r="BI8" s="664"/>
      <c r="BJ8" s="664"/>
      <c r="BK8" s="664"/>
      <c r="BL8" s="664"/>
      <c r="BM8" s="664"/>
      <c r="BN8" s="665"/>
      <c r="BO8" s="723">
        <v>1.7</v>
      </c>
      <c r="BP8" s="723"/>
      <c r="BQ8" s="723"/>
      <c r="BR8" s="723"/>
      <c r="BS8" s="669" t="s">
        <v>130</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3931772</v>
      </c>
      <c r="CS8" s="664"/>
      <c r="CT8" s="664"/>
      <c r="CU8" s="664"/>
      <c r="CV8" s="664"/>
      <c r="CW8" s="664"/>
      <c r="CX8" s="664"/>
      <c r="CY8" s="665"/>
      <c r="CZ8" s="723">
        <v>28.6</v>
      </c>
      <c r="DA8" s="723"/>
      <c r="DB8" s="723"/>
      <c r="DC8" s="723"/>
      <c r="DD8" s="669">
        <v>324433</v>
      </c>
      <c r="DE8" s="664"/>
      <c r="DF8" s="664"/>
      <c r="DG8" s="664"/>
      <c r="DH8" s="664"/>
      <c r="DI8" s="664"/>
      <c r="DJ8" s="664"/>
      <c r="DK8" s="664"/>
      <c r="DL8" s="664"/>
      <c r="DM8" s="664"/>
      <c r="DN8" s="664"/>
      <c r="DO8" s="664"/>
      <c r="DP8" s="665"/>
      <c r="DQ8" s="669">
        <v>1616852</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4245</v>
      </c>
      <c r="S9" s="664"/>
      <c r="T9" s="664"/>
      <c r="U9" s="664"/>
      <c r="V9" s="664"/>
      <c r="W9" s="664"/>
      <c r="X9" s="664"/>
      <c r="Y9" s="665"/>
      <c r="Z9" s="723">
        <v>0</v>
      </c>
      <c r="AA9" s="723"/>
      <c r="AB9" s="723"/>
      <c r="AC9" s="723"/>
      <c r="AD9" s="724">
        <v>4245</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956563</v>
      </c>
      <c r="BH9" s="664"/>
      <c r="BI9" s="664"/>
      <c r="BJ9" s="664"/>
      <c r="BK9" s="664"/>
      <c r="BL9" s="664"/>
      <c r="BM9" s="664"/>
      <c r="BN9" s="665"/>
      <c r="BO9" s="723">
        <v>41.8</v>
      </c>
      <c r="BP9" s="723"/>
      <c r="BQ9" s="723"/>
      <c r="BR9" s="723"/>
      <c r="BS9" s="669" t="s">
        <v>243</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2424937</v>
      </c>
      <c r="CS9" s="664"/>
      <c r="CT9" s="664"/>
      <c r="CU9" s="664"/>
      <c r="CV9" s="664"/>
      <c r="CW9" s="664"/>
      <c r="CX9" s="664"/>
      <c r="CY9" s="665"/>
      <c r="CZ9" s="723">
        <v>17.7</v>
      </c>
      <c r="DA9" s="723"/>
      <c r="DB9" s="723"/>
      <c r="DC9" s="723"/>
      <c r="DD9" s="669">
        <v>72814</v>
      </c>
      <c r="DE9" s="664"/>
      <c r="DF9" s="664"/>
      <c r="DG9" s="664"/>
      <c r="DH9" s="664"/>
      <c r="DI9" s="664"/>
      <c r="DJ9" s="664"/>
      <c r="DK9" s="664"/>
      <c r="DL9" s="664"/>
      <c r="DM9" s="664"/>
      <c r="DN9" s="664"/>
      <c r="DO9" s="664"/>
      <c r="DP9" s="665"/>
      <c r="DQ9" s="669">
        <v>2253238</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246</v>
      </c>
      <c r="S10" s="664"/>
      <c r="T10" s="664"/>
      <c r="U10" s="664"/>
      <c r="V10" s="664"/>
      <c r="W10" s="664"/>
      <c r="X10" s="664"/>
      <c r="Y10" s="665"/>
      <c r="Z10" s="723" t="s">
        <v>140</v>
      </c>
      <c r="AA10" s="723"/>
      <c r="AB10" s="723"/>
      <c r="AC10" s="723"/>
      <c r="AD10" s="724" t="s">
        <v>246</v>
      </c>
      <c r="AE10" s="724"/>
      <c r="AF10" s="724"/>
      <c r="AG10" s="724"/>
      <c r="AH10" s="724"/>
      <c r="AI10" s="724"/>
      <c r="AJ10" s="724"/>
      <c r="AK10" s="724"/>
      <c r="AL10" s="666" t="s">
        <v>246</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84945</v>
      </c>
      <c r="BH10" s="664"/>
      <c r="BI10" s="664"/>
      <c r="BJ10" s="664"/>
      <c r="BK10" s="664"/>
      <c r="BL10" s="664"/>
      <c r="BM10" s="664"/>
      <c r="BN10" s="665"/>
      <c r="BO10" s="723">
        <v>3.7</v>
      </c>
      <c r="BP10" s="723"/>
      <c r="BQ10" s="723"/>
      <c r="BR10" s="723"/>
      <c r="BS10" s="669">
        <v>14123</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18446</v>
      </c>
      <c r="CS10" s="664"/>
      <c r="CT10" s="664"/>
      <c r="CU10" s="664"/>
      <c r="CV10" s="664"/>
      <c r="CW10" s="664"/>
      <c r="CX10" s="664"/>
      <c r="CY10" s="665"/>
      <c r="CZ10" s="723">
        <v>0.1</v>
      </c>
      <c r="DA10" s="723"/>
      <c r="DB10" s="723"/>
      <c r="DC10" s="723"/>
      <c r="DD10" s="669" t="s">
        <v>130</v>
      </c>
      <c r="DE10" s="664"/>
      <c r="DF10" s="664"/>
      <c r="DG10" s="664"/>
      <c r="DH10" s="664"/>
      <c r="DI10" s="664"/>
      <c r="DJ10" s="664"/>
      <c r="DK10" s="664"/>
      <c r="DL10" s="664"/>
      <c r="DM10" s="664"/>
      <c r="DN10" s="664"/>
      <c r="DO10" s="664"/>
      <c r="DP10" s="665"/>
      <c r="DQ10" s="669">
        <v>17376</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246</v>
      </c>
      <c r="AA11" s="723"/>
      <c r="AB11" s="723"/>
      <c r="AC11" s="723"/>
      <c r="AD11" s="724" t="s">
        <v>130</v>
      </c>
      <c r="AE11" s="724"/>
      <c r="AF11" s="724"/>
      <c r="AG11" s="724"/>
      <c r="AH11" s="724"/>
      <c r="AI11" s="724"/>
      <c r="AJ11" s="724"/>
      <c r="AK11" s="724"/>
      <c r="AL11" s="666" t="s">
        <v>130</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68476</v>
      </c>
      <c r="BH11" s="664"/>
      <c r="BI11" s="664"/>
      <c r="BJ11" s="664"/>
      <c r="BK11" s="664"/>
      <c r="BL11" s="664"/>
      <c r="BM11" s="664"/>
      <c r="BN11" s="665"/>
      <c r="BO11" s="723">
        <v>3</v>
      </c>
      <c r="BP11" s="723"/>
      <c r="BQ11" s="723"/>
      <c r="BR11" s="723"/>
      <c r="BS11" s="669">
        <v>11104</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186533</v>
      </c>
      <c r="CS11" s="664"/>
      <c r="CT11" s="664"/>
      <c r="CU11" s="664"/>
      <c r="CV11" s="664"/>
      <c r="CW11" s="664"/>
      <c r="CX11" s="664"/>
      <c r="CY11" s="665"/>
      <c r="CZ11" s="723">
        <v>1.4</v>
      </c>
      <c r="DA11" s="723"/>
      <c r="DB11" s="723"/>
      <c r="DC11" s="723"/>
      <c r="DD11" s="669">
        <v>25034</v>
      </c>
      <c r="DE11" s="664"/>
      <c r="DF11" s="664"/>
      <c r="DG11" s="664"/>
      <c r="DH11" s="664"/>
      <c r="DI11" s="664"/>
      <c r="DJ11" s="664"/>
      <c r="DK11" s="664"/>
      <c r="DL11" s="664"/>
      <c r="DM11" s="664"/>
      <c r="DN11" s="664"/>
      <c r="DO11" s="664"/>
      <c r="DP11" s="665"/>
      <c r="DQ11" s="669">
        <v>111208</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460338</v>
      </c>
      <c r="S12" s="664"/>
      <c r="T12" s="664"/>
      <c r="U12" s="664"/>
      <c r="V12" s="664"/>
      <c r="W12" s="664"/>
      <c r="X12" s="664"/>
      <c r="Y12" s="665"/>
      <c r="Z12" s="723">
        <v>3.3</v>
      </c>
      <c r="AA12" s="723"/>
      <c r="AB12" s="723"/>
      <c r="AC12" s="723"/>
      <c r="AD12" s="724">
        <v>460338</v>
      </c>
      <c r="AE12" s="724"/>
      <c r="AF12" s="724"/>
      <c r="AG12" s="724"/>
      <c r="AH12" s="724"/>
      <c r="AI12" s="724"/>
      <c r="AJ12" s="724"/>
      <c r="AK12" s="724"/>
      <c r="AL12" s="666">
        <v>6.4</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778476</v>
      </c>
      <c r="BH12" s="664"/>
      <c r="BI12" s="664"/>
      <c r="BJ12" s="664"/>
      <c r="BK12" s="664"/>
      <c r="BL12" s="664"/>
      <c r="BM12" s="664"/>
      <c r="BN12" s="665"/>
      <c r="BO12" s="723">
        <v>34</v>
      </c>
      <c r="BP12" s="723"/>
      <c r="BQ12" s="723"/>
      <c r="BR12" s="723"/>
      <c r="BS12" s="669">
        <v>441</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200031</v>
      </c>
      <c r="CS12" s="664"/>
      <c r="CT12" s="664"/>
      <c r="CU12" s="664"/>
      <c r="CV12" s="664"/>
      <c r="CW12" s="664"/>
      <c r="CX12" s="664"/>
      <c r="CY12" s="665"/>
      <c r="CZ12" s="723">
        <v>1.5</v>
      </c>
      <c r="DA12" s="723"/>
      <c r="DB12" s="723"/>
      <c r="DC12" s="723"/>
      <c r="DD12" s="669">
        <v>5044</v>
      </c>
      <c r="DE12" s="664"/>
      <c r="DF12" s="664"/>
      <c r="DG12" s="664"/>
      <c r="DH12" s="664"/>
      <c r="DI12" s="664"/>
      <c r="DJ12" s="664"/>
      <c r="DK12" s="664"/>
      <c r="DL12" s="664"/>
      <c r="DM12" s="664"/>
      <c r="DN12" s="664"/>
      <c r="DO12" s="664"/>
      <c r="DP12" s="665"/>
      <c r="DQ12" s="669">
        <v>91853</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t="s">
        <v>243</v>
      </c>
      <c r="S13" s="664"/>
      <c r="T13" s="664"/>
      <c r="U13" s="664"/>
      <c r="V13" s="664"/>
      <c r="W13" s="664"/>
      <c r="X13" s="664"/>
      <c r="Y13" s="665"/>
      <c r="Z13" s="723" t="s">
        <v>130</v>
      </c>
      <c r="AA13" s="723"/>
      <c r="AB13" s="723"/>
      <c r="AC13" s="723"/>
      <c r="AD13" s="724" t="s">
        <v>243</v>
      </c>
      <c r="AE13" s="724"/>
      <c r="AF13" s="724"/>
      <c r="AG13" s="724"/>
      <c r="AH13" s="724"/>
      <c r="AI13" s="724"/>
      <c r="AJ13" s="724"/>
      <c r="AK13" s="724"/>
      <c r="AL13" s="666" t="s">
        <v>130</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742545</v>
      </c>
      <c r="BH13" s="664"/>
      <c r="BI13" s="664"/>
      <c r="BJ13" s="664"/>
      <c r="BK13" s="664"/>
      <c r="BL13" s="664"/>
      <c r="BM13" s="664"/>
      <c r="BN13" s="665"/>
      <c r="BO13" s="723">
        <v>32.5</v>
      </c>
      <c r="BP13" s="723"/>
      <c r="BQ13" s="723"/>
      <c r="BR13" s="723"/>
      <c r="BS13" s="669">
        <v>441</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2262348</v>
      </c>
      <c r="CS13" s="664"/>
      <c r="CT13" s="664"/>
      <c r="CU13" s="664"/>
      <c r="CV13" s="664"/>
      <c r="CW13" s="664"/>
      <c r="CX13" s="664"/>
      <c r="CY13" s="665"/>
      <c r="CZ13" s="723">
        <v>16.5</v>
      </c>
      <c r="DA13" s="723"/>
      <c r="DB13" s="723"/>
      <c r="DC13" s="723"/>
      <c r="DD13" s="669">
        <v>489634</v>
      </c>
      <c r="DE13" s="664"/>
      <c r="DF13" s="664"/>
      <c r="DG13" s="664"/>
      <c r="DH13" s="664"/>
      <c r="DI13" s="664"/>
      <c r="DJ13" s="664"/>
      <c r="DK13" s="664"/>
      <c r="DL13" s="664"/>
      <c r="DM13" s="664"/>
      <c r="DN13" s="664"/>
      <c r="DO13" s="664"/>
      <c r="DP13" s="665"/>
      <c r="DQ13" s="669">
        <v>1272647</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246</v>
      </c>
      <c r="AA14" s="723"/>
      <c r="AB14" s="723"/>
      <c r="AC14" s="723"/>
      <c r="AD14" s="724" t="s">
        <v>246</v>
      </c>
      <c r="AE14" s="724"/>
      <c r="AF14" s="724"/>
      <c r="AG14" s="724"/>
      <c r="AH14" s="724"/>
      <c r="AI14" s="724"/>
      <c r="AJ14" s="724"/>
      <c r="AK14" s="724"/>
      <c r="AL14" s="666" t="s">
        <v>246</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37593</v>
      </c>
      <c r="BH14" s="664"/>
      <c r="BI14" s="664"/>
      <c r="BJ14" s="664"/>
      <c r="BK14" s="664"/>
      <c r="BL14" s="664"/>
      <c r="BM14" s="664"/>
      <c r="BN14" s="665"/>
      <c r="BO14" s="723">
        <v>1.6</v>
      </c>
      <c r="BP14" s="723"/>
      <c r="BQ14" s="723"/>
      <c r="BR14" s="723"/>
      <c r="BS14" s="669">
        <v>17</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410307</v>
      </c>
      <c r="CS14" s="664"/>
      <c r="CT14" s="664"/>
      <c r="CU14" s="664"/>
      <c r="CV14" s="664"/>
      <c r="CW14" s="664"/>
      <c r="CX14" s="664"/>
      <c r="CY14" s="665"/>
      <c r="CZ14" s="723">
        <v>3</v>
      </c>
      <c r="DA14" s="723"/>
      <c r="DB14" s="723"/>
      <c r="DC14" s="723"/>
      <c r="DD14" s="669" t="s">
        <v>130</v>
      </c>
      <c r="DE14" s="664"/>
      <c r="DF14" s="664"/>
      <c r="DG14" s="664"/>
      <c r="DH14" s="664"/>
      <c r="DI14" s="664"/>
      <c r="DJ14" s="664"/>
      <c r="DK14" s="664"/>
      <c r="DL14" s="664"/>
      <c r="DM14" s="664"/>
      <c r="DN14" s="664"/>
      <c r="DO14" s="664"/>
      <c r="DP14" s="665"/>
      <c r="DQ14" s="669">
        <v>358107</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21134</v>
      </c>
      <c r="S15" s="664"/>
      <c r="T15" s="664"/>
      <c r="U15" s="664"/>
      <c r="V15" s="664"/>
      <c r="W15" s="664"/>
      <c r="X15" s="664"/>
      <c r="Y15" s="665"/>
      <c r="Z15" s="723">
        <v>0.2</v>
      </c>
      <c r="AA15" s="723"/>
      <c r="AB15" s="723"/>
      <c r="AC15" s="723"/>
      <c r="AD15" s="724">
        <v>21134</v>
      </c>
      <c r="AE15" s="724"/>
      <c r="AF15" s="724"/>
      <c r="AG15" s="724"/>
      <c r="AH15" s="724"/>
      <c r="AI15" s="724"/>
      <c r="AJ15" s="724"/>
      <c r="AK15" s="724"/>
      <c r="AL15" s="666">
        <v>0.3</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193271</v>
      </c>
      <c r="BH15" s="664"/>
      <c r="BI15" s="664"/>
      <c r="BJ15" s="664"/>
      <c r="BK15" s="664"/>
      <c r="BL15" s="664"/>
      <c r="BM15" s="664"/>
      <c r="BN15" s="665"/>
      <c r="BO15" s="723">
        <v>8.4</v>
      </c>
      <c r="BP15" s="723"/>
      <c r="BQ15" s="723"/>
      <c r="BR15" s="723"/>
      <c r="BS15" s="669" t="s">
        <v>246</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895128</v>
      </c>
      <c r="CS15" s="664"/>
      <c r="CT15" s="664"/>
      <c r="CU15" s="664"/>
      <c r="CV15" s="664"/>
      <c r="CW15" s="664"/>
      <c r="CX15" s="664"/>
      <c r="CY15" s="665"/>
      <c r="CZ15" s="723">
        <v>6.5</v>
      </c>
      <c r="DA15" s="723"/>
      <c r="DB15" s="723"/>
      <c r="DC15" s="723"/>
      <c r="DD15" s="669">
        <v>90308</v>
      </c>
      <c r="DE15" s="664"/>
      <c r="DF15" s="664"/>
      <c r="DG15" s="664"/>
      <c r="DH15" s="664"/>
      <c r="DI15" s="664"/>
      <c r="DJ15" s="664"/>
      <c r="DK15" s="664"/>
      <c r="DL15" s="664"/>
      <c r="DM15" s="664"/>
      <c r="DN15" s="664"/>
      <c r="DO15" s="664"/>
      <c r="DP15" s="665"/>
      <c r="DQ15" s="669">
        <v>693918</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246</v>
      </c>
      <c r="AA16" s="723"/>
      <c r="AB16" s="723"/>
      <c r="AC16" s="723"/>
      <c r="AD16" s="724" t="s">
        <v>243</v>
      </c>
      <c r="AE16" s="724"/>
      <c r="AF16" s="724"/>
      <c r="AG16" s="724"/>
      <c r="AH16" s="724"/>
      <c r="AI16" s="724"/>
      <c r="AJ16" s="724"/>
      <c r="AK16" s="724"/>
      <c r="AL16" s="666" t="s">
        <v>243</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246</v>
      </c>
      <c r="BH16" s="664"/>
      <c r="BI16" s="664"/>
      <c r="BJ16" s="664"/>
      <c r="BK16" s="664"/>
      <c r="BL16" s="664"/>
      <c r="BM16" s="664"/>
      <c r="BN16" s="665"/>
      <c r="BO16" s="723" t="s">
        <v>130</v>
      </c>
      <c r="BP16" s="723"/>
      <c r="BQ16" s="723"/>
      <c r="BR16" s="723"/>
      <c r="BS16" s="669" t="s">
        <v>246</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308596</v>
      </c>
      <c r="CS16" s="664"/>
      <c r="CT16" s="664"/>
      <c r="CU16" s="664"/>
      <c r="CV16" s="664"/>
      <c r="CW16" s="664"/>
      <c r="CX16" s="664"/>
      <c r="CY16" s="665"/>
      <c r="CZ16" s="723">
        <v>2.2000000000000002</v>
      </c>
      <c r="DA16" s="723"/>
      <c r="DB16" s="723"/>
      <c r="DC16" s="723"/>
      <c r="DD16" s="669" t="s">
        <v>130</v>
      </c>
      <c r="DE16" s="664"/>
      <c r="DF16" s="664"/>
      <c r="DG16" s="664"/>
      <c r="DH16" s="664"/>
      <c r="DI16" s="664"/>
      <c r="DJ16" s="664"/>
      <c r="DK16" s="664"/>
      <c r="DL16" s="664"/>
      <c r="DM16" s="664"/>
      <c r="DN16" s="664"/>
      <c r="DO16" s="664"/>
      <c r="DP16" s="665"/>
      <c r="DQ16" s="669">
        <v>13474</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3948</v>
      </c>
      <c r="S17" s="664"/>
      <c r="T17" s="664"/>
      <c r="U17" s="664"/>
      <c r="V17" s="664"/>
      <c r="W17" s="664"/>
      <c r="X17" s="664"/>
      <c r="Y17" s="665"/>
      <c r="Z17" s="723">
        <v>0</v>
      </c>
      <c r="AA17" s="723"/>
      <c r="AB17" s="723"/>
      <c r="AC17" s="723"/>
      <c r="AD17" s="724">
        <v>3948</v>
      </c>
      <c r="AE17" s="724"/>
      <c r="AF17" s="724"/>
      <c r="AG17" s="724"/>
      <c r="AH17" s="724"/>
      <c r="AI17" s="724"/>
      <c r="AJ17" s="724"/>
      <c r="AK17" s="724"/>
      <c r="AL17" s="666">
        <v>0.1</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140</v>
      </c>
      <c r="BH17" s="664"/>
      <c r="BI17" s="664"/>
      <c r="BJ17" s="664"/>
      <c r="BK17" s="664"/>
      <c r="BL17" s="664"/>
      <c r="BM17" s="664"/>
      <c r="BN17" s="665"/>
      <c r="BO17" s="723" t="s">
        <v>246</v>
      </c>
      <c r="BP17" s="723"/>
      <c r="BQ17" s="723"/>
      <c r="BR17" s="723"/>
      <c r="BS17" s="669" t="s">
        <v>246</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1646380</v>
      </c>
      <c r="CS17" s="664"/>
      <c r="CT17" s="664"/>
      <c r="CU17" s="664"/>
      <c r="CV17" s="664"/>
      <c r="CW17" s="664"/>
      <c r="CX17" s="664"/>
      <c r="CY17" s="665"/>
      <c r="CZ17" s="723">
        <v>12</v>
      </c>
      <c r="DA17" s="723"/>
      <c r="DB17" s="723"/>
      <c r="DC17" s="723"/>
      <c r="DD17" s="669" t="s">
        <v>130</v>
      </c>
      <c r="DE17" s="664"/>
      <c r="DF17" s="664"/>
      <c r="DG17" s="664"/>
      <c r="DH17" s="664"/>
      <c r="DI17" s="664"/>
      <c r="DJ17" s="664"/>
      <c r="DK17" s="664"/>
      <c r="DL17" s="664"/>
      <c r="DM17" s="664"/>
      <c r="DN17" s="664"/>
      <c r="DO17" s="664"/>
      <c r="DP17" s="665"/>
      <c r="DQ17" s="669">
        <v>1524827</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5283505</v>
      </c>
      <c r="S18" s="664"/>
      <c r="T18" s="664"/>
      <c r="U18" s="664"/>
      <c r="V18" s="664"/>
      <c r="W18" s="664"/>
      <c r="X18" s="664"/>
      <c r="Y18" s="665"/>
      <c r="Z18" s="723">
        <v>37.9</v>
      </c>
      <c r="AA18" s="723"/>
      <c r="AB18" s="723"/>
      <c r="AC18" s="723"/>
      <c r="AD18" s="724">
        <v>4449277</v>
      </c>
      <c r="AE18" s="724"/>
      <c r="AF18" s="724"/>
      <c r="AG18" s="724"/>
      <c r="AH18" s="724"/>
      <c r="AI18" s="724"/>
      <c r="AJ18" s="724"/>
      <c r="AK18" s="724"/>
      <c r="AL18" s="666">
        <v>61.4</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130</v>
      </c>
      <c r="BP18" s="723"/>
      <c r="BQ18" s="723"/>
      <c r="BR18" s="723"/>
      <c r="BS18" s="669" t="s">
        <v>130</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v>55195</v>
      </c>
      <c r="CS18" s="664"/>
      <c r="CT18" s="664"/>
      <c r="CU18" s="664"/>
      <c r="CV18" s="664"/>
      <c r="CW18" s="664"/>
      <c r="CX18" s="664"/>
      <c r="CY18" s="665"/>
      <c r="CZ18" s="723">
        <v>0.4</v>
      </c>
      <c r="DA18" s="723"/>
      <c r="DB18" s="723"/>
      <c r="DC18" s="723"/>
      <c r="DD18" s="669">
        <v>55195</v>
      </c>
      <c r="DE18" s="664"/>
      <c r="DF18" s="664"/>
      <c r="DG18" s="664"/>
      <c r="DH18" s="664"/>
      <c r="DI18" s="664"/>
      <c r="DJ18" s="664"/>
      <c r="DK18" s="664"/>
      <c r="DL18" s="664"/>
      <c r="DM18" s="664"/>
      <c r="DN18" s="664"/>
      <c r="DO18" s="664"/>
      <c r="DP18" s="665"/>
      <c r="DQ18" s="669">
        <v>55195</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4449277</v>
      </c>
      <c r="S19" s="664"/>
      <c r="T19" s="664"/>
      <c r="U19" s="664"/>
      <c r="V19" s="664"/>
      <c r="W19" s="664"/>
      <c r="X19" s="664"/>
      <c r="Y19" s="665"/>
      <c r="Z19" s="723">
        <v>31.9</v>
      </c>
      <c r="AA19" s="723"/>
      <c r="AB19" s="723"/>
      <c r="AC19" s="723"/>
      <c r="AD19" s="724">
        <v>4449277</v>
      </c>
      <c r="AE19" s="724"/>
      <c r="AF19" s="724"/>
      <c r="AG19" s="724"/>
      <c r="AH19" s="724"/>
      <c r="AI19" s="724"/>
      <c r="AJ19" s="724"/>
      <c r="AK19" s="724"/>
      <c r="AL19" s="666">
        <v>61.4</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130673</v>
      </c>
      <c r="BH19" s="664"/>
      <c r="BI19" s="664"/>
      <c r="BJ19" s="664"/>
      <c r="BK19" s="664"/>
      <c r="BL19" s="664"/>
      <c r="BM19" s="664"/>
      <c r="BN19" s="665"/>
      <c r="BO19" s="723">
        <v>5.7</v>
      </c>
      <c r="BP19" s="723"/>
      <c r="BQ19" s="723"/>
      <c r="BR19" s="723"/>
      <c r="BS19" s="669" t="s">
        <v>130</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130</v>
      </c>
      <c r="DA19" s="723"/>
      <c r="DB19" s="723"/>
      <c r="DC19" s="723"/>
      <c r="DD19" s="669" t="s">
        <v>246</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834228</v>
      </c>
      <c r="S20" s="664"/>
      <c r="T20" s="664"/>
      <c r="U20" s="664"/>
      <c r="V20" s="664"/>
      <c r="W20" s="664"/>
      <c r="X20" s="664"/>
      <c r="Y20" s="665"/>
      <c r="Z20" s="723">
        <v>6</v>
      </c>
      <c r="AA20" s="723"/>
      <c r="AB20" s="723"/>
      <c r="AC20" s="723"/>
      <c r="AD20" s="724" t="s">
        <v>130</v>
      </c>
      <c r="AE20" s="724"/>
      <c r="AF20" s="724"/>
      <c r="AG20" s="724"/>
      <c r="AH20" s="724"/>
      <c r="AI20" s="724"/>
      <c r="AJ20" s="724"/>
      <c r="AK20" s="724"/>
      <c r="AL20" s="666" t="s">
        <v>246</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130673</v>
      </c>
      <c r="BH20" s="664"/>
      <c r="BI20" s="664"/>
      <c r="BJ20" s="664"/>
      <c r="BK20" s="664"/>
      <c r="BL20" s="664"/>
      <c r="BM20" s="664"/>
      <c r="BN20" s="665"/>
      <c r="BO20" s="723">
        <v>5.7</v>
      </c>
      <c r="BP20" s="723"/>
      <c r="BQ20" s="723"/>
      <c r="BR20" s="723"/>
      <c r="BS20" s="669" t="s">
        <v>130</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13736542</v>
      </c>
      <c r="CS20" s="664"/>
      <c r="CT20" s="664"/>
      <c r="CU20" s="664"/>
      <c r="CV20" s="664"/>
      <c r="CW20" s="664"/>
      <c r="CX20" s="664"/>
      <c r="CY20" s="665"/>
      <c r="CZ20" s="723">
        <v>100</v>
      </c>
      <c r="DA20" s="723"/>
      <c r="DB20" s="723"/>
      <c r="DC20" s="723"/>
      <c r="DD20" s="669">
        <v>1068605</v>
      </c>
      <c r="DE20" s="664"/>
      <c r="DF20" s="664"/>
      <c r="DG20" s="664"/>
      <c r="DH20" s="664"/>
      <c r="DI20" s="664"/>
      <c r="DJ20" s="664"/>
      <c r="DK20" s="664"/>
      <c r="DL20" s="664"/>
      <c r="DM20" s="664"/>
      <c r="DN20" s="664"/>
      <c r="DO20" s="664"/>
      <c r="DP20" s="665"/>
      <c r="DQ20" s="669">
        <v>9114107</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130</v>
      </c>
      <c r="S21" s="664"/>
      <c r="T21" s="664"/>
      <c r="U21" s="664"/>
      <c r="V21" s="664"/>
      <c r="W21" s="664"/>
      <c r="X21" s="664"/>
      <c r="Y21" s="665"/>
      <c r="Z21" s="723" t="s">
        <v>246</v>
      </c>
      <c r="AA21" s="723"/>
      <c r="AB21" s="723"/>
      <c r="AC21" s="723"/>
      <c r="AD21" s="724" t="s">
        <v>130</v>
      </c>
      <c r="AE21" s="724"/>
      <c r="AF21" s="724"/>
      <c r="AG21" s="724"/>
      <c r="AH21" s="724"/>
      <c r="AI21" s="724"/>
      <c r="AJ21" s="724"/>
      <c r="AK21" s="724"/>
      <c r="AL21" s="666" t="s">
        <v>130</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246</v>
      </c>
      <c r="BH21" s="664"/>
      <c r="BI21" s="664"/>
      <c r="BJ21" s="664"/>
      <c r="BK21" s="664"/>
      <c r="BL21" s="664"/>
      <c r="BM21" s="664"/>
      <c r="BN21" s="665"/>
      <c r="BO21" s="723" t="s">
        <v>246</v>
      </c>
      <c r="BP21" s="723"/>
      <c r="BQ21" s="723"/>
      <c r="BR21" s="723"/>
      <c r="BS21" s="669" t="s">
        <v>246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8168341</v>
      </c>
      <c r="S22" s="664"/>
      <c r="T22" s="664"/>
      <c r="U22" s="664"/>
      <c r="V22" s="664"/>
      <c r="W22" s="664"/>
      <c r="X22" s="664"/>
      <c r="Y22" s="665"/>
      <c r="Z22" s="723">
        <v>58.5</v>
      </c>
      <c r="AA22" s="723"/>
      <c r="AB22" s="723"/>
      <c r="AC22" s="723"/>
      <c r="AD22" s="724">
        <v>7203440</v>
      </c>
      <c r="AE22" s="724"/>
      <c r="AF22" s="724"/>
      <c r="AG22" s="724"/>
      <c r="AH22" s="724"/>
      <c r="AI22" s="724"/>
      <c r="AJ22" s="724"/>
      <c r="AK22" s="724"/>
      <c r="AL22" s="666">
        <v>99.4</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246</v>
      </c>
      <c r="BH22" s="664"/>
      <c r="BI22" s="664"/>
      <c r="BJ22" s="664"/>
      <c r="BK22" s="664"/>
      <c r="BL22" s="664"/>
      <c r="BM22" s="664"/>
      <c r="BN22" s="665"/>
      <c r="BO22" s="723" t="s">
        <v>246</v>
      </c>
      <c r="BP22" s="723"/>
      <c r="BQ22" s="723"/>
      <c r="BR22" s="723"/>
      <c r="BS22" s="669" t="s">
        <v>243</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1950</v>
      </c>
      <c r="S23" s="664"/>
      <c r="T23" s="664"/>
      <c r="U23" s="664"/>
      <c r="V23" s="664"/>
      <c r="W23" s="664"/>
      <c r="X23" s="664"/>
      <c r="Y23" s="665"/>
      <c r="Z23" s="723">
        <v>0</v>
      </c>
      <c r="AA23" s="723"/>
      <c r="AB23" s="723"/>
      <c r="AC23" s="723"/>
      <c r="AD23" s="724">
        <v>1950</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v>130673</v>
      </c>
      <c r="BH23" s="664"/>
      <c r="BI23" s="664"/>
      <c r="BJ23" s="664"/>
      <c r="BK23" s="664"/>
      <c r="BL23" s="664"/>
      <c r="BM23" s="664"/>
      <c r="BN23" s="665"/>
      <c r="BO23" s="723">
        <v>5.7</v>
      </c>
      <c r="BP23" s="723"/>
      <c r="BQ23" s="723"/>
      <c r="BR23" s="723"/>
      <c r="BS23" s="669" t="s">
        <v>130</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75126</v>
      </c>
      <c r="S24" s="664"/>
      <c r="T24" s="664"/>
      <c r="U24" s="664"/>
      <c r="V24" s="664"/>
      <c r="W24" s="664"/>
      <c r="X24" s="664"/>
      <c r="Y24" s="665"/>
      <c r="Z24" s="723">
        <v>0.5</v>
      </c>
      <c r="AA24" s="723"/>
      <c r="AB24" s="723"/>
      <c r="AC24" s="723"/>
      <c r="AD24" s="724" t="s">
        <v>246</v>
      </c>
      <c r="AE24" s="724"/>
      <c r="AF24" s="724"/>
      <c r="AG24" s="724"/>
      <c r="AH24" s="724"/>
      <c r="AI24" s="724"/>
      <c r="AJ24" s="724"/>
      <c r="AK24" s="724"/>
      <c r="AL24" s="666" t="s">
        <v>130</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246</v>
      </c>
      <c r="BH24" s="664"/>
      <c r="BI24" s="664"/>
      <c r="BJ24" s="664"/>
      <c r="BK24" s="664"/>
      <c r="BL24" s="664"/>
      <c r="BM24" s="664"/>
      <c r="BN24" s="665"/>
      <c r="BO24" s="723" t="s">
        <v>130</v>
      </c>
      <c r="BP24" s="723"/>
      <c r="BQ24" s="723"/>
      <c r="BR24" s="723"/>
      <c r="BS24" s="669" t="s">
        <v>246</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5719868</v>
      </c>
      <c r="CS24" s="727"/>
      <c r="CT24" s="727"/>
      <c r="CU24" s="727"/>
      <c r="CV24" s="727"/>
      <c r="CW24" s="727"/>
      <c r="CX24" s="727"/>
      <c r="CY24" s="773"/>
      <c r="CZ24" s="774">
        <v>41.6</v>
      </c>
      <c r="DA24" s="743"/>
      <c r="DB24" s="743"/>
      <c r="DC24" s="777"/>
      <c r="DD24" s="772">
        <v>3582017</v>
      </c>
      <c r="DE24" s="727"/>
      <c r="DF24" s="727"/>
      <c r="DG24" s="727"/>
      <c r="DH24" s="727"/>
      <c r="DI24" s="727"/>
      <c r="DJ24" s="727"/>
      <c r="DK24" s="773"/>
      <c r="DL24" s="772">
        <v>3551404</v>
      </c>
      <c r="DM24" s="727"/>
      <c r="DN24" s="727"/>
      <c r="DO24" s="727"/>
      <c r="DP24" s="727"/>
      <c r="DQ24" s="727"/>
      <c r="DR24" s="727"/>
      <c r="DS24" s="727"/>
      <c r="DT24" s="727"/>
      <c r="DU24" s="727"/>
      <c r="DV24" s="773"/>
      <c r="DW24" s="774">
        <v>46.9</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292813</v>
      </c>
      <c r="S25" s="664"/>
      <c r="T25" s="664"/>
      <c r="U25" s="664"/>
      <c r="V25" s="664"/>
      <c r="W25" s="664"/>
      <c r="X25" s="664"/>
      <c r="Y25" s="665"/>
      <c r="Z25" s="723">
        <v>2.1</v>
      </c>
      <c r="AA25" s="723"/>
      <c r="AB25" s="723"/>
      <c r="AC25" s="723"/>
      <c r="AD25" s="724">
        <v>20821</v>
      </c>
      <c r="AE25" s="724"/>
      <c r="AF25" s="724"/>
      <c r="AG25" s="724"/>
      <c r="AH25" s="724"/>
      <c r="AI25" s="724"/>
      <c r="AJ25" s="724"/>
      <c r="AK25" s="724"/>
      <c r="AL25" s="666">
        <v>0.3</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246</v>
      </c>
      <c r="BH25" s="664"/>
      <c r="BI25" s="664"/>
      <c r="BJ25" s="664"/>
      <c r="BK25" s="664"/>
      <c r="BL25" s="664"/>
      <c r="BM25" s="664"/>
      <c r="BN25" s="665"/>
      <c r="BO25" s="723" t="s">
        <v>130</v>
      </c>
      <c r="BP25" s="723"/>
      <c r="BQ25" s="723"/>
      <c r="BR25" s="723"/>
      <c r="BS25" s="669" t="s">
        <v>243</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1668241</v>
      </c>
      <c r="CS25" s="662"/>
      <c r="CT25" s="662"/>
      <c r="CU25" s="662"/>
      <c r="CV25" s="662"/>
      <c r="CW25" s="662"/>
      <c r="CX25" s="662"/>
      <c r="CY25" s="663"/>
      <c r="CZ25" s="666">
        <v>12.1</v>
      </c>
      <c r="DA25" s="695"/>
      <c r="DB25" s="695"/>
      <c r="DC25" s="696"/>
      <c r="DD25" s="669">
        <v>1507911</v>
      </c>
      <c r="DE25" s="662"/>
      <c r="DF25" s="662"/>
      <c r="DG25" s="662"/>
      <c r="DH25" s="662"/>
      <c r="DI25" s="662"/>
      <c r="DJ25" s="662"/>
      <c r="DK25" s="663"/>
      <c r="DL25" s="669">
        <v>1477639</v>
      </c>
      <c r="DM25" s="662"/>
      <c r="DN25" s="662"/>
      <c r="DO25" s="662"/>
      <c r="DP25" s="662"/>
      <c r="DQ25" s="662"/>
      <c r="DR25" s="662"/>
      <c r="DS25" s="662"/>
      <c r="DT25" s="662"/>
      <c r="DU25" s="662"/>
      <c r="DV25" s="663"/>
      <c r="DW25" s="666">
        <v>19.5</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37368</v>
      </c>
      <c r="S26" s="664"/>
      <c r="T26" s="664"/>
      <c r="U26" s="664"/>
      <c r="V26" s="664"/>
      <c r="W26" s="664"/>
      <c r="X26" s="664"/>
      <c r="Y26" s="665"/>
      <c r="Z26" s="723">
        <v>0.3</v>
      </c>
      <c r="AA26" s="723"/>
      <c r="AB26" s="723"/>
      <c r="AC26" s="723"/>
      <c r="AD26" s="724" t="s">
        <v>246</v>
      </c>
      <c r="AE26" s="724"/>
      <c r="AF26" s="724"/>
      <c r="AG26" s="724"/>
      <c r="AH26" s="724"/>
      <c r="AI26" s="724"/>
      <c r="AJ26" s="724"/>
      <c r="AK26" s="724"/>
      <c r="AL26" s="666" t="s">
        <v>243</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243</v>
      </c>
      <c r="BH26" s="664"/>
      <c r="BI26" s="664"/>
      <c r="BJ26" s="664"/>
      <c r="BK26" s="664"/>
      <c r="BL26" s="664"/>
      <c r="BM26" s="664"/>
      <c r="BN26" s="665"/>
      <c r="BO26" s="723" t="s">
        <v>140</v>
      </c>
      <c r="BP26" s="723"/>
      <c r="BQ26" s="723"/>
      <c r="BR26" s="723"/>
      <c r="BS26" s="669" t="s">
        <v>130</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959293</v>
      </c>
      <c r="CS26" s="664"/>
      <c r="CT26" s="664"/>
      <c r="CU26" s="664"/>
      <c r="CV26" s="664"/>
      <c r="CW26" s="664"/>
      <c r="CX26" s="664"/>
      <c r="CY26" s="665"/>
      <c r="CZ26" s="666">
        <v>7</v>
      </c>
      <c r="DA26" s="695"/>
      <c r="DB26" s="695"/>
      <c r="DC26" s="696"/>
      <c r="DD26" s="669">
        <v>959293</v>
      </c>
      <c r="DE26" s="664"/>
      <c r="DF26" s="664"/>
      <c r="DG26" s="664"/>
      <c r="DH26" s="664"/>
      <c r="DI26" s="664"/>
      <c r="DJ26" s="664"/>
      <c r="DK26" s="665"/>
      <c r="DL26" s="669" t="s">
        <v>243</v>
      </c>
      <c r="DM26" s="664"/>
      <c r="DN26" s="664"/>
      <c r="DO26" s="664"/>
      <c r="DP26" s="664"/>
      <c r="DQ26" s="664"/>
      <c r="DR26" s="664"/>
      <c r="DS26" s="664"/>
      <c r="DT26" s="664"/>
      <c r="DU26" s="664"/>
      <c r="DV26" s="665"/>
      <c r="DW26" s="666" t="s">
        <v>246</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1856429</v>
      </c>
      <c r="S27" s="664"/>
      <c r="T27" s="664"/>
      <c r="U27" s="664"/>
      <c r="V27" s="664"/>
      <c r="W27" s="664"/>
      <c r="X27" s="664"/>
      <c r="Y27" s="665"/>
      <c r="Z27" s="723">
        <v>13.3</v>
      </c>
      <c r="AA27" s="723"/>
      <c r="AB27" s="723"/>
      <c r="AC27" s="723"/>
      <c r="AD27" s="724" t="s">
        <v>130</v>
      </c>
      <c r="AE27" s="724"/>
      <c r="AF27" s="724"/>
      <c r="AG27" s="724"/>
      <c r="AH27" s="724"/>
      <c r="AI27" s="724"/>
      <c r="AJ27" s="724"/>
      <c r="AK27" s="724"/>
      <c r="AL27" s="666" t="s">
        <v>130</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2287885</v>
      </c>
      <c r="BH27" s="664"/>
      <c r="BI27" s="664"/>
      <c r="BJ27" s="664"/>
      <c r="BK27" s="664"/>
      <c r="BL27" s="664"/>
      <c r="BM27" s="664"/>
      <c r="BN27" s="665"/>
      <c r="BO27" s="723">
        <v>100</v>
      </c>
      <c r="BP27" s="723"/>
      <c r="BQ27" s="723"/>
      <c r="BR27" s="723"/>
      <c r="BS27" s="669">
        <v>25685</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2405273</v>
      </c>
      <c r="CS27" s="662"/>
      <c r="CT27" s="662"/>
      <c r="CU27" s="662"/>
      <c r="CV27" s="662"/>
      <c r="CW27" s="662"/>
      <c r="CX27" s="662"/>
      <c r="CY27" s="663"/>
      <c r="CZ27" s="666">
        <v>17.5</v>
      </c>
      <c r="DA27" s="695"/>
      <c r="DB27" s="695"/>
      <c r="DC27" s="696"/>
      <c r="DD27" s="669">
        <v>549305</v>
      </c>
      <c r="DE27" s="662"/>
      <c r="DF27" s="662"/>
      <c r="DG27" s="662"/>
      <c r="DH27" s="662"/>
      <c r="DI27" s="662"/>
      <c r="DJ27" s="662"/>
      <c r="DK27" s="663"/>
      <c r="DL27" s="669">
        <v>548964</v>
      </c>
      <c r="DM27" s="662"/>
      <c r="DN27" s="662"/>
      <c r="DO27" s="662"/>
      <c r="DP27" s="662"/>
      <c r="DQ27" s="662"/>
      <c r="DR27" s="662"/>
      <c r="DS27" s="662"/>
      <c r="DT27" s="662"/>
      <c r="DU27" s="662"/>
      <c r="DV27" s="663"/>
      <c r="DW27" s="666">
        <v>7.2</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v>413</v>
      </c>
      <c r="S28" s="664"/>
      <c r="T28" s="664"/>
      <c r="U28" s="664"/>
      <c r="V28" s="664"/>
      <c r="W28" s="664"/>
      <c r="X28" s="664"/>
      <c r="Y28" s="665"/>
      <c r="Z28" s="723">
        <v>0</v>
      </c>
      <c r="AA28" s="723"/>
      <c r="AB28" s="723"/>
      <c r="AC28" s="723"/>
      <c r="AD28" s="724">
        <v>413</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1646354</v>
      </c>
      <c r="CS28" s="664"/>
      <c r="CT28" s="664"/>
      <c r="CU28" s="664"/>
      <c r="CV28" s="664"/>
      <c r="CW28" s="664"/>
      <c r="CX28" s="664"/>
      <c r="CY28" s="665"/>
      <c r="CZ28" s="666">
        <v>12</v>
      </c>
      <c r="DA28" s="695"/>
      <c r="DB28" s="695"/>
      <c r="DC28" s="696"/>
      <c r="DD28" s="669">
        <v>1524801</v>
      </c>
      <c r="DE28" s="664"/>
      <c r="DF28" s="664"/>
      <c r="DG28" s="664"/>
      <c r="DH28" s="664"/>
      <c r="DI28" s="664"/>
      <c r="DJ28" s="664"/>
      <c r="DK28" s="665"/>
      <c r="DL28" s="669">
        <v>1524801</v>
      </c>
      <c r="DM28" s="664"/>
      <c r="DN28" s="664"/>
      <c r="DO28" s="664"/>
      <c r="DP28" s="664"/>
      <c r="DQ28" s="664"/>
      <c r="DR28" s="664"/>
      <c r="DS28" s="664"/>
      <c r="DT28" s="664"/>
      <c r="DU28" s="664"/>
      <c r="DV28" s="665"/>
      <c r="DW28" s="666">
        <v>20.100000000000001</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687031</v>
      </c>
      <c r="S29" s="664"/>
      <c r="T29" s="664"/>
      <c r="U29" s="664"/>
      <c r="V29" s="664"/>
      <c r="W29" s="664"/>
      <c r="X29" s="664"/>
      <c r="Y29" s="665"/>
      <c r="Z29" s="723">
        <v>4.9000000000000004</v>
      </c>
      <c r="AA29" s="723"/>
      <c r="AB29" s="723"/>
      <c r="AC29" s="723"/>
      <c r="AD29" s="724" t="s">
        <v>130</v>
      </c>
      <c r="AE29" s="724"/>
      <c r="AF29" s="724"/>
      <c r="AG29" s="724"/>
      <c r="AH29" s="724"/>
      <c r="AI29" s="724"/>
      <c r="AJ29" s="724"/>
      <c r="AK29" s="724"/>
      <c r="AL29" s="666" t="s">
        <v>246</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1646309</v>
      </c>
      <c r="CS29" s="662"/>
      <c r="CT29" s="662"/>
      <c r="CU29" s="662"/>
      <c r="CV29" s="662"/>
      <c r="CW29" s="662"/>
      <c r="CX29" s="662"/>
      <c r="CY29" s="663"/>
      <c r="CZ29" s="666">
        <v>12</v>
      </c>
      <c r="DA29" s="695"/>
      <c r="DB29" s="695"/>
      <c r="DC29" s="696"/>
      <c r="DD29" s="669">
        <v>1524756</v>
      </c>
      <c r="DE29" s="662"/>
      <c r="DF29" s="662"/>
      <c r="DG29" s="662"/>
      <c r="DH29" s="662"/>
      <c r="DI29" s="662"/>
      <c r="DJ29" s="662"/>
      <c r="DK29" s="663"/>
      <c r="DL29" s="669">
        <v>1524756</v>
      </c>
      <c r="DM29" s="662"/>
      <c r="DN29" s="662"/>
      <c r="DO29" s="662"/>
      <c r="DP29" s="662"/>
      <c r="DQ29" s="662"/>
      <c r="DR29" s="662"/>
      <c r="DS29" s="662"/>
      <c r="DT29" s="662"/>
      <c r="DU29" s="662"/>
      <c r="DV29" s="663"/>
      <c r="DW29" s="666">
        <v>20.100000000000001</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20872</v>
      </c>
      <c r="S30" s="664"/>
      <c r="T30" s="664"/>
      <c r="U30" s="664"/>
      <c r="V30" s="664"/>
      <c r="W30" s="664"/>
      <c r="X30" s="664"/>
      <c r="Y30" s="665"/>
      <c r="Z30" s="723">
        <v>0.1</v>
      </c>
      <c r="AA30" s="723"/>
      <c r="AB30" s="723"/>
      <c r="AC30" s="723"/>
      <c r="AD30" s="724">
        <v>15770</v>
      </c>
      <c r="AE30" s="724"/>
      <c r="AF30" s="724"/>
      <c r="AG30" s="724"/>
      <c r="AH30" s="724"/>
      <c r="AI30" s="724"/>
      <c r="AJ30" s="724"/>
      <c r="AK30" s="724"/>
      <c r="AL30" s="666">
        <v>0.2</v>
      </c>
      <c r="AM30" s="667"/>
      <c r="AN30" s="667"/>
      <c r="AO30" s="725"/>
      <c r="AP30" s="751" t="s">
        <v>311</v>
      </c>
      <c r="AQ30" s="752"/>
      <c r="AR30" s="752"/>
      <c r="AS30" s="752"/>
      <c r="AT30" s="757" t="s">
        <v>312</v>
      </c>
      <c r="AU30" s="230"/>
      <c r="AV30" s="230"/>
      <c r="AW30" s="230"/>
      <c r="AX30" s="760" t="s">
        <v>189</v>
      </c>
      <c r="AY30" s="761"/>
      <c r="AZ30" s="761"/>
      <c r="BA30" s="761"/>
      <c r="BB30" s="761"/>
      <c r="BC30" s="761"/>
      <c r="BD30" s="761"/>
      <c r="BE30" s="761"/>
      <c r="BF30" s="762"/>
      <c r="BG30" s="741">
        <v>99.1</v>
      </c>
      <c r="BH30" s="742"/>
      <c r="BI30" s="742"/>
      <c r="BJ30" s="742"/>
      <c r="BK30" s="742"/>
      <c r="BL30" s="742"/>
      <c r="BM30" s="743">
        <v>95.9</v>
      </c>
      <c r="BN30" s="742"/>
      <c r="BO30" s="742"/>
      <c r="BP30" s="742"/>
      <c r="BQ30" s="744"/>
      <c r="BR30" s="741">
        <v>99</v>
      </c>
      <c r="BS30" s="742"/>
      <c r="BT30" s="742"/>
      <c r="BU30" s="742"/>
      <c r="BV30" s="742"/>
      <c r="BW30" s="742"/>
      <c r="BX30" s="743">
        <v>95.5</v>
      </c>
      <c r="BY30" s="742"/>
      <c r="BZ30" s="742"/>
      <c r="CA30" s="742"/>
      <c r="CB30" s="744"/>
      <c r="CD30" s="747"/>
      <c r="CE30" s="748"/>
      <c r="CF30" s="705" t="s">
        <v>313</v>
      </c>
      <c r="CG30" s="702"/>
      <c r="CH30" s="702"/>
      <c r="CI30" s="702"/>
      <c r="CJ30" s="702"/>
      <c r="CK30" s="702"/>
      <c r="CL30" s="702"/>
      <c r="CM30" s="702"/>
      <c r="CN30" s="702"/>
      <c r="CO30" s="702"/>
      <c r="CP30" s="702"/>
      <c r="CQ30" s="703"/>
      <c r="CR30" s="661">
        <v>1581148</v>
      </c>
      <c r="CS30" s="664"/>
      <c r="CT30" s="664"/>
      <c r="CU30" s="664"/>
      <c r="CV30" s="664"/>
      <c r="CW30" s="664"/>
      <c r="CX30" s="664"/>
      <c r="CY30" s="665"/>
      <c r="CZ30" s="666">
        <v>11.5</v>
      </c>
      <c r="DA30" s="695"/>
      <c r="DB30" s="695"/>
      <c r="DC30" s="696"/>
      <c r="DD30" s="669">
        <v>1459595</v>
      </c>
      <c r="DE30" s="664"/>
      <c r="DF30" s="664"/>
      <c r="DG30" s="664"/>
      <c r="DH30" s="664"/>
      <c r="DI30" s="664"/>
      <c r="DJ30" s="664"/>
      <c r="DK30" s="665"/>
      <c r="DL30" s="669">
        <v>1459595</v>
      </c>
      <c r="DM30" s="664"/>
      <c r="DN30" s="664"/>
      <c r="DO30" s="664"/>
      <c r="DP30" s="664"/>
      <c r="DQ30" s="664"/>
      <c r="DR30" s="664"/>
      <c r="DS30" s="664"/>
      <c r="DT30" s="664"/>
      <c r="DU30" s="664"/>
      <c r="DV30" s="665"/>
      <c r="DW30" s="666">
        <v>19.3</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79731</v>
      </c>
      <c r="S31" s="664"/>
      <c r="T31" s="664"/>
      <c r="U31" s="664"/>
      <c r="V31" s="664"/>
      <c r="W31" s="664"/>
      <c r="X31" s="664"/>
      <c r="Y31" s="665"/>
      <c r="Z31" s="723">
        <v>0.6</v>
      </c>
      <c r="AA31" s="723"/>
      <c r="AB31" s="723"/>
      <c r="AC31" s="723"/>
      <c r="AD31" s="724" t="s">
        <v>243</v>
      </c>
      <c r="AE31" s="724"/>
      <c r="AF31" s="724"/>
      <c r="AG31" s="724"/>
      <c r="AH31" s="724"/>
      <c r="AI31" s="724"/>
      <c r="AJ31" s="724"/>
      <c r="AK31" s="724"/>
      <c r="AL31" s="666" t="s">
        <v>243</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99.3</v>
      </c>
      <c r="BH31" s="662"/>
      <c r="BI31" s="662"/>
      <c r="BJ31" s="662"/>
      <c r="BK31" s="662"/>
      <c r="BL31" s="662"/>
      <c r="BM31" s="667">
        <v>97.3</v>
      </c>
      <c r="BN31" s="740"/>
      <c r="BO31" s="740"/>
      <c r="BP31" s="740"/>
      <c r="BQ31" s="701"/>
      <c r="BR31" s="739">
        <v>99.2</v>
      </c>
      <c r="BS31" s="662"/>
      <c r="BT31" s="662"/>
      <c r="BU31" s="662"/>
      <c r="BV31" s="662"/>
      <c r="BW31" s="662"/>
      <c r="BX31" s="667">
        <v>96.9</v>
      </c>
      <c r="BY31" s="740"/>
      <c r="BZ31" s="740"/>
      <c r="CA31" s="740"/>
      <c r="CB31" s="701"/>
      <c r="CD31" s="747"/>
      <c r="CE31" s="748"/>
      <c r="CF31" s="705" t="s">
        <v>317</v>
      </c>
      <c r="CG31" s="702"/>
      <c r="CH31" s="702"/>
      <c r="CI31" s="702"/>
      <c r="CJ31" s="702"/>
      <c r="CK31" s="702"/>
      <c r="CL31" s="702"/>
      <c r="CM31" s="702"/>
      <c r="CN31" s="702"/>
      <c r="CO31" s="702"/>
      <c r="CP31" s="702"/>
      <c r="CQ31" s="703"/>
      <c r="CR31" s="661">
        <v>65161</v>
      </c>
      <c r="CS31" s="662"/>
      <c r="CT31" s="662"/>
      <c r="CU31" s="662"/>
      <c r="CV31" s="662"/>
      <c r="CW31" s="662"/>
      <c r="CX31" s="662"/>
      <c r="CY31" s="663"/>
      <c r="CZ31" s="666">
        <v>0.5</v>
      </c>
      <c r="DA31" s="695"/>
      <c r="DB31" s="695"/>
      <c r="DC31" s="696"/>
      <c r="DD31" s="669">
        <v>65161</v>
      </c>
      <c r="DE31" s="662"/>
      <c r="DF31" s="662"/>
      <c r="DG31" s="662"/>
      <c r="DH31" s="662"/>
      <c r="DI31" s="662"/>
      <c r="DJ31" s="662"/>
      <c r="DK31" s="663"/>
      <c r="DL31" s="669">
        <v>65161</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662283</v>
      </c>
      <c r="S32" s="664"/>
      <c r="T32" s="664"/>
      <c r="U32" s="664"/>
      <c r="V32" s="664"/>
      <c r="W32" s="664"/>
      <c r="X32" s="664"/>
      <c r="Y32" s="665"/>
      <c r="Z32" s="723">
        <v>4.7</v>
      </c>
      <c r="AA32" s="723"/>
      <c r="AB32" s="723"/>
      <c r="AC32" s="723"/>
      <c r="AD32" s="724" t="s">
        <v>243</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98.6</v>
      </c>
      <c r="BH32" s="677"/>
      <c r="BI32" s="677"/>
      <c r="BJ32" s="677"/>
      <c r="BK32" s="677"/>
      <c r="BL32" s="677"/>
      <c r="BM32" s="721">
        <v>93.2</v>
      </c>
      <c r="BN32" s="677"/>
      <c r="BO32" s="677"/>
      <c r="BP32" s="677"/>
      <c r="BQ32" s="714"/>
      <c r="BR32" s="738">
        <v>98.4</v>
      </c>
      <c r="BS32" s="677"/>
      <c r="BT32" s="677"/>
      <c r="BU32" s="677"/>
      <c r="BV32" s="677"/>
      <c r="BW32" s="677"/>
      <c r="BX32" s="721">
        <v>92.5</v>
      </c>
      <c r="BY32" s="677"/>
      <c r="BZ32" s="677"/>
      <c r="CA32" s="677"/>
      <c r="CB32" s="714"/>
      <c r="CD32" s="749"/>
      <c r="CE32" s="750"/>
      <c r="CF32" s="705" t="s">
        <v>320</v>
      </c>
      <c r="CG32" s="702"/>
      <c r="CH32" s="702"/>
      <c r="CI32" s="702"/>
      <c r="CJ32" s="702"/>
      <c r="CK32" s="702"/>
      <c r="CL32" s="702"/>
      <c r="CM32" s="702"/>
      <c r="CN32" s="702"/>
      <c r="CO32" s="702"/>
      <c r="CP32" s="702"/>
      <c r="CQ32" s="703"/>
      <c r="CR32" s="661">
        <v>45</v>
      </c>
      <c r="CS32" s="664"/>
      <c r="CT32" s="664"/>
      <c r="CU32" s="664"/>
      <c r="CV32" s="664"/>
      <c r="CW32" s="664"/>
      <c r="CX32" s="664"/>
      <c r="CY32" s="665"/>
      <c r="CZ32" s="666">
        <v>0</v>
      </c>
      <c r="DA32" s="695"/>
      <c r="DB32" s="695"/>
      <c r="DC32" s="696"/>
      <c r="DD32" s="669">
        <v>45</v>
      </c>
      <c r="DE32" s="664"/>
      <c r="DF32" s="664"/>
      <c r="DG32" s="664"/>
      <c r="DH32" s="664"/>
      <c r="DI32" s="664"/>
      <c r="DJ32" s="664"/>
      <c r="DK32" s="665"/>
      <c r="DL32" s="669">
        <v>45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221147</v>
      </c>
      <c r="S33" s="664"/>
      <c r="T33" s="664"/>
      <c r="U33" s="664"/>
      <c r="V33" s="664"/>
      <c r="W33" s="664"/>
      <c r="X33" s="664"/>
      <c r="Y33" s="665"/>
      <c r="Z33" s="723">
        <v>1.6</v>
      </c>
      <c r="AA33" s="723"/>
      <c r="AB33" s="723"/>
      <c r="AC33" s="723"/>
      <c r="AD33" s="724" t="s">
        <v>246</v>
      </c>
      <c r="AE33" s="724"/>
      <c r="AF33" s="724"/>
      <c r="AG33" s="724"/>
      <c r="AH33" s="724"/>
      <c r="AI33" s="724"/>
      <c r="AJ33" s="724"/>
      <c r="AK33" s="724"/>
      <c r="AL33" s="666" t="s">
        <v>140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6639473</v>
      </c>
      <c r="CS33" s="662"/>
      <c r="CT33" s="662"/>
      <c r="CU33" s="662"/>
      <c r="CV33" s="662"/>
      <c r="CW33" s="662"/>
      <c r="CX33" s="662"/>
      <c r="CY33" s="663"/>
      <c r="CZ33" s="666">
        <v>48.3</v>
      </c>
      <c r="DA33" s="695"/>
      <c r="DB33" s="695"/>
      <c r="DC33" s="696"/>
      <c r="DD33" s="669">
        <v>5368229</v>
      </c>
      <c r="DE33" s="662"/>
      <c r="DF33" s="662"/>
      <c r="DG33" s="662"/>
      <c r="DH33" s="662"/>
      <c r="DI33" s="662"/>
      <c r="DJ33" s="662"/>
      <c r="DK33" s="663"/>
      <c r="DL33" s="669">
        <v>3561915</v>
      </c>
      <c r="DM33" s="662"/>
      <c r="DN33" s="662"/>
      <c r="DO33" s="662"/>
      <c r="DP33" s="662"/>
      <c r="DQ33" s="662"/>
      <c r="DR33" s="662"/>
      <c r="DS33" s="662"/>
      <c r="DT33" s="662"/>
      <c r="DU33" s="662"/>
      <c r="DV33" s="663"/>
      <c r="DW33" s="666">
        <v>47</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644687</v>
      </c>
      <c r="S34" s="664"/>
      <c r="T34" s="664"/>
      <c r="U34" s="664"/>
      <c r="V34" s="664"/>
      <c r="W34" s="664"/>
      <c r="X34" s="664"/>
      <c r="Y34" s="665"/>
      <c r="Z34" s="723">
        <v>4.5999999999999996</v>
      </c>
      <c r="AA34" s="723"/>
      <c r="AB34" s="723"/>
      <c r="AC34" s="723"/>
      <c r="AD34" s="724">
        <v>1494</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1404816</v>
      </c>
      <c r="CS34" s="664"/>
      <c r="CT34" s="664"/>
      <c r="CU34" s="664"/>
      <c r="CV34" s="664"/>
      <c r="CW34" s="664"/>
      <c r="CX34" s="664"/>
      <c r="CY34" s="665"/>
      <c r="CZ34" s="666">
        <v>10.199999999999999</v>
      </c>
      <c r="DA34" s="695"/>
      <c r="DB34" s="695"/>
      <c r="DC34" s="696"/>
      <c r="DD34" s="669">
        <v>1076070</v>
      </c>
      <c r="DE34" s="664"/>
      <c r="DF34" s="664"/>
      <c r="DG34" s="664"/>
      <c r="DH34" s="664"/>
      <c r="DI34" s="664"/>
      <c r="DJ34" s="664"/>
      <c r="DK34" s="665"/>
      <c r="DL34" s="669">
        <v>916578</v>
      </c>
      <c r="DM34" s="664"/>
      <c r="DN34" s="664"/>
      <c r="DO34" s="664"/>
      <c r="DP34" s="664"/>
      <c r="DQ34" s="664"/>
      <c r="DR34" s="664"/>
      <c r="DS34" s="664"/>
      <c r="DT34" s="664"/>
      <c r="DU34" s="664"/>
      <c r="DV34" s="665"/>
      <c r="DW34" s="666">
        <v>12.1</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1208451</v>
      </c>
      <c r="S35" s="664"/>
      <c r="T35" s="664"/>
      <c r="U35" s="664"/>
      <c r="V35" s="664"/>
      <c r="W35" s="664"/>
      <c r="X35" s="664"/>
      <c r="Y35" s="665"/>
      <c r="Z35" s="723">
        <v>8.6999999999999993</v>
      </c>
      <c r="AA35" s="723"/>
      <c r="AB35" s="723"/>
      <c r="AC35" s="723"/>
      <c r="AD35" s="724" t="s">
        <v>243</v>
      </c>
      <c r="AE35" s="724"/>
      <c r="AF35" s="724"/>
      <c r="AG35" s="724"/>
      <c r="AH35" s="724"/>
      <c r="AI35" s="724"/>
      <c r="AJ35" s="724"/>
      <c r="AK35" s="724"/>
      <c r="AL35" s="666" t="s">
        <v>246</v>
      </c>
      <c r="AM35" s="667"/>
      <c r="AN35" s="667"/>
      <c r="AO35" s="725"/>
      <c r="AP35" s="234"/>
      <c r="AQ35" s="729" t="s">
        <v>328</v>
      </c>
      <c r="AR35" s="730"/>
      <c r="AS35" s="730"/>
      <c r="AT35" s="730"/>
      <c r="AU35" s="730"/>
      <c r="AV35" s="730"/>
      <c r="AW35" s="730"/>
      <c r="AX35" s="730"/>
      <c r="AY35" s="731"/>
      <c r="AZ35" s="726">
        <v>2857210</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31714</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741231</v>
      </c>
      <c r="CS35" s="662"/>
      <c r="CT35" s="662"/>
      <c r="CU35" s="662"/>
      <c r="CV35" s="662"/>
      <c r="CW35" s="662"/>
      <c r="CX35" s="662"/>
      <c r="CY35" s="663"/>
      <c r="CZ35" s="666">
        <v>5.4</v>
      </c>
      <c r="DA35" s="695"/>
      <c r="DB35" s="695"/>
      <c r="DC35" s="696"/>
      <c r="DD35" s="669">
        <v>602641</v>
      </c>
      <c r="DE35" s="662"/>
      <c r="DF35" s="662"/>
      <c r="DG35" s="662"/>
      <c r="DH35" s="662"/>
      <c r="DI35" s="662"/>
      <c r="DJ35" s="662"/>
      <c r="DK35" s="663"/>
      <c r="DL35" s="669">
        <v>221487</v>
      </c>
      <c r="DM35" s="662"/>
      <c r="DN35" s="662"/>
      <c r="DO35" s="662"/>
      <c r="DP35" s="662"/>
      <c r="DQ35" s="662"/>
      <c r="DR35" s="662"/>
      <c r="DS35" s="662"/>
      <c r="DT35" s="662"/>
      <c r="DU35" s="662"/>
      <c r="DV35" s="663"/>
      <c r="DW35" s="666">
        <v>2.9</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246</v>
      </c>
      <c r="S36" s="664"/>
      <c r="T36" s="664"/>
      <c r="U36" s="664"/>
      <c r="V36" s="664"/>
      <c r="W36" s="664"/>
      <c r="X36" s="664"/>
      <c r="Y36" s="665"/>
      <c r="Z36" s="723" t="s">
        <v>246</v>
      </c>
      <c r="AA36" s="723"/>
      <c r="AB36" s="723"/>
      <c r="AC36" s="723"/>
      <c r="AD36" s="724" t="s">
        <v>246</v>
      </c>
      <c r="AE36" s="724"/>
      <c r="AF36" s="724"/>
      <c r="AG36" s="724"/>
      <c r="AH36" s="724"/>
      <c r="AI36" s="724"/>
      <c r="AJ36" s="724"/>
      <c r="AK36" s="724"/>
      <c r="AL36" s="666" t="s">
        <v>130</v>
      </c>
      <c r="AM36" s="667"/>
      <c r="AN36" s="667"/>
      <c r="AO36" s="725"/>
      <c r="AQ36" s="698" t="s">
        <v>332</v>
      </c>
      <c r="AR36" s="699"/>
      <c r="AS36" s="699"/>
      <c r="AT36" s="699"/>
      <c r="AU36" s="699"/>
      <c r="AV36" s="699"/>
      <c r="AW36" s="699"/>
      <c r="AX36" s="699"/>
      <c r="AY36" s="700"/>
      <c r="AZ36" s="661">
        <v>1425427</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2715</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2137628</v>
      </c>
      <c r="CS36" s="664"/>
      <c r="CT36" s="664"/>
      <c r="CU36" s="664"/>
      <c r="CV36" s="664"/>
      <c r="CW36" s="664"/>
      <c r="CX36" s="664"/>
      <c r="CY36" s="665"/>
      <c r="CZ36" s="666">
        <v>15.6</v>
      </c>
      <c r="DA36" s="695"/>
      <c r="DB36" s="695"/>
      <c r="DC36" s="696"/>
      <c r="DD36" s="669">
        <v>1952041</v>
      </c>
      <c r="DE36" s="664"/>
      <c r="DF36" s="664"/>
      <c r="DG36" s="664"/>
      <c r="DH36" s="664"/>
      <c r="DI36" s="664"/>
      <c r="DJ36" s="664"/>
      <c r="DK36" s="665"/>
      <c r="DL36" s="669">
        <v>1369265</v>
      </c>
      <c r="DM36" s="664"/>
      <c r="DN36" s="664"/>
      <c r="DO36" s="664"/>
      <c r="DP36" s="664"/>
      <c r="DQ36" s="664"/>
      <c r="DR36" s="664"/>
      <c r="DS36" s="664"/>
      <c r="DT36" s="664"/>
      <c r="DU36" s="664"/>
      <c r="DV36" s="665"/>
      <c r="DW36" s="666">
        <v>18.100000000000001</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331751</v>
      </c>
      <c r="S37" s="664"/>
      <c r="T37" s="664"/>
      <c r="U37" s="664"/>
      <c r="V37" s="664"/>
      <c r="W37" s="664"/>
      <c r="X37" s="664"/>
      <c r="Y37" s="665"/>
      <c r="Z37" s="723">
        <v>2.4</v>
      </c>
      <c r="AA37" s="723"/>
      <c r="AB37" s="723"/>
      <c r="AC37" s="723"/>
      <c r="AD37" s="724" t="s">
        <v>243</v>
      </c>
      <c r="AE37" s="724"/>
      <c r="AF37" s="724"/>
      <c r="AG37" s="724"/>
      <c r="AH37" s="724"/>
      <c r="AI37" s="724"/>
      <c r="AJ37" s="724"/>
      <c r="AK37" s="724"/>
      <c r="AL37" s="666" t="s">
        <v>130</v>
      </c>
      <c r="AM37" s="667"/>
      <c r="AN37" s="667"/>
      <c r="AO37" s="725"/>
      <c r="AQ37" s="698" t="s">
        <v>336</v>
      </c>
      <c r="AR37" s="699"/>
      <c r="AS37" s="699"/>
      <c r="AT37" s="699"/>
      <c r="AU37" s="699"/>
      <c r="AV37" s="699"/>
      <c r="AW37" s="699"/>
      <c r="AX37" s="699"/>
      <c r="AY37" s="700"/>
      <c r="AZ37" s="661">
        <v>363912</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2614</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827757</v>
      </c>
      <c r="CS37" s="662"/>
      <c r="CT37" s="662"/>
      <c r="CU37" s="662"/>
      <c r="CV37" s="662"/>
      <c r="CW37" s="662"/>
      <c r="CX37" s="662"/>
      <c r="CY37" s="663"/>
      <c r="CZ37" s="666">
        <v>6</v>
      </c>
      <c r="DA37" s="695"/>
      <c r="DB37" s="695"/>
      <c r="DC37" s="696"/>
      <c r="DD37" s="669">
        <v>775557</v>
      </c>
      <c r="DE37" s="662"/>
      <c r="DF37" s="662"/>
      <c r="DG37" s="662"/>
      <c r="DH37" s="662"/>
      <c r="DI37" s="662"/>
      <c r="DJ37" s="662"/>
      <c r="DK37" s="663"/>
      <c r="DL37" s="669">
        <v>757537</v>
      </c>
      <c r="DM37" s="662"/>
      <c r="DN37" s="662"/>
      <c r="DO37" s="662"/>
      <c r="DP37" s="662"/>
      <c r="DQ37" s="662"/>
      <c r="DR37" s="662"/>
      <c r="DS37" s="662"/>
      <c r="DT37" s="662"/>
      <c r="DU37" s="662"/>
      <c r="DV37" s="663"/>
      <c r="DW37" s="666">
        <v>10</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13956642</v>
      </c>
      <c r="S38" s="713"/>
      <c r="T38" s="713"/>
      <c r="U38" s="713"/>
      <c r="V38" s="713"/>
      <c r="W38" s="713"/>
      <c r="X38" s="713"/>
      <c r="Y38" s="718"/>
      <c r="Z38" s="719">
        <v>100</v>
      </c>
      <c r="AA38" s="719"/>
      <c r="AB38" s="719"/>
      <c r="AC38" s="719"/>
      <c r="AD38" s="720">
        <v>7243888</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40373</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3772</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1402294</v>
      </c>
      <c r="CS38" s="664"/>
      <c r="CT38" s="664"/>
      <c r="CU38" s="664"/>
      <c r="CV38" s="664"/>
      <c r="CW38" s="664"/>
      <c r="CX38" s="664"/>
      <c r="CY38" s="665"/>
      <c r="CZ38" s="666">
        <v>10.199999999999999</v>
      </c>
      <c r="DA38" s="695"/>
      <c r="DB38" s="695"/>
      <c r="DC38" s="696"/>
      <c r="DD38" s="669">
        <v>1237349</v>
      </c>
      <c r="DE38" s="664"/>
      <c r="DF38" s="664"/>
      <c r="DG38" s="664"/>
      <c r="DH38" s="664"/>
      <c r="DI38" s="664"/>
      <c r="DJ38" s="664"/>
      <c r="DK38" s="665"/>
      <c r="DL38" s="669">
        <v>1048701</v>
      </c>
      <c r="DM38" s="664"/>
      <c r="DN38" s="664"/>
      <c r="DO38" s="664"/>
      <c r="DP38" s="664"/>
      <c r="DQ38" s="664"/>
      <c r="DR38" s="664"/>
      <c r="DS38" s="664"/>
      <c r="DT38" s="664"/>
      <c r="DU38" s="664"/>
      <c r="DV38" s="665"/>
      <c r="DW38" s="666">
        <v>13.8</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v>36404</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83</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150406</v>
      </c>
      <c r="CS39" s="662"/>
      <c r="CT39" s="662"/>
      <c r="CU39" s="662"/>
      <c r="CV39" s="662"/>
      <c r="CW39" s="662"/>
      <c r="CX39" s="662"/>
      <c r="CY39" s="663"/>
      <c r="CZ39" s="666">
        <v>1.1000000000000001</v>
      </c>
      <c r="DA39" s="695"/>
      <c r="DB39" s="695"/>
      <c r="DC39" s="696"/>
      <c r="DD39" s="669">
        <v>109278</v>
      </c>
      <c r="DE39" s="662"/>
      <c r="DF39" s="662"/>
      <c r="DG39" s="662"/>
      <c r="DH39" s="662"/>
      <c r="DI39" s="662"/>
      <c r="DJ39" s="662"/>
      <c r="DK39" s="663"/>
      <c r="DL39" s="669" t="s">
        <v>243</v>
      </c>
      <c r="DM39" s="662"/>
      <c r="DN39" s="662"/>
      <c r="DO39" s="662"/>
      <c r="DP39" s="662"/>
      <c r="DQ39" s="662"/>
      <c r="DR39" s="662"/>
      <c r="DS39" s="662"/>
      <c r="DT39" s="662"/>
      <c r="DU39" s="662"/>
      <c r="DV39" s="663"/>
      <c r="DW39" s="666" t="s">
        <v>130</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192787</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246</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803098</v>
      </c>
      <c r="CS40" s="664"/>
      <c r="CT40" s="664"/>
      <c r="CU40" s="664"/>
      <c r="CV40" s="664"/>
      <c r="CW40" s="664"/>
      <c r="CX40" s="664"/>
      <c r="CY40" s="665"/>
      <c r="CZ40" s="666">
        <v>5.8</v>
      </c>
      <c r="DA40" s="695"/>
      <c r="DB40" s="695"/>
      <c r="DC40" s="696"/>
      <c r="DD40" s="669">
        <v>390850</v>
      </c>
      <c r="DE40" s="664"/>
      <c r="DF40" s="664"/>
      <c r="DG40" s="664"/>
      <c r="DH40" s="664"/>
      <c r="DI40" s="664"/>
      <c r="DJ40" s="664"/>
      <c r="DK40" s="665"/>
      <c r="DL40" s="669">
        <v>5884</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798307</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406</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246</v>
      </c>
      <c r="CS41" s="662"/>
      <c r="CT41" s="662"/>
      <c r="CU41" s="662"/>
      <c r="CV41" s="662"/>
      <c r="CW41" s="662"/>
      <c r="CX41" s="662"/>
      <c r="CY41" s="663"/>
      <c r="CZ41" s="666" t="s">
        <v>130</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1377201</v>
      </c>
      <c r="CS42" s="664"/>
      <c r="CT42" s="664"/>
      <c r="CU42" s="664"/>
      <c r="CV42" s="664"/>
      <c r="CW42" s="664"/>
      <c r="CX42" s="664"/>
      <c r="CY42" s="665"/>
      <c r="CZ42" s="666">
        <v>10</v>
      </c>
      <c r="DA42" s="667"/>
      <c r="DB42" s="667"/>
      <c r="DC42" s="668"/>
      <c r="DD42" s="669">
        <v>163861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24886</v>
      </c>
      <c r="CS43" s="662"/>
      <c r="CT43" s="662"/>
      <c r="CU43" s="662"/>
      <c r="CV43" s="662"/>
      <c r="CW43" s="662"/>
      <c r="CX43" s="662"/>
      <c r="CY43" s="663"/>
      <c r="CZ43" s="666">
        <v>0.2</v>
      </c>
      <c r="DA43" s="695"/>
      <c r="DB43" s="695"/>
      <c r="DC43" s="696"/>
      <c r="DD43" s="669">
        <v>24886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1068605</v>
      </c>
      <c r="CS44" s="664"/>
      <c r="CT44" s="664"/>
      <c r="CU44" s="664"/>
      <c r="CV44" s="664"/>
      <c r="CW44" s="664"/>
      <c r="CX44" s="664"/>
      <c r="CY44" s="665"/>
      <c r="CZ44" s="666">
        <v>7.8</v>
      </c>
      <c r="DA44" s="667"/>
      <c r="DB44" s="667"/>
      <c r="DC44" s="668"/>
      <c r="DD44" s="669">
        <v>150387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263785</v>
      </c>
      <c r="CS45" s="662"/>
      <c r="CT45" s="662"/>
      <c r="CU45" s="662"/>
      <c r="CV45" s="662"/>
      <c r="CW45" s="662"/>
      <c r="CX45" s="662"/>
      <c r="CY45" s="663"/>
      <c r="CZ45" s="666">
        <v>1.9</v>
      </c>
      <c r="DA45" s="695"/>
      <c r="DB45" s="695"/>
      <c r="DC45" s="696"/>
      <c r="DD45" s="669">
        <v>18291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765093</v>
      </c>
      <c r="CS46" s="664"/>
      <c r="CT46" s="664"/>
      <c r="CU46" s="664"/>
      <c r="CV46" s="664"/>
      <c r="CW46" s="664"/>
      <c r="CX46" s="664"/>
      <c r="CY46" s="665"/>
      <c r="CZ46" s="666">
        <v>5.6</v>
      </c>
      <c r="DA46" s="667"/>
      <c r="DB46" s="667"/>
      <c r="DC46" s="668"/>
      <c r="DD46" s="669">
        <v>131687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308596</v>
      </c>
      <c r="CS47" s="662"/>
      <c r="CT47" s="662"/>
      <c r="CU47" s="662"/>
      <c r="CV47" s="662"/>
      <c r="CW47" s="662"/>
      <c r="CX47" s="662"/>
      <c r="CY47" s="663"/>
      <c r="CZ47" s="666">
        <v>2.2000000000000002</v>
      </c>
      <c r="DA47" s="695"/>
      <c r="DB47" s="695"/>
      <c r="DC47" s="696"/>
      <c r="DD47" s="669">
        <v>13474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130</v>
      </c>
      <c r="CS48" s="664"/>
      <c r="CT48" s="664"/>
      <c r="CU48" s="664"/>
      <c r="CV48" s="664"/>
      <c r="CW48" s="664"/>
      <c r="CX48" s="664"/>
      <c r="CY48" s="665"/>
      <c r="CZ48" s="666" t="s">
        <v>130</v>
      </c>
      <c r="DA48" s="667"/>
      <c r="DB48" s="667"/>
      <c r="DC48" s="668"/>
      <c r="DD48" s="669" t="s">
        <v>246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13736542</v>
      </c>
      <c r="CS49" s="677"/>
      <c r="CT49" s="677"/>
      <c r="CU49" s="677"/>
      <c r="CV49" s="677"/>
      <c r="CW49" s="677"/>
      <c r="CX49" s="677"/>
      <c r="CY49" s="678"/>
      <c r="CZ49" s="679">
        <v>100</v>
      </c>
      <c r="DA49" s="680"/>
      <c r="DB49" s="680"/>
      <c r="DC49" s="681"/>
      <c r="DD49" s="682">
        <v>9114107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ZIJ8Y/PPGOtc0BrTs53WkLdWF6yQTeM8SYTxjIk5lHHAefCc9dqvJNuPexdhEn3WFR0X9dlsKtBwNMhTPASEaQ==" saltValue="4d6IkM+Q19ukJC9/y5utS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13957</v>
      </c>
      <c r="R7" s="1194"/>
      <c r="S7" s="1194"/>
      <c r="T7" s="1194"/>
      <c r="U7" s="1194"/>
      <c r="V7" s="1194">
        <v>13737</v>
      </c>
      <c r="W7" s="1194"/>
      <c r="X7" s="1194"/>
      <c r="Y7" s="1194"/>
      <c r="Z7" s="1194"/>
      <c r="AA7" s="1194">
        <v>220</v>
      </c>
      <c r="AB7" s="1194"/>
      <c r="AC7" s="1194"/>
      <c r="AD7" s="1194"/>
      <c r="AE7" s="1195"/>
      <c r="AF7" s="1196">
        <v>216</v>
      </c>
      <c r="AG7" s="1197"/>
      <c r="AH7" s="1197"/>
      <c r="AI7" s="1197"/>
      <c r="AJ7" s="1198"/>
      <c r="AK7" s="1180" t="s">
        <v>587</v>
      </c>
      <c r="AL7" s="1181"/>
      <c r="AM7" s="1181"/>
      <c r="AN7" s="1181"/>
      <c r="AO7" s="1181"/>
      <c r="AP7" s="1181">
        <v>12984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590</v>
      </c>
      <c r="BS7" s="1184" t="s">
        <v>591</v>
      </c>
      <c r="BT7" s="1185"/>
      <c r="BU7" s="1185"/>
      <c r="BV7" s="1185"/>
      <c r="BW7" s="1185"/>
      <c r="BX7" s="1185"/>
      <c r="BY7" s="1185"/>
      <c r="BZ7" s="1185"/>
      <c r="CA7" s="1185"/>
      <c r="CB7" s="1185"/>
      <c r="CC7" s="1185"/>
      <c r="CD7" s="1185"/>
      <c r="CE7" s="1185"/>
      <c r="CF7" s="1185"/>
      <c r="CG7" s="1186"/>
      <c r="CH7" s="1177">
        <v>1</v>
      </c>
      <c r="CI7" s="1178"/>
      <c r="CJ7" s="1178"/>
      <c r="CK7" s="1178"/>
      <c r="CL7" s="1179"/>
      <c r="CM7" s="1177">
        <v>33</v>
      </c>
      <c r="CN7" s="1178"/>
      <c r="CO7" s="1178"/>
      <c r="CP7" s="1178"/>
      <c r="CQ7" s="1179"/>
      <c r="CR7" s="1177">
        <v>5</v>
      </c>
      <c r="CS7" s="1178"/>
      <c r="CT7" s="1178"/>
      <c r="CU7" s="1178"/>
      <c r="CV7" s="1179"/>
      <c r="CW7" s="1177" t="s">
        <v>592</v>
      </c>
      <c r="CX7" s="1178"/>
      <c r="CY7" s="1178"/>
      <c r="CZ7" s="1178"/>
      <c r="DA7" s="1179"/>
      <c r="DB7" s="1177" t="s">
        <v>592</v>
      </c>
      <c r="DC7" s="1178"/>
      <c r="DD7" s="1178"/>
      <c r="DE7" s="1178"/>
      <c r="DF7" s="1179"/>
      <c r="DG7" s="1177">
        <v>277</v>
      </c>
      <c r="DH7" s="1178"/>
      <c r="DI7" s="1178"/>
      <c r="DJ7" s="1178"/>
      <c r="DK7" s="1179"/>
      <c r="DL7" s="1177" t="s">
        <v>592</v>
      </c>
      <c r="DM7" s="1178"/>
      <c r="DN7" s="1178"/>
      <c r="DO7" s="1178"/>
      <c r="DP7" s="1179"/>
      <c r="DQ7" s="1177">
        <v>259</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13957</v>
      </c>
      <c r="R23" s="1158"/>
      <c r="S23" s="1158"/>
      <c r="T23" s="1158"/>
      <c r="U23" s="1158"/>
      <c r="V23" s="1158">
        <v>13737</v>
      </c>
      <c r="W23" s="1158"/>
      <c r="X23" s="1158"/>
      <c r="Y23" s="1158"/>
      <c r="Z23" s="1158"/>
      <c r="AA23" s="1158">
        <v>220</v>
      </c>
      <c r="AB23" s="1158"/>
      <c r="AC23" s="1158"/>
      <c r="AD23" s="1158"/>
      <c r="AE23" s="1159"/>
      <c r="AF23" s="1160">
        <v>216</v>
      </c>
      <c r="AG23" s="1158"/>
      <c r="AH23" s="1158"/>
      <c r="AI23" s="1158"/>
      <c r="AJ23" s="1161"/>
      <c r="AK23" s="1162"/>
      <c r="AL23" s="1163"/>
      <c r="AM23" s="1163"/>
      <c r="AN23" s="1163"/>
      <c r="AO23" s="1163"/>
      <c r="AP23" s="1158">
        <v>12984</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2152</v>
      </c>
      <c r="R28" s="1143"/>
      <c r="S28" s="1143"/>
      <c r="T28" s="1143"/>
      <c r="U28" s="1143"/>
      <c r="V28" s="1143">
        <v>2120</v>
      </c>
      <c r="W28" s="1143"/>
      <c r="X28" s="1143"/>
      <c r="Y28" s="1143"/>
      <c r="Z28" s="1143"/>
      <c r="AA28" s="1143">
        <v>32</v>
      </c>
      <c r="AB28" s="1143"/>
      <c r="AC28" s="1143"/>
      <c r="AD28" s="1143"/>
      <c r="AE28" s="1144"/>
      <c r="AF28" s="1145">
        <v>32</v>
      </c>
      <c r="AG28" s="1143"/>
      <c r="AH28" s="1143"/>
      <c r="AI28" s="1143"/>
      <c r="AJ28" s="1146"/>
      <c r="AK28" s="1147">
        <v>193</v>
      </c>
      <c r="AL28" s="1135"/>
      <c r="AM28" s="1135"/>
      <c r="AN28" s="1135"/>
      <c r="AO28" s="1135"/>
      <c r="AP28" s="1135" t="s">
        <v>588</v>
      </c>
      <c r="AQ28" s="1135"/>
      <c r="AR28" s="1135"/>
      <c r="AS28" s="1135"/>
      <c r="AT28" s="1135"/>
      <c r="AU28" s="1135" t="s">
        <v>588</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349</v>
      </c>
      <c r="R29" s="1133"/>
      <c r="S29" s="1133"/>
      <c r="T29" s="1133"/>
      <c r="U29" s="1133"/>
      <c r="V29" s="1133">
        <v>348</v>
      </c>
      <c r="W29" s="1133"/>
      <c r="X29" s="1133"/>
      <c r="Y29" s="1133"/>
      <c r="Z29" s="1133"/>
      <c r="AA29" s="1133">
        <v>1</v>
      </c>
      <c r="AB29" s="1133"/>
      <c r="AC29" s="1133"/>
      <c r="AD29" s="1133"/>
      <c r="AE29" s="1134"/>
      <c r="AF29" s="1108">
        <v>1</v>
      </c>
      <c r="AG29" s="1109"/>
      <c r="AH29" s="1109"/>
      <c r="AI29" s="1109"/>
      <c r="AJ29" s="1110"/>
      <c r="AK29" s="1069">
        <v>121</v>
      </c>
      <c r="AL29" s="1060"/>
      <c r="AM29" s="1060"/>
      <c r="AN29" s="1060"/>
      <c r="AO29" s="1060"/>
      <c r="AP29" s="1060" t="s">
        <v>588</v>
      </c>
      <c r="AQ29" s="1060"/>
      <c r="AR29" s="1060"/>
      <c r="AS29" s="1060"/>
      <c r="AT29" s="1060"/>
      <c r="AU29" s="1060" t="s">
        <v>589</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2203</v>
      </c>
      <c r="R30" s="1133"/>
      <c r="S30" s="1133"/>
      <c r="T30" s="1133"/>
      <c r="U30" s="1133"/>
      <c r="V30" s="1133">
        <v>2149</v>
      </c>
      <c r="W30" s="1133"/>
      <c r="X30" s="1133"/>
      <c r="Y30" s="1133"/>
      <c r="Z30" s="1133"/>
      <c r="AA30" s="1133">
        <v>54</v>
      </c>
      <c r="AB30" s="1133"/>
      <c r="AC30" s="1133"/>
      <c r="AD30" s="1133"/>
      <c r="AE30" s="1134"/>
      <c r="AF30" s="1108">
        <v>54</v>
      </c>
      <c r="AG30" s="1109"/>
      <c r="AH30" s="1109"/>
      <c r="AI30" s="1109"/>
      <c r="AJ30" s="1110"/>
      <c r="AK30" s="1069">
        <v>321</v>
      </c>
      <c r="AL30" s="1060"/>
      <c r="AM30" s="1060"/>
      <c r="AN30" s="1060"/>
      <c r="AO30" s="1060"/>
      <c r="AP30" s="1060" t="s">
        <v>588</v>
      </c>
      <c r="AQ30" s="1060"/>
      <c r="AR30" s="1060"/>
      <c r="AS30" s="1060"/>
      <c r="AT30" s="1060"/>
      <c r="AU30" s="1060" t="s">
        <v>589</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379</v>
      </c>
      <c r="R31" s="1133"/>
      <c r="S31" s="1133"/>
      <c r="T31" s="1133"/>
      <c r="U31" s="1133"/>
      <c r="V31" s="1133">
        <v>95</v>
      </c>
      <c r="W31" s="1133"/>
      <c r="X31" s="1133"/>
      <c r="Y31" s="1133"/>
      <c r="Z31" s="1133"/>
      <c r="AA31" s="1133">
        <v>284</v>
      </c>
      <c r="AB31" s="1133"/>
      <c r="AC31" s="1133"/>
      <c r="AD31" s="1133"/>
      <c r="AE31" s="1134"/>
      <c r="AF31" s="1108">
        <v>284</v>
      </c>
      <c r="AG31" s="1109"/>
      <c r="AH31" s="1109"/>
      <c r="AI31" s="1109"/>
      <c r="AJ31" s="1110"/>
      <c r="AK31" s="1069">
        <v>29</v>
      </c>
      <c r="AL31" s="1060"/>
      <c r="AM31" s="1060"/>
      <c r="AN31" s="1060"/>
      <c r="AO31" s="1060"/>
      <c r="AP31" s="1060">
        <v>3206</v>
      </c>
      <c r="AQ31" s="1060"/>
      <c r="AR31" s="1060"/>
      <c r="AS31" s="1060"/>
      <c r="AT31" s="1060"/>
      <c r="AU31" s="1060" t="s">
        <v>589</v>
      </c>
      <c r="AV31" s="1060"/>
      <c r="AW31" s="1060"/>
      <c r="AX31" s="1060"/>
      <c r="AY31" s="1060"/>
      <c r="AZ31" s="1131"/>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1003</v>
      </c>
      <c r="R32" s="1133"/>
      <c r="S32" s="1133"/>
      <c r="T32" s="1133"/>
      <c r="U32" s="1133"/>
      <c r="V32" s="1133">
        <v>1355</v>
      </c>
      <c r="W32" s="1133"/>
      <c r="X32" s="1133"/>
      <c r="Y32" s="1133"/>
      <c r="Z32" s="1133"/>
      <c r="AA32" s="1133">
        <v>-352</v>
      </c>
      <c r="AB32" s="1133"/>
      <c r="AC32" s="1133"/>
      <c r="AD32" s="1133"/>
      <c r="AE32" s="1134"/>
      <c r="AF32" s="1108">
        <v>-352</v>
      </c>
      <c r="AG32" s="1109"/>
      <c r="AH32" s="1109"/>
      <c r="AI32" s="1109"/>
      <c r="AJ32" s="1110"/>
      <c r="AK32" s="1069">
        <v>1425</v>
      </c>
      <c r="AL32" s="1060"/>
      <c r="AM32" s="1060"/>
      <c r="AN32" s="1060"/>
      <c r="AO32" s="1060"/>
      <c r="AP32" s="1060">
        <v>5350</v>
      </c>
      <c r="AQ32" s="1060"/>
      <c r="AR32" s="1060"/>
      <c r="AS32" s="1060"/>
      <c r="AT32" s="1060"/>
      <c r="AU32" s="1060" t="s">
        <v>589</v>
      </c>
      <c r="AV32" s="1060"/>
      <c r="AW32" s="1060"/>
      <c r="AX32" s="1060"/>
      <c r="AY32" s="1060"/>
      <c r="AZ32" s="1131"/>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1270</v>
      </c>
      <c r="R33" s="1133"/>
      <c r="S33" s="1133"/>
      <c r="T33" s="1133"/>
      <c r="U33" s="1133"/>
      <c r="V33" s="1133">
        <v>1270</v>
      </c>
      <c r="W33" s="1133"/>
      <c r="X33" s="1133"/>
      <c r="Y33" s="1133"/>
      <c r="Z33" s="1133"/>
      <c r="AA33" s="1133">
        <v>0</v>
      </c>
      <c r="AB33" s="1133"/>
      <c r="AC33" s="1133"/>
      <c r="AD33" s="1133"/>
      <c r="AE33" s="1134"/>
      <c r="AF33" s="1108" t="s">
        <v>130</v>
      </c>
      <c r="AG33" s="1109"/>
      <c r="AH33" s="1109"/>
      <c r="AI33" s="1109"/>
      <c r="AJ33" s="1110"/>
      <c r="AK33" s="1069">
        <v>364</v>
      </c>
      <c r="AL33" s="1060"/>
      <c r="AM33" s="1060"/>
      <c r="AN33" s="1060"/>
      <c r="AO33" s="1060"/>
      <c r="AP33" s="1060">
        <v>7778</v>
      </c>
      <c r="AQ33" s="1060"/>
      <c r="AR33" s="1060"/>
      <c r="AS33" s="1060"/>
      <c r="AT33" s="1060"/>
      <c r="AU33" s="1060" t="s">
        <v>589</v>
      </c>
      <c r="AV33" s="1060"/>
      <c r="AW33" s="1060"/>
      <c r="AX33" s="1060"/>
      <c r="AY33" s="1060"/>
      <c r="AZ33" s="1131"/>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409</v>
      </c>
      <c r="C34" s="1127"/>
      <c r="D34" s="1127"/>
      <c r="E34" s="1127"/>
      <c r="F34" s="1127"/>
      <c r="G34" s="1127"/>
      <c r="H34" s="1127"/>
      <c r="I34" s="1127"/>
      <c r="J34" s="1127"/>
      <c r="K34" s="1127"/>
      <c r="L34" s="1127"/>
      <c r="M34" s="1127"/>
      <c r="N34" s="1127"/>
      <c r="O34" s="1127"/>
      <c r="P34" s="1128"/>
      <c r="Q34" s="1132">
        <v>142</v>
      </c>
      <c r="R34" s="1133"/>
      <c r="S34" s="1133"/>
      <c r="T34" s="1133"/>
      <c r="U34" s="1133"/>
      <c r="V34" s="1133">
        <v>142</v>
      </c>
      <c r="W34" s="1133"/>
      <c r="X34" s="1133"/>
      <c r="Y34" s="1133"/>
      <c r="Z34" s="1133"/>
      <c r="AA34" s="1133">
        <v>0</v>
      </c>
      <c r="AB34" s="1133"/>
      <c r="AC34" s="1133"/>
      <c r="AD34" s="1133"/>
      <c r="AE34" s="1134"/>
      <c r="AF34" s="1108" t="s">
        <v>130</v>
      </c>
      <c r="AG34" s="1109"/>
      <c r="AH34" s="1109"/>
      <c r="AI34" s="1109"/>
      <c r="AJ34" s="1110"/>
      <c r="AK34" s="1069">
        <v>37</v>
      </c>
      <c r="AL34" s="1060"/>
      <c r="AM34" s="1060"/>
      <c r="AN34" s="1060"/>
      <c r="AO34" s="1060"/>
      <c r="AP34" s="1060">
        <v>836</v>
      </c>
      <c r="AQ34" s="1060"/>
      <c r="AR34" s="1060"/>
      <c r="AS34" s="1060"/>
      <c r="AT34" s="1060"/>
      <c r="AU34" s="1060" t="s">
        <v>589</v>
      </c>
      <c r="AV34" s="1060"/>
      <c r="AW34" s="1060"/>
      <c r="AX34" s="1060"/>
      <c r="AY34" s="1060"/>
      <c r="AZ34" s="1131"/>
      <c r="BA34" s="1131"/>
      <c r="BB34" s="1131"/>
      <c r="BC34" s="1131"/>
      <c r="BD34" s="1131"/>
      <c r="BE34" s="1121" t="s">
        <v>410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411</v>
      </c>
      <c r="C35" s="1127"/>
      <c r="D35" s="1127"/>
      <c r="E35" s="1127"/>
      <c r="F35" s="1127"/>
      <c r="G35" s="1127"/>
      <c r="H35" s="1127"/>
      <c r="I35" s="1127"/>
      <c r="J35" s="1127"/>
      <c r="K35" s="1127"/>
      <c r="L35" s="1127"/>
      <c r="M35" s="1127"/>
      <c r="N35" s="1127"/>
      <c r="O35" s="1127"/>
      <c r="P35" s="1128"/>
      <c r="Q35" s="1132">
        <v>40</v>
      </c>
      <c r="R35" s="1133"/>
      <c r="S35" s="1133"/>
      <c r="T35" s="1133"/>
      <c r="U35" s="1133"/>
      <c r="V35" s="1133">
        <v>40</v>
      </c>
      <c r="W35" s="1133"/>
      <c r="X35" s="1133"/>
      <c r="Y35" s="1133"/>
      <c r="Z35" s="1133"/>
      <c r="AA35" s="1133">
        <v>0</v>
      </c>
      <c r="AB35" s="1133"/>
      <c r="AC35" s="1133"/>
      <c r="AD35" s="1133"/>
      <c r="AE35" s="1134"/>
      <c r="AF35" s="1108" t="s">
        <v>130</v>
      </c>
      <c r="AG35" s="1109"/>
      <c r="AH35" s="1109"/>
      <c r="AI35" s="1109"/>
      <c r="AJ35" s="1110"/>
      <c r="AK35" s="1069">
        <v>40</v>
      </c>
      <c r="AL35" s="1060"/>
      <c r="AM35" s="1060"/>
      <c r="AN35" s="1060"/>
      <c r="AO35" s="1060"/>
      <c r="AP35" s="1060" t="s">
        <v>588</v>
      </c>
      <c r="AQ35" s="1060"/>
      <c r="AR35" s="1060"/>
      <c r="AS35" s="1060"/>
      <c r="AT35" s="1060"/>
      <c r="AU35" s="1060" t="s">
        <v>589</v>
      </c>
      <c r="AV35" s="1060"/>
      <c r="AW35" s="1060"/>
      <c r="AX35" s="1060"/>
      <c r="AY35" s="1060"/>
      <c r="AZ35" s="1131"/>
      <c r="BA35" s="1131"/>
      <c r="BB35" s="1131"/>
      <c r="BC35" s="1131"/>
      <c r="BD35" s="1131"/>
      <c r="BE35" s="1121" t="s">
        <v>410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18</v>
      </c>
      <c r="AG63" s="1048"/>
      <c r="AH63" s="1048"/>
      <c r="AI63" s="1048"/>
      <c r="AJ63" s="1119"/>
      <c r="AK63" s="1120"/>
      <c r="AL63" s="1052"/>
      <c r="AM63" s="1052"/>
      <c r="AN63" s="1052"/>
      <c r="AO63" s="1052"/>
      <c r="AP63" s="1048">
        <v>17170</v>
      </c>
      <c r="AQ63" s="1048"/>
      <c r="AR63" s="1048"/>
      <c r="AS63" s="1048"/>
      <c r="AT63" s="1048"/>
      <c r="AU63" s="1048" t="s">
        <v>588</v>
      </c>
      <c r="AV63" s="1048"/>
      <c r="AW63" s="1048"/>
      <c r="AX63" s="1048"/>
      <c r="AY63" s="1048"/>
      <c r="AZ63" s="1114"/>
      <c r="BA63" s="1114"/>
      <c r="BB63" s="1114"/>
      <c r="BC63" s="1114"/>
      <c r="BD63" s="1114"/>
      <c r="BE63" s="1049"/>
      <c r="BF63" s="1049"/>
      <c r="BG63" s="1049"/>
      <c r="BH63" s="1049"/>
      <c r="BI63" s="1050"/>
      <c r="BJ63" s="1115" t="s">
        <v>414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416</v>
      </c>
      <c r="B66" s="1085"/>
      <c r="C66" s="1085"/>
      <c r="D66" s="1085"/>
      <c r="E66" s="1085"/>
      <c r="F66" s="1085"/>
      <c r="G66" s="1085"/>
      <c r="H66" s="1085"/>
      <c r="I66" s="1085"/>
      <c r="J66" s="1085"/>
      <c r="K66" s="1085"/>
      <c r="L66" s="1085"/>
      <c r="M66" s="1085"/>
      <c r="N66" s="1085"/>
      <c r="O66" s="1085"/>
      <c r="P66" s="1086"/>
      <c r="Q66" s="1090" t="s">
        <v>393</v>
      </c>
      <c r="R66" s="1091"/>
      <c r="S66" s="1091"/>
      <c r="T66" s="1091"/>
      <c r="U66" s="1092"/>
      <c r="V66" s="1090" t="s">
        <v>394</v>
      </c>
      <c r="W66" s="1091"/>
      <c r="X66" s="1091"/>
      <c r="Y66" s="1091"/>
      <c r="Z66" s="1092"/>
      <c r="AA66" s="1090" t="s">
        <v>417</v>
      </c>
      <c r="AB66" s="1091"/>
      <c r="AC66" s="1091"/>
      <c r="AD66" s="1091"/>
      <c r="AE66" s="1092"/>
      <c r="AF66" s="1096" t="s">
        <v>396</v>
      </c>
      <c r="AG66" s="1097"/>
      <c r="AH66" s="1097"/>
      <c r="AI66" s="1097"/>
      <c r="AJ66" s="1098"/>
      <c r="AK66" s="1090" t="s">
        <v>397</v>
      </c>
      <c r="AL66" s="1085"/>
      <c r="AM66" s="1085"/>
      <c r="AN66" s="1085"/>
      <c r="AO66" s="1086"/>
      <c r="AP66" s="1090" t="s">
        <v>418</v>
      </c>
      <c r="AQ66" s="1091"/>
      <c r="AR66" s="1091"/>
      <c r="AS66" s="1091"/>
      <c r="AT66" s="1092"/>
      <c r="AU66" s="1090" t="s">
        <v>419</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593</v>
      </c>
      <c r="C68" s="1075"/>
      <c r="D68" s="1075"/>
      <c r="E68" s="1075"/>
      <c r="F68" s="1075"/>
      <c r="G68" s="1075"/>
      <c r="H68" s="1075"/>
      <c r="I68" s="1075"/>
      <c r="J68" s="1075"/>
      <c r="K68" s="1075"/>
      <c r="L68" s="1075"/>
      <c r="M68" s="1075"/>
      <c r="N68" s="1075"/>
      <c r="O68" s="1075"/>
      <c r="P68" s="1076"/>
      <c r="Q68" s="1077">
        <v>811</v>
      </c>
      <c r="R68" s="1071"/>
      <c r="S68" s="1071"/>
      <c r="T68" s="1071"/>
      <c r="U68" s="1071"/>
      <c r="V68" s="1071">
        <v>794</v>
      </c>
      <c r="W68" s="1071"/>
      <c r="X68" s="1071"/>
      <c r="Y68" s="1071"/>
      <c r="Z68" s="1071"/>
      <c r="AA68" s="1071">
        <v>17</v>
      </c>
      <c r="AB68" s="1071"/>
      <c r="AC68" s="1071"/>
      <c r="AD68" s="1071"/>
      <c r="AE68" s="1071"/>
      <c r="AF68" s="1071">
        <v>17</v>
      </c>
      <c r="AG68" s="1071"/>
      <c r="AH68" s="1071"/>
      <c r="AI68" s="1071"/>
      <c r="AJ68" s="1071"/>
      <c r="AK68" s="1071" t="s">
        <v>595</v>
      </c>
      <c r="AL68" s="1071"/>
      <c r="AM68" s="1071"/>
      <c r="AN68" s="1071"/>
      <c r="AO68" s="1071"/>
      <c r="AP68" s="1071">
        <v>1347</v>
      </c>
      <c r="AQ68" s="1071"/>
      <c r="AR68" s="1071"/>
      <c r="AS68" s="1071"/>
      <c r="AT68" s="1071"/>
      <c r="AU68" s="1071">
        <v>849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594</v>
      </c>
      <c r="C69" s="1064"/>
      <c r="D69" s="1064"/>
      <c r="E69" s="1064"/>
      <c r="F69" s="1064"/>
      <c r="G69" s="1064"/>
      <c r="H69" s="1064"/>
      <c r="I69" s="1064"/>
      <c r="J69" s="1064"/>
      <c r="K69" s="1064"/>
      <c r="L69" s="1064"/>
      <c r="M69" s="1064"/>
      <c r="N69" s="1064"/>
      <c r="O69" s="1064"/>
      <c r="P69" s="1065"/>
      <c r="Q69" s="1066">
        <v>594</v>
      </c>
      <c r="R69" s="1060"/>
      <c r="S69" s="1060"/>
      <c r="T69" s="1060"/>
      <c r="U69" s="1060"/>
      <c r="V69" s="1060">
        <v>586</v>
      </c>
      <c r="W69" s="1060"/>
      <c r="X69" s="1060"/>
      <c r="Y69" s="1060"/>
      <c r="Z69" s="1060"/>
      <c r="AA69" s="1060">
        <v>8</v>
      </c>
      <c r="AB69" s="1060"/>
      <c r="AC69" s="1060"/>
      <c r="AD69" s="1060"/>
      <c r="AE69" s="1060"/>
      <c r="AF69" s="1060">
        <v>8</v>
      </c>
      <c r="AG69" s="1060"/>
      <c r="AH69" s="1060"/>
      <c r="AI69" s="1060"/>
      <c r="AJ69" s="1060"/>
      <c r="AK69" s="1060" t="s">
        <v>589</v>
      </c>
      <c r="AL69" s="1060"/>
      <c r="AM69" s="1060"/>
      <c r="AN69" s="1060"/>
      <c r="AO69" s="1060"/>
      <c r="AP69" s="1060" t="s">
        <v>598</v>
      </c>
      <c r="AQ69" s="1060"/>
      <c r="AR69" s="1060"/>
      <c r="AS69" s="1060"/>
      <c r="AT69" s="1060"/>
      <c r="AU69" s="1060" t="s">
        <v>588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c r="C70" s="1064"/>
      <c r="D70" s="1064"/>
      <c r="E70" s="1064"/>
      <c r="F70" s="1064"/>
      <c r="G70" s="1064"/>
      <c r="H70" s="1064"/>
      <c r="I70" s="1064"/>
      <c r="J70" s="1064"/>
      <c r="K70" s="1064"/>
      <c r="L70" s="1064"/>
      <c r="M70" s="1064"/>
      <c r="N70" s="1064"/>
      <c r="O70" s="1064"/>
      <c r="P70" s="1065"/>
      <c r="Q70" s="1066"/>
      <c r="R70" s="1060"/>
      <c r="S70" s="1060"/>
      <c r="T70" s="1060"/>
      <c r="U70" s="1060"/>
      <c r="V70" s="1060"/>
      <c r="W70" s="1060"/>
      <c r="X70" s="1060"/>
      <c r="Y70" s="1060"/>
      <c r="Z70" s="1060"/>
      <c r="AA70" s="1060"/>
      <c r="AB70" s="1060"/>
      <c r="AC70" s="1060"/>
      <c r="AD70" s="1060"/>
      <c r="AE70" s="1060"/>
      <c r="AF70" s="1060"/>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25</v>
      </c>
      <c r="AG88" s="1048"/>
      <c r="AH88" s="1048"/>
      <c r="AI88" s="1048"/>
      <c r="AJ88" s="1048"/>
      <c r="AK88" s="1052"/>
      <c r="AL88" s="1052"/>
      <c r="AM88" s="1052"/>
      <c r="AN88" s="1052"/>
      <c r="AO88" s="1052"/>
      <c r="AP88" s="1048">
        <v>1347</v>
      </c>
      <c r="AQ88" s="1048"/>
      <c r="AR88" s="1048"/>
      <c r="AS88" s="1048"/>
      <c r="AT88" s="1048"/>
      <c r="AU88" s="1048">
        <v>849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t="s">
        <v>596</v>
      </c>
      <c r="CX102" s="1040"/>
      <c r="CY102" s="1040"/>
      <c r="CZ102" s="1040"/>
      <c r="DA102" s="1041"/>
      <c r="DB102" s="1039" t="s">
        <v>597</v>
      </c>
      <c r="DC102" s="1040"/>
      <c r="DD102" s="1040"/>
      <c r="DE102" s="1040"/>
      <c r="DF102" s="1041"/>
      <c r="DG102" s="1039">
        <v>277</v>
      </c>
      <c r="DH102" s="1040"/>
      <c r="DI102" s="1040"/>
      <c r="DJ102" s="1040"/>
      <c r="DK102" s="1041"/>
      <c r="DL102" s="1039" t="s">
        <v>588</v>
      </c>
      <c r="DM102" s="1040"/>
      <c r="DN102" s="1040"/>
      <c r="DO102" s="1040"/>
      <c r="DP102" s="1041"/>
      <c r="DQ102" s="1039">
        <v>261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307</v>
      </c>
      <c r="AG109" s="983"/>
      <c r="AH109" s="983"/>
      <c r="AI109" s="983"/>
      <c r="AJ109" s="984"/>
      <c r="AK109" s="985" t="s">
        <v>306</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307</v>
      </c>
      <c r="BW109" s="983"/>
      <c r="BX109" s="983"/>
      <c r="BY109" s="983"/>
      <c r="BZ109" s="984"/>
      <c r="CA109" s="985" t="s">
        <v>306</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307</v>
      </c>
      <c r="DM109" s="983"/>
      <c r="DN109" s="983"/>
      <c r="DO109" s="983"/>
      <c r="DP109" s="984"/>
      <c r="DQ109" s="985" t="s">
        <v>306</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1850826</v>
      </c>
      <c r="AB110" s="976"/>
      <c r="AC110" s="976"/>
      <c r="AD110" s="976"/>
      <c r="AE110" s="977"/>
      <c r="AF110" s="978">
        <v>1715659</v>
      </c>
      <c r="AG110" s="976"/>
      <c r="AH110" s="976"/>
      <c r="AI110" s="976"/>
      <c r="AJ110" s="977"/>
      <c r="AK110" s="978">
        <v>1646309</v>
      </c>
      <c r="AL110" s="976"/>
      <c r="AM110" s="976"/>
      <c r="AN110" s="976"/>
      <c r="AO110" s="977"/>
      <c r="AP110" s="979">
        <v>27.2</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13767206</v>
      </c>
      <c r="BR110" s="923"/>
      <c r="BS110" s="923"/>
      <c r="BT110" s="923"/>
      <c r="BU110" s="923"/>
      <c r="BV110" s="923">
        <v>13356542</v>
      </c>
      <c r="BW110" s="923"/>
      <c r="BX110" s="923"/>
      <c r="BY110" s="923"/>
      <c r="BZ110" s="923"/>
      <c r="CA110" s="923">
        <v>12983845</v>
      </c>
      <c r="CB110" s="923"/>
      <c r="CC110" s="923"/>
      <c r="CD110" s="923"/>
      <c r="CE110" s="923"/>
      <c r="CF110" s="947">
        <v>214.5</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390</v>
      </c>
      <c r="DH110" s="923"/>
      <c r="DI110" s="923"/>
      <c r="DJ110" s="923"/>
      <c r="DK110" s="923"/>
      <c r="DL110" s="923" t="s">
        <v>130</v>
      </c>
      <c r="DM110" s="923"/>
      <c r="DN110" s="923"/>
      <c r="DO110" s="923"/>
      <c r="DP110" s="923"/>
      <c r="DQ110" s="923" t="s">
        <v>436</v>
      </c>
      <c r="DR110" s="923"/>
      <c r="DS110" s="923"/>
      <c r="DT110" s="923"/>
      <c r="DU110" s="923"/>
      <c r="DV110" s="924" t="s">
        <v>130</v>
      </c>
      <c r="DW110" s="924"/>
      <c r="DX110" s="924"/>
      <c r="DY110" s="924"/>
      <c r="DZ110" s="925"/>
    </row>
    <row r="111" spans="1:131" s="246" customFormat="1" ht="26.25" customHeight="1" x14ac:dyDescent="0.15">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130</v>
      </c>
      <c r="AB111" s="1004"/>
      <c r="AC111" s="1004"/>
      <c r="AD111" s="1004"/>
      <c r="AE111" s="1005"/>
      <c r="AF111" s="1006" t="s">
        <v>438</v>
      </c>
      <c r="AG111" s="1004"/>
      <c r="AH111" s="1004"/>
      <c r="AI111" s="1004"/>
      <c r="AJ111" s="1005"/>
      <c r="AK111" s="1006" t="s">
        <v>130</v>
      </c>
      <c r="AL111" s="1004"/>
      <c r="AM111" s="1004"/>
      <c r="AN111" s="1004"/>
      <c r="AO111" s="1005"/>
      <c r="AP111" s="1007" t="s">
        <v>130</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t="s">
        <v>440</v>
      </c>
      <c r="BR111" s="895"/>
      <c r="BS111" s="895"/>
      <c r="BT111" s="895"/>
      <c r="BU111" s="895"/>
      <c r="BV111" s="895" t="s">
        <v>390</v>
      </c>
      <c r="BW111" s="895"/>
      <c r="BX111" s="895"/>
      <c r="BY111" s="895"/>
      <c r="BZ111" s="895"/>
      <c r="CA111" s="895" t="s">
        <v>130</v>
      </c>
      <c r="CB111" s="895"/>
      <c r="CC111" s="895"/>
      <c r="CD111" s="895"/>
      <c r="CE111" s="895"/>
      <c r="CF111" s="956" t="s">
        <v>390</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390</v>
      </c>
      <c r="DH111" s="895"/>
      <c r="DI111" s="895"/>
      <c r="DJ111" s="895"/>
      <c r="DK111" s="895"/>
      <c r="DL111" s="895" t="s">
        <v>436</v>
      </c>
      <c r="DM111" s="895"/>
      <c r="DN111" s="895"/>
      <c r="DO111" s="895"/>
      <c r="DP111" s="895"/>
      <c r="DQ111" s="895" t="s">
        <v>436</v>
      </c>
      <c r="DR111" s="895"/>
      <c r="DS111" s="895"/>
      <c r="DT111" s="895"/>
      <c r="DU111" s="895"/>
      <c r="DV111" s="872" t="s">
        <v>436</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438</v>
      </c>
      <c r="AB112" s="858"/>
      <c r="AC112" s="858"/>
      <c r="AD112" s="858"/>
      <c r="AE112" s="859"/>
      <c r="AF112" s="860" t="s">
        <v>130</v>
      </c>
      <c r="AG112" s="858"/>
      <c r="AH112" s="858"/>
      <c r="AI112" s="858"/>
      <c r="AJ112" s="859"/>
      <c r="AK112" s="860" t="s">
        <v>130</v>
      </c>
      <c r="AL112" s="858"/>
      <c r="AM112" s="858"/>
      <c r="AN112" s="858"/>
      <c r="AO112" s="859"/>
      <c r="AP112" s="905" t="s">
        <v>390</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10670602</v>
      </c>
      <c r="BR112" s="895"/>
      <c r="BS112" s="895"/>
      <c r="BT112" s="895"/>
      <c r="BU112" s="895"/>
      <c r="BV112" s="895">
        <v>10238767</v>
      </c>
      <c r="BW112" s="895"/>
      <c r="BX112" s="895"/>
      <c r="BY112" s="895"/>
      <c r="BZ112" s="895"/>
      <c r="CA112" s="895">
        <v>9681604</v>
      </c>
      <c r="CB112" s="895"/>
      <c r="CC112" s="895"/>
      <c r="CD112" s="895"/>
      <c r="CE112" s="895"/>
      <c r="CF112" s="956">
        <v>160</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130</v>
      </c>
      <c r="DH112" s="895"/>
      <c r="DI112" s="895"/>
      <c r="DJ112" s="895"/>
      <c r="DK112" s="895"/>
      <c r="DL112" s="895" t="s">
        <v>438</v>
      </c>
      <c r="DM112" s="895"/>
      <c r="DN112" s="895"/>
      <c r="DO112" s="895"/>
      <c r="DP112" s="895"/>
      <c r="DQ112" s="895" t="s">
        <v>130</v>
      </c>
      <c r="DR112" s="895"/>
      <c r="DS112" s="895"/>
      <c r="DT112" s="895"/>
      <c r="DU112" s="895"/>
      <c r="DV112" s="872" t="s">
        <v>130</v>
      </c>
      <c r="DW112" s="872"/>
      <c r="DX112" s="872"/>
      <c r="DY112" s="872"/>
      <c r="DZ112" s="873"/>
    </row>
    <row r="113" spans="1:130" s="246"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791979</v>
      </c>
      <c r="AB113" s="1004"/>
      <c r="AC113" s="1004"/>
      <c r="AD113" s="1004"/>
      <c r="AE113" s="1005"/>
      <c r="AF113" s="1006">
        <v>796679</v>
      </c>
      <c r="AG113" s="1004"/>
      <c r="AH113" s="1004"/>
      <c r="AI113" s="1004"/>
      <c r="AJ113" s="1005"/>
      <c r="AK113" s="1006">
        <v>800084</v>
      </c>
      <c r="AL113" s="1004"/>
      <c r="AM113" s="1004"/>
      <c r="AN113" s="1004"/>
      <c r="AO113" s="1005"/>
      <c r="AP113" s="1007">
        <v>13.2</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1070315</v>
      </c>
      <c r="BR113" s="895"/>
      <c r="BS113" s="895"/>
      <c r="BT113" s="895"/>
      <c r="BU113" s="895"/>
      <c r="BV113" s="895">
        <v>957708</v>
      </c>
      <c r="BW113" s="895"/>
      <c r="BX113" s="895"/>
      <c r="BY113" s="895"/>
      <c r="BZ113" s="895"/>
      <c r="CA113" s="895">
        <v>849009</v>
      </c>
      <c r="CB113" s="895"/>
      <c r="CC113" s="895"/>
      <c r="CD113" s="895"/>
      <c r="CE113" s="895"/>
      <c r="CF113" s="956">
        <v>14</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130</v>
      </c>
      <c r="DH113" s="858"/>
      <c r="DI113" s="858"/>
      <c r="DJ113" s="858"/>
      <c r="DK113" s="859"/>
      <c r="DL113" s="860" t="s">
        <v>390</v>
      </c>
      <c r="DM113" s="858"/>
      <c r="DN113" s="858"/>
      <c r="DO113" s="858"/>
      <c r="DP113" s="859"/>
      <c r="DQ113" s="860" t="s">
        <v>130</v>
      </c>
      <c r="DR113" s="858"/>
      <c r="DS113" s="858"/>
      <c r="DT113" s="858"/>
      <c r="DU113" s="859"/>
      <c r="DV113" s="905" t="s">
        <v>130</v>
      </c>
      <c r="DW113" s="906"/>
      <c r="DX113" s="906"/>
      <c r="DY113" s="906"/>
      <c r="DZ113" s="907"/>
    </row>
    <row r="114" spans="1:130" s="246" customFormat="1" ht="26.25" customHeight="1" x14ac:dyDescent="0.15">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55697</v>
      </c>
      <c r="AB114" s="858"/>
      <c r="AC114" s="858"/>
      <c r="AD114" s="858"/>
      <c r="AE114" s="859"/>
      <c r="AF114" s="860">
        <v>114732</v>
      </c>
      <c r="AG114" s="858"/>
      <c r="AH114" s="858"/>
      <c r="AI114" s="858"/>
      <c r="AJ114" s="859"/>
      <c r="AK114" s="860">
        <v>109886</v>
      </c>
      <c r="AL114" s="858"/>
      <c r="AM114" s="858"/>
      <c r="AN114" s="858"/>
      <c r="AO114" s="859"/>
      <c r="AP114" s="905">
        <v>1.8</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2049156</v>
      </c>
      <c r="BR114" s="895"/>
      <c r="BS114" s="895"/>
      <c r="BT114" s="895"/>
      <c r="BU114" s="895"/>
      <c r="BV114" s="895">
        <v>1877910</v>
      </c>
      <c r="BW114" s="895"/>
      <c r="BX114" s="895"/>
      <c r="BY114" s="895"/>
      <c r="BZ114" s="895"/>
      <c r="CA114" s="895">
        <v>1882422</v>
      </c>
      <c r="CB114" s="895"/>
      <c r="CC114" s="895"/>
      <c r="CD114" s="895"/>
      <c r="CE114" s="895"/>
      <c r="CF114" s="956">
        <v>31.1</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130</v>
      </c>
      <c r="DH114" s="858"/>
      <c r="DI114" s="858"/>
      <c r="DJ114" s="858"/>
      <c r="DK114" s="859"/>
      <c r="DL114" s="860" t="s">
        <v>390</v>
      </c>
      <c r="DM114" s="858"/>
      <c r="DN114" s="858"/>
      <c r="DO114" s="858"/>
      <c r="DP114" s="859"/>
      <c r="DQ114" s="860" t="s">
        <v>130</v>
      </c>
      <c r="DR114" s="858"/>
      <c r="DS114" s="858"/>
      <c r="DT114" s="858"/>
      <c r="DU114" s="859"/>
      <c r="DV114" s="905" t="s">
        <v>438</v>
      </c>
      <c r="DW114" s="906"/>
      <c r="DX114" s="906"/>
      <c r="DY114" s="906"/>
      <c r="DZ114" s="907"/>
    </row>
    <row r="115" spans="1:130" s="246" customFormat="1" ht="26.25" customHeight="1" x14ac:dyDescent="0.15">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41</v>
      </c>
      <c r="AB115" s="1004"/>
      <c r="AC115" s="1004"/>
      <c r="AD115" s="1004"/>
      <c r="AE115" s="1005"/>
      <c r="AF115" s="1006">
        <v>34</v>
      </c>
      <c r="AG115" s="1004"/>
      <c r="AH115" s="1004"/>
      <c r="AI115" s="1004"/>
      <c r="AJ115" s="1005"/>
      <c r="AK115" s="1006">
        <v>27</v>
      </c>
      <c r="AL115" s="1004"/>
      <c r="AM115" s="1004"/>
      <c r="AN115" s="1004"/>
      <c r="AO115" s="1005"/>
      <c r="AP115" s="1007">
        <v>0</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v>388367</v>
      </c>
      <c r="BR115" s="895"/>
      <c r="BS115" s="895"/>
      <c r="BT115" s="895"/>
      <c r="BU115" s="895"/>
      <c r="BV115" s="895">
        <v>312895</v>
      </c>
      <c r="BW115" s="895"/>
      <c r="BX115" s="895"/>
      <c r="BY115" s="895"/>
      <c r="BZ115" s="895"/>
      <c r="CA115" s="895">
        <v>259260</v>
      </c>
      <c r="CB115" s="895"/>
      <c r="CC115" s="895"/>
      <c r="CD115" s="895"/>
      <c r="CE115" s="895"/>
      <c r="CF115" s="956">
        <v>4.3</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390</v>
      </c>
      <c r="DH115" s="858"/>
      <c r="DI115" s="858"/>
      <c r="DJ115" s="858"/>
      <c r="DK115" s="859"/>
      <c r="DL115" s="860" t="s">
        <v>130</v>
      </c>
      <c r="DM115" s="858"/>
      <c r="DN115" s="858"/>
      <c r="DO115" s="858"/>
      <c r="DP115" s="859"/>
      <c r="DQ115" s="860" t="s">
        <v>436</v>
      </c>
      <c r="DR115" s="858"/>
      <c r="DS115" s="858"/>
      <c r="DT115" s="858"/>
      <c r="DU115" s="859"/>
      <c r="DV115" s="905" t="s">
        <v>390</v>
      </c>
      <c r="DW115" s="906"/>
      <c r="DX115" s="906"/>
      <c r="DY115" s="906"/>
      <c r="DZ115" s="907"/>
    </row>
    <row r="116" spans="1:130" s="246" customFormat="1" ht="26.25" customHeight="1" x14ac:dyDescent="0.15">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130</v>
      </c>
      <c r="AB116" s="858"/>
      <c r="AC116" s="858"/>
      <c r="AD116" s="858"/>
      <c r="AE116" s="859"/>
      <c r="AF116" s="860" t="s">
        <v>390</v>
      </c>
      <c r="AG116" s="858"/>
      <c r="AH116" s="858"/>
      <c r="AI116" s="858"/>
      <c r="AJ116" s="859"/>
      <c r="AK116" s="860" t="s">
        <v>390</v>
      </c>
      <c r="AL116" s="858"/>
      <c r="AM116" s="858"/>
      <c r="AN116" s="858"/>
      <c r="AO116" s="859"/>
      <c r="AP116" s="905" t="s">
        <v>130</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130</v>
      </c>
      <c r="BR116" s="895"/>
      <c r="BS116" s="895"/>
      <c r="BT116" s="895"/>
      <c r="BU116" s="895"/>
      <c r="BV116" s="895" t="s">
        <v>130</v>
      </c>
      <c r="BW116" s="895"/>
      <c r="BX116" s="895"/>
      <c r="BY116" s="895"/>
      <c r="BZ116" s="895"/>
      <c r="CA116" s="895" t="s">
        <v>440</v>
      </c>
      <c r="CB116" s="895"/>
      <c r="CC116" s="895"/>
      <c r="CD116" s="895"/>
      <c r="CE116" s="895"/>
      <c r="CF116" s="956" t="s">
        <v>436</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130</v>
      </c>
      <c r="DH116" s="858"/>
      <c r="DI116" s="858"/>
      <c r="DJ116" s="858"/>
      <c r="DK116" s="859"/>
      <c r="DL116" s="860" t="s">
        <v>130</v>
      </c>
      <c r="DM116" s="858"/>
      <c r="DN116" s="858"/>
      <c r="DO116" s="858"/>
      <c r="DP116" s="859"/>
      <c r="DQ116" s="860" t="s">
        <v>390</v>
      </c>
      <c r="DR116" s="858"/>
      <c r="DS116" s="858"/>
      <c r="DT116" s="858"/>
      <c r="DU116" s="859"/>
      <c r="DV116" s="905" t="s">
        <v>390</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2698543</v>
      </c>
      <c r="AB117" s="990"/>
      <c r="AC117" s="990"/>
      <c r="AD117" s="990"/>
      <c r="AE117" s="991"/>
      <c r="AF117" s="992">
        <v>2627104</v>
      </c>
      <c r="AG117" s="990"/>
      <c r="AH117" s="990"/>
      <c r="AI117" s="990"/>
      <c r="AJ117" s="991"/>
      <c r="AK117" s="992">
        <v>2556306</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130</v>
      </c>
      <c r="BR117" s="895"/>
      <c r="BS117" s="895"/>
      <c r="BT117" s="895"/>
      <c r="BU117" s="895"/>
      <c r="BV117" s="895" t="s">
        <v>130</v>
      </c>
      <c r="BW117" s="895"/>
      <c r="BX117" s="895"/>
      <c r="BY117" s="895"/>
      <c r="BZ117" s="895"/>
      <c r="CA117" s="895" t="s">
        <v>130</v>
      </c>
      <c r="CB117" s="895"/>
      <c r="CC117" s="895"/>
      <c r="CD117" s="895"/>
      <c r="CE117" s="895"/>
      <c r="CF117" s="956" t="s">
        <v>438</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390</v>
      </c>
      <c r="DM117" s="858"/>
      <c r="DN117" s="858"/>
      <c r="DO117" s="858"/>
      <c r="DP117" s="859"/>
      <c r="DQ117" s="860" t="s">
        <v>390</v>
      </c>
      <c r="DR117" s="858"/>
      <c r="DS117" s="858"/>
      <c r="DT117" s="858"/>
      <c r="DU117" s="859"/>
      <c r="DV117" s="905" t="s">
        <v>130</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307</v>
      </c>
      <c r="AG118" s="983"/>
      <c r="AH118" s="983"/>
      <c r="AI118" s="983"/>
      <c r="AJ118" s="984"/>
      <c r="AK118" s="985" t="s">
        <v>306</v>
      </c>
      <c r="AL118" s="983"/>
      <c r="AM118" s="983"/>
      <c r="AN118" s="983"/>
      <c r="AO118" s="984"/>
      <c r="AP118" s="986" t="s">
        <v>430</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130</v>
      </c>
      <c r="BR118" s="926"/>
      <c r="BS118" s="926"/>
      <c r="BT118" s="926"/>
      <c r="BU118" s="926"/>
      <c r="BV118" s="926" t="s">
        <v>130</v>
      </c>
      <c r="BW118" s="926"/>
      <c r="BX118" s="926"/>
      <c r="BY118" s="926"/>
      <c r="BZ118" s="926"/>
      <c r="CA118" s="926" t="s">
        <v>130</v>
      </c>
      <c r="CB118" s="926"/>
      <c r="CC118" s="926"/>
      <c r="CD118" s="926"/>
      <c r="CE118" s="926"/>
      <c r="CF118" s="956" t="s">
        <v>130</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130</v>
      </c>
      <c r="DH118" s="858"/>
      <c r="DI118" s="858"/>
      <c r="DJ118" s="858"/>
      <c r="DK118" s="859"/>
      <c r="DL118" s="860" t="s">
        <v>438</v>
      </c>
      <c r="DM118" s="858"/>
      <c r="DN118" s="858"/>
      <c r="DO118" s="858"/>
      <c r="DP118" s="859"/>
      <c r="DQ118" s="860" t="s">
        <v>130</v>
      </c>
      <c r="DR118" s="858"/>
      <c r="DS118" s="858"/>
      <c r="DT118" s="858"/>
      <c r="DU118" s="859"/>
      <c r="DV118" s="905" t="s">
        <v>390</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438</v>
      </c>
      <c r="AB119" s="976"/>
      <c r="AC119" s="976"/>
      <c r="AD119" s="976"/>
      <c r="AE119" s="977"/>
      <c r="AF119" s="978" t="s">
        <v>130</v>
      </c>
      <c r="AG119" s="976"/>
      <c r="AH119" s="976"/>
      <c r="AI119" s="976"/>
      <c r="AJ119" s="977"/>
      <c r="AK119" s="978" t="s">
        <v>130</v>
      </c>
      <c r="AL119" s="976"/>
      <c r="AM119" s="976"/>
      <c r="AN119" s="976"/>
      <c r="AO119" s="977"/>
      <c r="AP119" s="979" t="s">
        <v>390</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463</v>
      </c>
      <c r="BP119" s="959"/>
      <c r="BQ119" s="963">
        <v>27945646</v>
      </c>
      <c r="BR119" s="926"/>
      <c r="BS119" s="926"/>
      <c r="BT119" s="926"/>
      <c r="BU119" s="926"/>
      <c r="BV119" s="926">
        <v>26743822</v>
      </c>
      <c r="BW119" s="926"/>
      <c r="BX119" s="926"/>
      <c r="BY119" s="926"/>
      <c r="BZ119" s="926"/>
      <c r="CA119" s="926">
        <v>25656140</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390</v>
      </c>
      <c r="DH119" s="841"/>
      <c r="DI119" s="841"/>
      <c r="DJ119" s="841"/>
      <c r="DK119" s="842"/>
      <c r="DL119" s="843" t="s">
        <v>390</v>
      </c>
      <c r="DM119" s="841"/>
      <c r="DN119" s="841"/>
      <c r="DO119" s="841"/>
      <c r="DP119" s="842"/>
      <c r="DQ119" s="843" t="s">
        <v>438</v>
      </c>
      <c r="DR119" s="841"/>
      <c r="DS119" s="841"/>
      <c r="DT119" s="841"/>
      <c r="DU119" s="842"/>
      <c r="DV119" s="929" t="s">
        <v>438</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130</v>
      </c>
      <c r="AB120" s="858"/>
      <c r="AC120" s="858"/>
      <c r="AD120" s="858"/>
      <c r="AE120" s="859"/>
      <c r="AF120" s="860" t="s">
        <v>438</v>
      </c>
      <c r="AG120" s="858"/>
      <c r="AH120" s="858"/>
      <c r="AI120" s="858"/>
      <c r="AJ120" s="859"/>
      <c r="AK120" s="860" t="s">
        <v>390</v>
      </c>
      <c r="AL120" s="858"/>
      <c r="AM120" s="858"/>
      <c r="AN120" s="858"/>
      <c r="AO120" s="859"/>
      <c r="AP120" s="905" t="s">
        <v>130</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3978110</v>
      </c>
      <c r="BR120" s="923"/>
      <c r="BS120" s="923"/>
      <c r="BT120" s="923"/>
      <c r="BU120" s="923"/>
      <c r="BV120" s="923">
        <v>3616692</v>
      </c>
      <c r="BW120" s="923"/>
      <c r="BX120" s="923"/>
      <c r="BY120" s="923"/>
      <c r="BZ120" s="923"/>
      <c r="CA120" s="923">
        <v>3141957</v>
      </c>
      <c r="CB120" s="923"/>
      <c r="CC120" s="923"/>
      <c r="CD120" s="923"/>
      <c r="CE120" s="923"/>
      <c r="CF120" s="947">
        <v>51.9</v>
      </c>
      <c r="CG120" s="948"/>
      <c r="CH120" s="948"/>
      <c r="CI120" s="948"/>
      <c r="CJ120" s="948"/>
      <c r="CK120" s="949" t="s">
        <v>467</v>
      </c>
      <c r="CL120" s="933"/>
      <c r="CM120" s="933"/>
      <c r="CN120" s="933"/>
      <c r="CO120" s="934"/>
      <c r="CP120" s="953" t="s">
        <v>407</v>
      </c>
      <c r="CQ120" s="954"/>
      <c r="CR120" s="954"/>
      <c r="CS120" s="954"/>
      <c r="CT120" s="954"/>
      <c r="CU120" s="954"/>
      <c r="CV120" s="954"/>
      <c r="CW120" s="954"/>
      <c r="CX120" s="954"/>
      <c r="CY120" s="954"/>
      <c r="CZ120" s="954"/>
      <c r="DA120" s="954"/>
      <c r="DB120" s="954"/>
      <c r="DC120" s="954"/>
      <c r="DD120" s="954"/>
      <c r="DE120" s="954"/>
      <c r="DF120" s="955"/>
      <c r="DG120" s="942">
        <v>6277502</v>
      </c>
      <c r="DH120" s="923"/>
      <c r="DI120" s="923"/>
      <c r="DJ120" s="923"/>
      <c r="DK120" s="923"/>
      <c r="DL120" s="923">
        <v>6143059</v>
      </c>
      <c r="DM120" s="923"/>
      <c r="DN120" s="923"/>
      <c r="DO120" s="923"/>
      <c r="DP120" s="923"/>
      <c r="DQ120" s="923">
        <v>5778870</v>
      </c>
      <c r="DR120" s="923"/>
      <c r="DS120" s="923"/>
      <c r="DT120" s="923"/>
      <c r="DU120" s="923"/>
      <c r="DV120" s="924">
        <v>95.5</v>
      </c>
      <c r="DW120" s="924"/>
      <c r="DX120" s="924"/>
      <c r="DY120" s="924"/>
      <c r="DZ120" s="925"/>
    </row>
    <row r="121" spans="1:130" s="246"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438</v>
      </c>
      <c r="AB121" s="858"/>
      <c r="AC121" s="858"/>
      <c r="AD121" s="858"/>
      <c r="AE121" s="859"/>
      <c r="AF121" s="860" t="s">
        <v>130</v>
      </c>
      <c r="AG121" s="858"/>
      <c r="AH121" s="858"/>
      <c r="AI121" s="858"/>
      <c r="AJ121" s="859"/>
      <c r="AK121" s="860" t="s">
        <v>130</v>
      </c>
      <c r="AL121" s="858"/>
      <c r="AM121" s="858"/>
      <c r="AN121" s="858"/>
      <c r="AO121" s="859"/>
      <c r="AP121" s="905" t="s">
        <v>130</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2542701</v>
      </c>
      <c r="BR121" s="895"/>
      <c r="BS121" s="895"/>
      <c r="BT121" s="895"/>
      <c r="BU121" s="895"/>
      <c r="BV121" s="895">
        <v>2460946</v>
      </c>
      <c r="BW121" s="895"/>
      <c r="BX121" s="895"/>
      <c r="BY121" s="895"/>
      <c r="BZ121" s="895"/>
      <c r="CA121" s="895">
        <v>2329893</v>
      </c>
      <c r="CB121" s="895"/>
      <c r="CC121" s="895"/>
      <c r="CD121" s="895"/>
      <c r="CE121" s="895"/>
      <c r="CF121" s="956">
        <v>38.5</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v>3940893</v>
      </c>
      <c r="DH121" s="895"/>
      <c r="DI121" s="895"/>
      <c r="DJ121" s="895"/>
      <c r="DK121" s="895"/>
      <c r="DL121" s="895">
        <v>3723348</v>
      </c>
      <c r="DM121" s="895"/>
      <c r="DN121" s="895"/>
      <c r="DO121" s="895"/>
      <c r="DP121" s="895"/>
      <c r="DQ121" s="895">
        <v>3536388</v>
      </c>
      <c r="DR121" s="895"/>
      <c r="DS121" s="895"/>
      <c r="DT121" s="895"/>
      <c r="DU121" s="895"/>
      <c r="DV121" s="872">
        <v>58.4</v>
      </c>
      <c r="DW121" s="872"/>
      <c r="DX121" s="872"/>
      <c r="DY121" s="872"/>
      <c r="DZ121" s="873"/>
    </row>
    <row r="122" spans="1:130" s="246" customFormat="1" ht="26.25" customHeight="1" x14ac:dyDescent="0.15">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130</v>
      </c>
      <c r="AB122" s="858"/>
      <c r="AC122" s="858"/>
      <c r="AD122" s="858"/>
      <c r="AE122" s="859"/>
      <c r="AF122" s="860" t="s">
        <v>130</v>
      </c>
      <c r="AG122" s="858"/>
      <c r="AH122" s="858"/>
      <c r="AI122" s="858"/>
      <c r="AJ122" s="859"/>
      <c r="AK122" s="860" t="s">
        <v>130</v>
      </c>
      <c r="AL122" s="858"/>
      <c r="AM122" s="858"/>
      <c r="AN122" s="858"/>
      <c r="AO122" s="859"/>
      <c r="AP122" s="905" t="s">
        <v>438</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16108316</v>
      </c>
      <c r="BR122" s="926"/>
      <c r="BS122" s="926"/>
      <c r="BT122" s="926"/>
      <c r="BU122" s="926"/>
      <c r="BV122" s="926">
        <v>15824375</v>
      </c>
      <c r="BW122" s="926"/>
      <c r="BX122" s="926"/>
      <c r="BY122" s="926"/>
      <c r="BZ122" s="926"/>
      <c r="CA122" s="926">
        <v>15435315</v>
      </c>
      <c r="CB122" s="926"/>
      <c r="CC122" s="926"/>
      <c r="CD122" s="926"/>
      <c r="CE122" s="926"/>
      <c r="CF122" s="927">
        <v>255.1</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v>271884</v>
      </c>
      <c r="DH122" s="895"/>
      <c r="DI122" s="895"/>
      <c r="DJ122" s="895"/>
      <c r="DK122" s="895"/>
      <c r="DL122" s="895">
        <v>260761</v>
      </c>
      <c r="DM122" s="895"/>
      <c r="DN122" s="895"/>
      <c r="DO122" s="895"/>
      <c r="DP122" s="895"/>
      <c r="DQ122" s="895">
        <v>260543</v>
      </c>
      <c r="DR122" s="895"/>
      <c r="DS122" s="895"/>
      <c r="DT122" s="895"/>
      <c r="DU122" s="895"/>
      <c r="DV122" s="872">
        <v>4.3</v>
      </c>
      <c r="DW122" s="872"/>
      <c r="DX122" s="872"/>
      <c r="DY122" s="872"/>
      <c r="DZ122" s="873"/>
    </row>
    <row r="123" spans="1:130" s="246" customFormat="1" ht="26.25" customHeight="1" x14ac:dyDescent="0.15">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438</v>
      </c>
      <c r="AB123" s="858"/>
      <c r="AC123" s="858"/>
      <c r="AD123" s="858"/>
      <c r="AE123" s="859"/>
      <c r="AF123" s="860" t="s">
        <v>130</v>
      </c>
      <c r="AG123" s="858"/>
      <c r="AH123" s="858"/>
      <c r="AI123" s="858"/>
      <c r="AJ123" s="859"/>
      <c r="AK123" s="860" t="s">
        <v>130</v>
      </c>
      <c r="AL123" s="858"/>
      <c r="AM123" s="858"/>
      <c r="AN123" s="858"/>
      <c r="AO123" s="859"/>
      <c r="AP123" s="905" t="s">
        <v>438</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473</v>
      </c>
      <c r="BP123" s="959"/>
      <c r="BQ123" s="913">
        <v>22629127</v>
      </c>
      <c r="BR123" s="914"/>
      <c r="BS123" s="914"/>
      <c r="BT123" s="914"/>
      <c r="BU123" s="914"/>
      <c r="BV123" s="914">
        <v>21902013</v>
      </c>
      <c r="BW123" s="914"/>
      <c r="BX123" s="914"/>
      <c r="BY123" s="914"/>
      <c r="BZ123" s="914"/>
      <c r="CA123" s="914">
        <v>20907165</v>
      </c>
      <c r="CB123" s="914"/>
      <c r="CC123" s="914"/>
      <c r="CD123" s="914"/>
      <c r="CE123" s="914"/>
      <c r="CF123" s="824"/>
      <c r="CG123" s="825"/>
      <c r="CH123" s="825"/>
      <c r="CI123" s="825"/>
      <c r="CJ123" s="915"/>
      <c r="CK123" s="950"/>
      <c r="CL123" s="936"/>
      <c r="CM123" s="936"/>
      <c r="CN123" s="936"/>
      <c r="CO123" s="937"/>
      <c r="CP123" s="916" t="s">
        <v>404</v>
      </c>
      <c r="CQ123" s="917"/>
      <c r="CR123" s="917"/>
      <c r="CS123" s="917"/>
      <c r="CT123" s="917"/>
      <c r="CU123" s="917"/>
      <c r="CV123" s="917"/>
      <c r="CW123" s="917"/>
      <c r="CX123" s="917"/>
      <c r="CY123" s="917"/>
      <c r="CZ123" s="917"/>
      <c r="DA123" s="917"/>
      <c r="DB123" s="917"/>
      <c r="DC123" s="917"/>
      <c r="DD123" s="917"/>
      <c r="DE123" s="917"/>
      <c r="DF123" s="918"/>
      <c r="DG123" s="857">
        <v>180323</v>
      </c>
      <c r="DH123" s="858"/>
      <c r="DI123" s="858"/>
      <c r="DJ123" s="858"/>
      <c r="DK123" s="859"/>
      <c r="DL123" s="860">
        <v>111599</v>
      </c>
      <c r="DM123" s="858"/>
      <c r="DN123" s="858"/>
      <c r="DO123" s="858"/>
      <c r="DP123" s="859"/>
      <c r="DQ123" s="860">
        <v>105803</v>
      </c>
      <c r="DR123" s="858"/>
      <c r="DS123" s="858"/>
      <c r="DT123" s="858"/>
      <c r="DU123" s="859"/>
      <c r="DV123" s="905">
        <v>1.7</v>
      </c>
      <c r="DW123" s="906"/>
      <c r="DX123" s="906"/>
      <c r="DY123" s="906"/>
      <c r="DZ123" s="907"/>
    </row>
    <row r="124" spans="1:130" s="246" customFormat="1" ht="26.25" customHeight="1" thickBot="1" x14ac:dyDescent="0.2">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130</v>
      </c>
      <c r="AB124" s="858"/>
      <c r="AC124" s="858"/>
      <c r="AD124" s="858"/>
      <c r="AE124" s="859"/>
      <c r="AF124" s="860" t="s">
        <v>438</v>
      </c>
      <c r="AG124" s="858"/>
      <c r="AH124" s="858"/>
      <c r="AI124" s="858"/>
      <c r="AJ124" s="859"/>
      <c r="AK124" s="860" t="s">
        <v>130</v>
      </c>
      <c r="AL124" s="858"/>
      <c r="AM124" s="858"/>
      <c r="AN124" s="858"/>
      <c r="AO124" s="859"/>
      <c r="AP124" s="905" t="s">
        <v>130</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86.3</v>
      </c>
      <c r="BR124" s="912"/>
      <c r="BS124" s="912"/>
      <c r="BT124" s="912"/>
      <c r="BU124" s="912"/>
      <c r="BV124" s="912">
        <v>79.900000000000006</v>
      </c>
      <c r="BW124" s="912"/>
      <c r="BX124" s="912"/>
      <c r="BY124" s="912"/>
      <c r="BZ124" s="912"/>
      <c r="CA124" s="912">
        <v>78.400000000000006</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438</v>
      </c>
      <c r="DH124" s="841"/>
      <c r="DI124" s="841"/>
      <c r="DJ124" s="841"/>
      <c r="DK124" s="842"/>
      <c r="DL124" s="843" t="s">
        <v>390</v>
      </c>
      <c r="DM124" s="841"/>
      <c r="DN124" s="841"/>
      <c r="DO124" s="841"/>
      <c r="DP124" s="842"/>
      <c r="DQ124" s="843" t="s">
        <v>438</v>
      </c>
      <c r="DR124" s="841"/>
      <c r="DS124" s="841"/>
      <c r="DT124" s="841"/>
      <c r="DU124" s="842"/>
      <c r="DV124" s="929" t="s">
        <v>438</v>
      </c>
      <c r="DW124" s="930"/>
      <c r="DX124" s="930"/>
      <c r="DY124" s="930"/>
      <c r="DZ124" s="931"/>
    </row>
    <row r="125" spans="1:130" s="246" customFormat="1" ht="26.25" customHeight="1" x14ac:dyDescent="0.15">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130</v>
      </c>
      <c r="AB125" s="858"/>
      <c r="AC125" s="858"/>
      <c r="AD125" s="858"/>
      <c r="AE125" s="859"/>
      <c r="AF125" s="860" t="s">
        <v>438</v>
      </c>
      <c r="AG125" s="858"/>
      <c r="AH125" s="858"/>
      <c r="AI125" s="858"/>
      <c r="AJ125" s="859"/>
      <c r="AK125" s="860" t="s">
        <v>438</v>
      </c>
      <c r="AL125" s="858"/>
      <c r="AM125" s="858"/>
      <c r="AN125" s="858"/>
      <c r="AO125" s="859"/>
      <c r="AP125" s="905" t="s">
        <v>438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438</v>
      </c>
      <c r="DH125" s="923"/>
      <c r="DI125" s="923"/>
      <c r="DJ125" s="923"/>
      <c r="DK125" s="923"/>
      <c r="DL125" s="923" t="s">
        <v>130</v>
      </c>
      <c r="DM125" s="923"/>
      <c r="DN125" s="923"/>
      <c r="DO125" s="923"/>
      <c r="DP125" s="923"/>
      <c r="DQ125" s="923" t="s">
        <v>130</v>
      </c>
      <c r="DR125" s="923"/>
      <c r="DS125" s="923"/>
      <c r="DT125" s="923"/>
      <c r="DU125" s="923"/>
      <c r="DV125" s="924" t="s">
        <v>438</v>
      </c>
      <c r="DW125" s="924"/>
      <c r="DX125" s="924"/>
      <c r="DY125" s="924"/>
      <c r="DZ125" s="925"/>
    </row>
    <row r="126" spans="1:130" s="246" customFormat="1" ht="26.25" customHeight="1" thickBot="1" x14ac:dyDescent="0.2">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130</v>
      </c>
      <c r="AB126" s="858"/>
      <c r="AC126" s="858"/>
      <c r="AD126" s="858"/>
      <c r="AE126" s="859"/>
      <c r="AF126" s="860" t="s">
        <v>390</v>
      </c>
      <c r="AG126" s="858"/>
      <c r="AH126" s="858"/>
      <c r="AI126" s="858"/>
      <c r="AJ126" s="859"/>
      <c r="AK126" s="860" t="s">
        <v>438</v>
      </c>
      <c r="AL126" s="858"/>
      <c r="AM126" s="858"/>
      <c r="AN126" s="858"/>
      <c r="AO126" s="859"/>
      <c r="AP126" s="905" t="s">
        <v>438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v>388367</v>
      </c>
      <c r="DH126" s="895"/>
      <c r="DI126" s="895"/>
      <c r="DJ126" s="895"/>
      <c r="DK126" s="895"/>
      <c r="DL126" s="895">
        <v>312895</v>
      </c>
      <c r="DM126" s="895"/>
      <c r="DN126" s="895"/>
      <c r="DO126" s="895"/>
      <c r="DP126" s="895"/>
      <c r="DQ126" s="895">
        <v>259260</v>
      </c>
      <c r="DR126" s="895"/>
      <c r="DS126" s="895"/>
      <c r="DT126" s="895"/>
      <c r="DU126" s="895"/>
      <c r="DV126" s="872">
        <v>4.3</v>
      </c>
      <c r="DW126" s="872"/>
      <c r="DX126" s="872"/>
      <c r="DY126" s="872"/>
      <c r="DZ126" s="873"/>
    </row>
    <row r="127" spans="1:130" s="246" customFormat="1" ht="26.25" customHeight="1" x14ac:dyDescent="0.15">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41</v>
      </c>
      <c r="AB127" s="858"/>
      <c r="AC127" s="858"/>
      <c r="AD127" s="858"/>
      <c r="AE127" s="859"/>
      <c r="AF127" s="860">
        <v>34</v>
      </c>
      <c r="AG127" s="858"/>
      <c r="AH127" s="858"/>
      <c r="AI127" s="858"/>
      <c r="AJ127" s="859"/>
      <c r="AK127" s="860">
        <v>27</v>
      </c>
      <c r="AL127" s="858"/>
      <c r="AM127" s="858"/>
      <c r="AN127" s="858"/>
      <c r="AO127" s="859"/>
      <c r="AP127" s="905">
        <v>0</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438</v>
      </c>
      <c r="DH127" s="895"/>
      <c r="DI127" s="895"/>
      <c r="DJ127" s="895"/>
      <c r="DK127" s="895"/>
      <c r="DL127" s="895" t="s">
        <v>438</v>
      </c>
      <c r="DM127" s="895"/>
      <c r="DN127" s="895"/>
      <c r="DO127" s="895"/>
      <c r="DP127" s="895"/>
      <c r="DQ127" s="895" t="s">
        <v>438</v>
      </c>
      <c r="DR127" s="895"/>
      <c r="DS127" s="895"/>
      <c r="DT127" s="895"/>
      <c r="DU127" s="895"/>
      <c r="DV127" s="872" t="s">
        <v>438</v>
      </c>
      <c r="DW127" s="872"/>
      <c r="DX127" s="872"/>
      <c r="DY127" s="872"/>
      <c r="DZ127" s="873"/>
    </row>
    <row r="128" spans="1:130" s="246" customFormat="1" ht="26.25" customHeight="1" thickBot="1" x14ac:dyDescent="0.2">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253772</v>
      </c>
      <c r="AB128" s="879"/>
      <c r="AC128" s="879"/>
      <c r="AD128" s="879"/>
      <c r="AE128" s="880"/>
      <c r="AF128" s="881">
        <v>254907</v>
      </c>
      <c r="AG128" s="879"/>
      <c r="AH128" s="879"/>
      <c r="AI128" s="879"/>
      <c r="AJ128" s="880"/>
      <c r="AK128" s="881">
        <v>252226</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130</v>
      </c>
      <c r="BG128" s="865"/>
      <c r="BH128" s="865"/>
      <c r="BI128" s="865"/>
      <c r="BJ128" s="865"/>
      <c r="BK128" s="865"/>
      <c r="BL128" s="888"/>
      <c r="BM128" s="864">
        <v>13.89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t="s">
        <v>489</v>
      </c>
      <c r="DH128" s="869"/>
      <c r="DI128" s="869"/>
      <c r="DJ128" s="869"/>
      <c r="DK128" s="869"/>
      <c r="DL128" s="869" t="s">
        <v>130</v>
      </c>
      <c r="DM128" s="869"/>
      <c r="DN128" s="869"/>
      <c r="DO128" s="869"/>
      <c r="DP128" s="869"/>
      <c r="DQ128" s="869" t="s">
        <v>130</v>
      </c>
      <c r="DR128" s="869"/>
      <c r="DS128" s="869"/>
      <c r="DT128" s="869"/>
      <c r="DU128" s="869"/>
      <c r="DV128" s="870" t="s">
        <v>130</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7775795</v>
      </c>
      <c r="AB129" s="858"/>
      <c r="AC129" s="858"/>
      <c r="AD129" s="858"/>
      <c r="AE129" s="859"/>
      <c r="AF129" s="860">
        <v>7548033</v>
      </c>
      <c r="AG129" s="858"/>
      <c r="AH129" s="858"/>
      <c r="AI129" s="858"/>
      <c r="AJ129" s="859"/>
      <c r="AK129" s="860">
        <v>7490569</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492</v>
      </c>
      <c r="BG129" s="848"/>
      <c r="BH129" s="848"/>
      <c r="BI129" s="848"/>
      <c r="BJ129" s="848"/>
      <c r="BK129" s="848"/>
      <c r="BL129" s="849"/>
      <c r="BM129" s="847">
        <v>18.89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1615649</v>
      </c>
      <c r="AB130" s="858"/>
      <c r="AC130" s="858"/>
      <c r="AD130" s="858"/>
      <c r="AE130" s="859"/>
      <c r="AF130" s="860">
        <v>1495629</v>
      </c>
      <c r="AG130" s="858"/>
      <c r="AH130" s="858"/>
      <c r="AI130" s="858"/>
      <c r="AJ130" s="859"/>
      <c r="AK130" s="860">
        <v>1438744</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14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6160146</v>
      </c>
      <c r="AB131" s="841"/>
      <c r="AC131" s="841"/>
      <c r="AD131" s="841"/>
      <c r="AE131" s="842"/>
      <c r="AF131" s="843">
        <v>6052404</v>
      </c>
      <c r="AG131" s="841"/>
      <c r="AH131" s="841"/>
      <c r="AI131" s="841"/>
      <c r="AJ131" s="842"/>
      <c r="AK131" s="843">
        <v>6051825</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v>78.400000000000006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13.459453720000001</v>
      </c>
      <c r="AB132" s="821"/>
      <c r="AC132" s="821"/>
      <c r="AD132" s="821"/>
      <c r="AE132" s="822"/>
      <c r="AF132" s="823">
        <v>14.48297239</v>
      </c>
      <c r="AG132" s="821"/>
      <c r="AH132" s="821"/>
      <c r="AI132" s="821"/>
      <c r="AJ132" s="822"/>
      <c r="AK132" s="823">
        <v>14.29876112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16.5</v>
      </c>
      <c r="AB133" s="800"/>
      <c r="AC133" s="800"/>
      <c r="AD133" s="800"/>
      <c r="AE133" s="801"/>
      <c r="AF133" s="799">
        <v>15.2</v>
      </c>
      <c r="AG133" s="800"/>
      <c r="AH133" s="800"/>
      <c r="AI133" s="800"/>
      <c r="AJ133" s="801"/>
      <c r="AK133" s="799">
        <v>14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g5/5ExDwguhezm/pkurOUvbsnuBUPvTSEd4CgHT9dKFp81BWszv/12UtNachH30rNwUQPfzQ2aVCqXyt0eGWA==" saltValue="JhIaz1rJtfikzyESfU4C2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B5Wj9mbzovq4hQaQ/ao31PbSwmxFkSvsdpcHk67X0xcEJa5BqI6W9Y3M1iXDSuQuAVd6sDvVx1l++Md0kv+5Q==" saltValue="qDARZQdZdS6coYcPFzyIq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ihGwc0vD8EmGU7O048lmaSkMu8odaAOLj8grHsdzfBdLztC2zATU00l0uRf+grD7JO/HaewHZoJTpvulviGbQ==" saltValue="3wb4KlW3Yk8/rEHt6Y7o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1668241</v>
      </c>
      <c r="AP9" s="312">
        <v>78284</v>
      </c>
      <c r="AQ9" s="313">
        <v>84679</v>
      </c>
      <c r="AR9" s="314">
        <v>-7.6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97253</v>
      </c>
      <c r="AP10" s="315">
        <v>4564</v>
      </c>
      <c r="AQ10" s="316">
        <v>6771</v>
      </c>
      <c r="AR10" s="317">
        <v>-32.6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301280</v>
      </c>
      <c r="AP11" s="315">
        <v>14138</v>
      </c>
      <c r="AQ11" s="316">
        <v>10249</v>
      </c>
      <c r="AR11" s="317">
        <v>37.9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v>246801</v>
      </c>
      <c r="AP12" s="315">
        <v>11581</v>
      </c>
      <c r="AQ12" s="316">
        <v>835</v>
      </c>
      <c r="AR12" s="317">
        <v>1286.9000000000001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513</v>
      </c>
      <c r="AL13" s="1227"/>
      <c r="AM13" s="1227"/>
      <c r="AN13" s="1228"/>
      <c r="AO13" s="315" t="s">
        <v>514</v>
      </c>
      <c r="AP13" s="315" t="s">
        <v>514</v>
      </c>
      <c r="AQ13" s="316" t="s">
        <v>514</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515</v>
      </c>
      <c r="AL14" s="1227"/>
      <c r="AM14" s="1227"/>
      <c r="AN14" s="1228"/>
      <c r="AO14" s="315">
        <v>96137</v>
      </c>
      <c r="AP14" s="315">
        <v>4511</v>
      </c>
      <c r="AQ14" s="316">
        <v>4010</v>
      </c>
      <c r="AR14" s="317">
        <v>12.5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516</v>
      </c>
      <c r="AL15" s="1227"/>
      <c r="AM15" s="1227"/>
      <c r="AN15" s="1228"/>
      <c r="AO15" s="315">
        <v>24886</v>
      </c>
      <c r="AP15" s="315">
        <v>1168</v>
      </c>
      <c r="AQ15" s="316">
        <v>1615</v>
      </c>
      <c r="AR15" s="317">
        <v>-27.7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517</v>
      </c>
      <c r="AL16" s="1230"/>
      <c r="AM16" s="1230"/>
      <c r="AN16" s="1231"/>
      <c r="AO16" s="315">
        <v>-160300</v>
      </c>
      <c r="AP16" s="315">
        <v>-7522</v>
      </c>
      <c r="AQ16" s="316">
        <v>-7253</v>
      </c>
      <c r="AR16" s="317">
        <v>3.7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2274298</v>
      </c>
      <c r="AP17" s="315">
        <v>106724</v>
      </c>
      <c r="AQ17" s="316">
        <v>100906</v>
      </c>
      <c r="AR17" s="317">
        <v>5.8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522</v>
      </c>
      <c r="AL21" s="1224"/>
      <c r="AM21" s="1224"/>
      <c r="AN21" s="1225"/>
      <c r="AO21" s="327">
        <v>8.2100000000000009</v>
      </c>
      <c r="AP21" s="328">
        <v>9.2799999999999994</v>
      </c>
      <c r="AQ21" s="329">
        <v>-1.07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523</v>
      </c>
      <c r="AL22" s="1224"/>
      <c r="AM22" s="1224"/>
      <c r="AN22" s="1225"/>
      <c r="AO22" s="332">
        <v>94.8</v>
      </c>
      <c r="AP22" s="333">
        <v>97.5</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2">
        <v>1646309</v>
      </c>
      <c r="AP32" s="342">
        <v>77255</v>
      </c>
      <c r="AQ32" s="343">
        <v>59453</v>
      </c>
      <c r="AR32" s="344">
        <v>29.9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514</v>
      </c>
      <c r="AP34" s="342" t="s">
        <v>514</v>
      </c>
      <c r="AQ34" s="343">
        <v>7</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800084</v>
      </c>
      <c r="AP35" s="342">
        <v>37545</v>
      </c>
      <c r="AQ35" s="343">
        <v>15919</v>
      </c>
      <c r="AR35" s="344">
        <v>135.9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v>109886</v>
      </c>
      <c r="AP36" s="342">
        <v>5157</v>
      </c>
      <c r="AQ36" s="343">
        <v>2366</v>
      </c>
      <c r="AR36" s="344">
        <v>118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v>27</v>
      </c>
      <c r="AP37" s="342">
        <v>1</v>
      </c>
      <c r="AQ37" s="343">
        <v>377</v>
      </c>
      <c r="AR37" s="344">
        <v>-99.7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t="s">
        <v>514</v>
      </c>
      <c r="AP38" s="345" t="s">
        <v>514</v>
      </c>
      <c r="AQ38" s="346">
        <v>2</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v>-252226</v>
      </c>
      <c r="AP39" s="342">
        <v>-11836</v>
      </c>
      <c r="AQ39" s="343">
        <v>-5971</v>
      </c>
      <c r="AR39" s="344">
        <v>98.2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-1438744</v>
      </c>
      <c r="AP40" s="342">
        <v>-67515</v>
      </c>
      <c r="AQ40" s="343">
        <v>-50395</v>
      </c>
      <c r="AR40" s="344">
        <v>34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865336</v>
      </c>
      <c r="AP41" s="342">
        <v>40607</v>
      </c>
      <c r="AQ41" s="343">
        <v>21757</v>
      </c>
      <c r="AR41" s="344">
        <v>86.6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1812517</v>
      </c>
      <c r="AN51" s="364">
        <v>78953</v>
      </c>
      <c r="AO51" s="365">
        <v>40.200000000000003</v>
      </c>
      <c r="AP51" s="366">
        <v>57697</v>
      </c>
      <c r="AQ51" s="367">
        <v>-28</v>
      </c>
      <c r="AR51" s="368">
        <v>68.2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404715</v>
      </c>
      <c r="AN52" s="372">
        <v>17629</v>
      </c>
      <c r="AO52" s="373">
        <v>4.5999999999999996</v>
      </c>
      <c r="AP52" s="374">
        <v>26743</v>
      </c>
      <c r="AQ52" s="375">
        <v>-30.4</v>
      </c>
      <c r="AR52" s="376">
        <v>35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986600</v>
      </c>
      <c r="AN53" s="364">
        <v>43843</v>
      </c>
      <c r="AO53" s="365">
        <v>-44.5</v>
      </c>
      <c r="AP53" s="366">
        <v>63727</v>
      </c>
      <c r="AQ53" s="367">
        <v>10.5</v>
      </c>
      <c r="AR53" s="368">
        <v>-55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375997</v>
      </c>
      <c r="AN54" s="372">
        <v>16709</v>
      </c>
      <c r="AO54" s="373">
        <v>-5.2</v>
      </c>
      <c r="AP54" s="374">
        <v>34577</v>
      </c>
      <c r="AQ54" s="375">
        <v>29.3</v>
      </c>
      <c r="AR54" s="376">
        <v>-34.5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1159669</v>
      </c>
      <c r="AN55" s="364">
        <v>52386</v>
      </c>
      <c r="AO55" s="365">
        <v>19.5</v>
      </c>
      <c r="AP55" s="366">
        <v>66954</v>
      </c>
      <c r="AQ55" s="367">
        <v>5.0999999999999996</v>
      </c>
      <c r="AR55" s="368">
        <v>14.4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725234</v>
      </c>
      <c r="AN56" s="372">
        <v>32761</v>
      </c>
      <c r="AO56" s="373">
        <v>96.1</v>
      </c>
      <c r="AP56" s="374">
        <v>37305</v>
      </c>
      <c r="AQ56" s="375">
        <v>7.9</v>
      </c>
      <c r="AR56" s="376">
        <v>88.2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1099164</v>
      </c>
      <c r="AN57" s="364">
        <v>50520</v>
      </c>
      <c r="AO57" s="365">
        <v>-3.6</v>
      </c>
      <c r="AP57" s="366">
        <v>72656</v>
      </c>
      <c r="AQ57" s="367">
        <v>8.5</v>
      </c>
      <c r="AR57" s="368">
        <v>-12.1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778139</v>
      </c>
      <c r="AN58" s="372">
        <v>35765</v>
      </c>
      <c r="AO58" s="373">
        <v>9.1999999999999993</v>
      </c>
      <c r="AP58" s="374">
        <v>36448</v>
      </c>
      <c r="AQ58" s="375">
        <v>-2.2999999999999998</v>
      </c>
      <c r="AR58" s="376">
        <v>11.5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1068605</v>
      </c>
      <c r="AN59" s="364">
        <v>50146</v>
      </c>
      <c r="AO59" s="365">
        <v>-0.7</v>
      </c>
      <c r="AP59" s="366">
        <v>65080</v>
      </c>
      <c r="AQ59" s="367">
        <v>-10.4</v>
      </c>
      <c r="AR59" s="368">
        <v>9.6999999999999993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765093</v>
      </c>
      <c r="AN60" s="372">
        <v>35903</v>
      </c>
      <c r="AO60" s="373">
        <v>0.4</v>
      </c>
      <c r="AP60" s="374">
        <v>38201</v>
      </c>
      <c r="AQ60" s="375">
        <v>4.8</v>
      </c>
      <c r="AR60" s="376">
        <v>-4.4000000000000004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1225311</v>
      </c>
      <c r="AN61" s="379">
        <v>55170</v>
      </c>
      <c r="AO61" s="380">
        <v>2.2000000000000002</v>
      </c>
      <c r="AP61" s="381">
        <v>65223</v>
      </c>
      <c r="AQ61" s="382">
        <v>-2.9</v>
      </c>
      <c r="AR61" s="368">
        <v>5.0999999999999996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609836</v>
      </c>
      <c r="AN62" s="372">
        <v>27753</v>
      </c>
      <c r="AO62" s="373">
        <v>21</v>
      </c>
      <c r="AP62" s="374">
        <v>34655</v>
      </c>
      <c r="AQ62" s="375">
        <v>1.9</v>
      </c>
      <c r="AR62" s="376">
        <v>19.100000000000001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cWA2AzLLeD574rjpCVTpTkk9m9M+jUk5vRp5UN+5hHkOo/sh/rsTVTC+ZRxGMR+sCWoOo/9X1LHM2oE4i1eDg==" saltValue="ahdiuyfIxLEjMNp3PmGym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0eC99sv6Fb7e98lFUYV2hgI6EkGH6i09UIzL0hLlA83xSC+OTOAySmCOEiKlzzllnwTyfbGfUW05K7q8HFTTw==" saltValue="CftJpUonk9eGJKDgfHP1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q2MgW5TiEQoCTlW7X6YDbJAYGzSQ97gfR8WW/Jae+GxJF6j5xyoxwJ6T+wZ0alvPguSS3swyMql6HgVPr7eFQ==" saltValue="/sFvpIk6wxDxHDdxdRU8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B050"/>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22.52</v>
      </c>
      <c r="G47" s="12">
        <v>23.18</v>
      </c>
      <c r="H47" s="12">
        <v>25.8</v>
      </c>
      <c r="I47" s="12">
        <v>23.31</v>
      </c>
      <c r="J47" s="13">
        <v>17.62</v>
      </c>
    </row>
    <row r="48" spans="2:10" ht="57.75" customHeight="1" x14ac:dyDescent="0.15">
      <c r="B48" s="14"/>
      <c r="C48" s="1234" t="s">
        <v>4</v>
      </c>
      <c r="D48" s="1234"/>
      <c r="E48" s="1235"/>
      <c r="F48" s="15">
        <v>1.48</v>
      </c>
      <c r="G48" s="16">
        <v>4.54</v>
      </c>
      <c r="H48" s="16">
        <v>3.87</v>
      </c>
      <c r="I48" s="16">
        <v>2.9</v>
      </c>
      <c r="J48" s="17">
        <v>2.88</v>
      </c>
    </row>
    <row r="49" spans="2:10" ht="57.75" customHeight="1" thickBot="1" x14ac:dyDescent="0.2">
      <c r="B49" s="18"/>
      <c r="C49" s="1236" t="s">
        <v>5</v>
      </c>
      <c r="D49" s="1236"/>
      <c r="E49" s="1237"/>
      <c r="F49" s="19" t="s">
        <v>560</v>
      </c>
      <c r="G49" s="20">
        <v>3.8</v>
      </c>
      <c r="H49" s="20">
        <v>1.57</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BmksLmdbMTwIXZs/brCrXRElyXrpMd2Yw+aFleVqipeuO8QP0ElzhFNolmbYktOrlW+eb+33h/qLv7M9Gr7PQ==" saltValue="5adebxSj814z5Aw1f6kr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rmadmin</cp:lastModifiedBy>
  <cp:lastPrinted>2020-03-03T04:05:09Z</cp:lastPrinted>
  <dcterms:created xsi:type="dcterms:W3CDTF">2020-02-10T01:52:12Z</dcterms:created>
  <dcterms:modified xsi:type="dcterms:W3CDTF">2020-09-24T01:52:48Z</dcterms:modified>
  <cp:category/>
</cp:coreProperties>
</file>