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110" windowWidth="28935" windowHeight="10635" tabRatio="84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32" i="12" l="1"/>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W37" i="10"/>
  <c r="BW38" i="10" s="1"/>
  <c r="BE37" i="10"/>
  <c r="AM37" i="10"/>
  <c r="U37" i="10"/>
  <c r="C37" i="10"/>
  <c r="CO36" i="10"/>
  <c r="BW36" i="10"/>
  <c r="BE36" i="10"/>
  <c r="AM36" i="10"/>
  <c r="U36" i="10"/>
  <c r="C36" i="10"/>
  <c r="CO35" i="10"/>
  <c r="BE35" i="10"/>
  <c r="AM35" i="10"/>
  <c r="U35" i="10"/>
  <c r="C35" i="10"/>
  <c r="BW34" i="10"/>
  <c r="BE34" i="10"/>
  <c r="AM34" i="10"/>
  <c r="U34" i="10"/>
  <c r="C34" i="10"/>
  <c r="BW35" i="10" l="1"/>
  <c r="CO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<sst xmlns="http://schemas.openxmlformats.org/spreadsheetml/2006/main" count="1072" uniqueCount="587">
  <si>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</si>
  <si>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</si>
  <si>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</si>
  <si>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</si>
  <si>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</si>
  <si>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</si>
  <si>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</si>
  <si>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</si>
  <si>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</si>
  <si>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</si>
  <si>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</si>
  <si>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</si>
  <si>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</si>
  <si>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</si>
  <si>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</si>
  <si>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</si>
  <si>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</si>
  <si>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</si>
  <si>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</si>
  <si>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</si>
  <si>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</si>
  <si>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</si>
  <si>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</si>
  <si>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</si>
  <si>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</si>
  <si>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</si>
  <si>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</si>
  <si>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</si>
  <si>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</si>
  <si>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</si>
  <si>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</si>
  <si>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</si>
  <si>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</si>
  <si>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</si>
  <si>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</si>
  <si>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</si>
  <si>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</si>
  <si>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</si>
  <si>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</si>
  <si>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</si>
  <si>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</si>
  <si>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</si>
  <si>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</si>
  <si>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</si>
  <si>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</si>
  <si>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</si>
  <si>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</si>
  <si>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</si>
  <si>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</si>
  <si>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</si>
  <si>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</si>
  <si>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</si>
  <si>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</si>
  <si>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</si>
  <si>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</si>
  <si>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</si>
  <si>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</si>
  <si>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</si>
  <si>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</si>
  <si>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</si>
  <si>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</si>
  <si>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</si>
  <si>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</si>
  <si>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</si>
  <si>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</si>
  <si>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</si>
  <si>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</si>
  <si>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</si>
  <si>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</si>
  <si>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</si>
  <si>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</si>
  <si>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</si>
  <si>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</si>
  <si>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</si>
  <si>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</si>
  <si>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</si>
  <si>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</si>
  <si>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</si>
  <si>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</si>
  <si>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Ⅰ－３</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</si>
  <si>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</si>
  <si>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</si>
  <si>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</si>
  <si>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</si>
  <si>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</si>
  <si>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</si>
  <si>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</si>
  <si>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</si>
  <si>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</si>
  <si>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</si>
  <si>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</si>
  <si>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</si>
  <si>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留萌市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</si>
  <si>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</si>
  <si>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</si>
  <si>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</si>
  <si>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</si>
  <si>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</si>
  <si>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</si>
  <si>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</si>
  <si>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</si>
  <si>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</si>
  <si>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</si>
  <si>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</si>
  <si>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</si>
  <si>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</si>
  <si>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</si>
  <si>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</si>
  <si>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</si>
  <si>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</si>
  <si>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</si>
  <si>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</si>
  <si>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</si>
  <si>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</si>
  <si>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</si>
  <si>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</si>
  <si>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</si>
  <si>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</si>
  <si>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</si>
  <si>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</si>
  <si>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</si>
  <si>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</si>
  <si>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</si>
  <si>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</si>
  <si>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</si>
  <si>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</si>
  <si>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</si>
  <si>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</si>
  <si>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</si>
  <si>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</si>
  <si>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</si>
  <si>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</si>
  <si>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</si>
  <si>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</si>
  <si>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</si>
  <si>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</si>
  <si>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</si>
  <si>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</si>
  <si>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</si>
  <si>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</si>
  <si>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</si>
  <si>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</si>
  <si>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</si>
  <si>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0"/>
  </si>
  <si>
    <t>病院事業会計</t>
    <phoneticPr fontId="5"/>
  </si>
  <si>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</si>
  <si>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</si>
  <si>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</si>
  <si>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</si>
  <si>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</si>
  <si>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</si>
  <si>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</si>
  <si>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</si>
  <si>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</si>
  <si>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</si>
  <si>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</si>
  <si>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</si>
  <si>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</si>
  <si>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</si>
  <si>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</si>
  <si>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</si>
  <si>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</si>
  <si>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</si>
  <si>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</si>
  <si>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</si>
  <si>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</si>
  <si>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</si>
  <si>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</si>
  <si>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</si>
  <si>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</si>
  <si>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</si>
  <si>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</si>
  <si>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</si>
  <si>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</si>
  <si>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</si>
  <si>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</si>
  <si>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</si>
  <si>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</si>
  <si>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</si>
  <si>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</si>
  <si>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</si>
  <si>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</si>
  <si>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</si>
  <si>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</si>
  <si>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</si>
  <si>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</si>
  <si>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</si>
  <si>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</si>
  <si>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</si>
  <si>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</si>
  <si>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</si>
  <si>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</si>
  <si>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</si>
  <si>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</si>
  <si>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</si>
  <si>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</si>
  <si>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</si>
  <si>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</si>
  <si>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</si>
  <si>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</si>
  <si>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</si>
  <si>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</si>
  <si>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</si>
  <si>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</si>
  <si>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</si>
  <si>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</si>
  <si>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</si>
  <si>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北海道留萌市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</si>
  <si>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</si>
  <si>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</si>
  <si>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</si>
  <si>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</si>
  <si>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</si>
  <si>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</si>
  <si>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</si>
  <si>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</si>
  <si>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</si>
  <si>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</si>
  <si>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</si>
  <si>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</si>
  <si>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</si>
  <si>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</si>
  <si>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</si>
  <si>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</si>
  <si>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</si>
  <si>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</si>
  <si>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</si>
  <si>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</si>
  <si>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</si>
  <si>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</si>
  <si>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</si>
  <si>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</si>
  <si>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</si>
  <si>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</si>
  <si>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</si>
  <si>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</si>
  <si>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</si>
  <si>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</si>
  <si>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</si>
  <si>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</si>
  <si>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</si>
  <si>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</si>
  <si>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</si>
  <si>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</si>
  <si>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</si>
  <si>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</si>
  <si>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</si>
  <si>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</si>
  <si>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</si>
  <si>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</si>
  <si>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</si>
  <si>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</si>
  <si>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</si>
  <si>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</si>
  <si>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</si>
  <si>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</si>
  <si>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</si>
  <si>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</si>
  <si>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</si>
  <si>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</si>
  <si>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</si>
  <si>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</si>
  <si>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</si>
  <si>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</si>
  <si>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</si>
  <si>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</si>
  <si>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</si>
  <si>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</si>
  <si>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</si>
  <si>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</si>
  <si>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</si>
  <si>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</si>
  <si>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</si>
  <si>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</si>
  <si>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</si>
  <si>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</si>
  <si>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</si>
  <si>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</si>
  <si>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</si>
  <si>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</si>
  <si>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</si>
  <si>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</si>
  <si>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</si>
  <si>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</si>
  <si>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</si>
  <si>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</si>
  <si>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</si>
  <si>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</si>
  <si>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</si>
  <si>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</si>
  <si>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</si>
  <si>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</si>
  <si>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</si>
  <si>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</si>
  <si>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</si>
  <si>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</si>
  <si>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</si>
  <si>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</si>
  <si>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</si>
  <si>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</si>
  <si>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</si>
  <si>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</si>
  <si>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</si>
  <si>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</si>
  <si>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</si>
  <si>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</si>
  <si>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</si>
  <si>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</si>
  <si>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</si>
  <si>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</si>
  <si>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</si>
  <si>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</si>
  <si>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</si>
  <si>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</si>
  <si>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</si>
  <si>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</si>
  <si>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</si>
  <si>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</si>
  <si>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</si>
  <si>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</si>
  <si>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</si>
  <si>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</si>
  <si>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</si>
  <si>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</si>
  <si>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</si>
  <si>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</si>
  <si>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</si>
  <si>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</si>
  <si>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</si>
  <si>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</si>
  <si>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</si>
  <si>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</si>
  <si>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</si>
  <si>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港湾整備</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</si>
  <si>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</si>
  <si>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</si>
  <si>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</si>
  <si>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</si>
  <si>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</si>
  <si>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</si>
  <si>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</si>
  <si>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</si>
  <si>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</si>
  <si>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</si>
  <si>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</si>
  <si>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</si>
  <si>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</si>
  <si>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</si>
  <si>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</si>
  <si>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</si>
  <si>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</si>
  <si>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</si>
  <si>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</si>
  <si>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</si>
  <si>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</si>
  <si>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</si>
  <si>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北海道留萌市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</si>
  <si>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</si>
  <si>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</si>
  <si>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</si>
  <si>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</si>
  <si>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</si>
  <si>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</si>
  <si>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</si>
  <si>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</si>
  <si>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</si>
  <si>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</si>
  <si>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</si>
  <si>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</si>
  <si>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</si>
  <si>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</si>
  <si>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</si>
  <si>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</si>
  <si>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</si>
  <si>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</si>
  <si>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</si>
  <si>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</si>
  <si>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</si>
  <si>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</si>
  <si>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</si>
  <si>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</si>
  <si>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</si>
  <si>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</si>
  <si>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</si>
  <si>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</si>
  <si>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</si>
  <si>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</si>
  <si>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</si>
  <si>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</si>
  <si>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</si>
  <si>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</si>
  <si>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</si>
  <si>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</si>
  <si>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</si>
  <si>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</si>
  <si>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</si>
  <si>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下水道事業特別会計</t>
    <phoneticPr fontId="5"/>
  </si>
  <si>
    <t>法非適用企業</t>
    <phoneticPr fontId="5"/>
  </si>
  <si>
    <t>港湾事業特別会計(臨海除く)</t>
    <phoneticPr fontId="5"/>
  </si>
  <si>
    <t>港湾事業特別会計(臨海)</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</si>
  <si>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</si>
  <si>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</si>
  <si>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</si>
  <si>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</si>
  <si>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</si>
  <si>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</si>
  <si>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</si>
  <si>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</si>
  <si>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</si>
  <si>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</si>
  <si>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</si>
  <si>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</si>
  <si>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</si>
  <si>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</si>
  <si>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</si>
  <si>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</si>
  <si>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</si>
  <si>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</si>
  <si>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</si>
  <si>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</si>
  <si>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</si>
  <si>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</si>
  <si>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</si>
  <si>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</si>
  <si>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</si>
  <si>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</si>
  <si>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</si>
  <si>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</si>
  <si>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</si>
  <si>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</si>
  <si>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</si>
  <si>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</si>
  <si>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</si>
  <si>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</si>
  <si>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</si>
  <si>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</si>
  <si>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</si>
  <si>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</si>
  <si>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</si>
  <si>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</si>
  <si>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</si>
  <si>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</si>
  <si>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</si>
  <si>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</si>
  <si>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</si>
  <si>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</si>
  <si>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</si>
  <si>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</si>
  <si>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</si>
  <si>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</si>
  <si>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</si>
  <si>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</si>
  <si>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</si>
  <si>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</si>
  <si>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</si>
  <si>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</si>
  <si>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港湾事業特別会計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</si>
  <si>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</si>
  <si>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</si>
  <si>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</si>
  <si>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</si>
  <si>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</si>
  <si>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</si>
  <si>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</si>
  <si>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</si>
  <si>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</si>
  <si>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</si>
  <si>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</si>
  <si>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</si>
  <si>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</si>
  <si>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</si>
  <si>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</si>
  <si>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</si>
  <si>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</si>
  <si>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</si>
  <si>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</si>
  <si>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</si>
  <si>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</si>
  <si>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</si>
  <si>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</si>
  <si>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</si>
  <si>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</si>
  <si>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</si>
  <si>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</si>
  <si>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</si>
  <si>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</si>
  <si>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</si>
  <si>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</si>
  <si>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</si>
  <si>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</si>
  <si>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</si>
  <si>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</si>
  <si>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</si>
  <si>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</si>
  <si>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</si>
  <si>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</si>
  <si>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</si>
  <si>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</si>
  <si>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</si>
  <si>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</si>
  <si>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</si>
  <si>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</si>
  <si>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</si>
  <si>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</si>
  <si>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</si>
  <si>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</si>
  <si>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</si>
  <si>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</si>
  <si>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</si>
  <si>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</si>
  <si>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</si>
  <si>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</si>
  <si>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</si>
  <si>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</si>
  <si>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</si>
  <si>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</si>
  <si>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</si>
  <si>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</si>
  <si>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</si>
  <si>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</si>
  <si>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</si>
  <si>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</si>
  <si>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</si>
  <si>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</si>
  <si>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</si>
  <si>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</si>
  <si>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</si>
  <si>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</si>
  <si>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</si>
  <si>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</si>
  <si>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</si>
  <si>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</si>
  <si>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</si>
  <si>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</si>
  <si>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</si>
  <si>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</si>
  <si>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</si>
  <si>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</si>
  <si>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</si>
  <si>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</si>
  <si>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</si>
  <si>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</si>
  <si>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</si>
  <si>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2.17</t>
  </si>
  <si>
    <t>▲ 4.36</t>
  </si>
  <si>
    <t>病院事業会計</t>
  </si>
  <si>
    <t>▲ 1.90</t>
  </si>
  <si>
    <t>▲ 5.55</t>
  </si>
  <si>
    <t>水道事業会計</t>
  </si>
  <si>
    <t>一般会計</t>
  </si>
  <si>
    <t>国民健康保険事業特別会計</t>
  </si>
  <si>
    <t>▲ 2.25</t>
  </si>
  <si>
    <t>▲ 1.88</t>
  </si>
  <si>
    <t>介護保険事業特別会計</t>
  </si>
  <si>
    <t>後期高齢者医療事業特別会計</t>
  </si>
  <si>
    <t>下水道事業特別会計</t>
  </si>
  <si>
    <t>港湾事業特別会計(臨海除く)</t>
  </si>
  <si>
    <t>その他会計（赤字）</t>
  </si>
  <si>
    <t>その他会計（黒字）</t>
  </si>
  <si>
    <t>-</t>
    <phoneticPr fontId="2"/>
  </si>
  <si>
    <t>-</t>
    <phoneticPr fontId="2"/>
  </si>
  <si>
    <t>-</t>
    <phoneticPr fontId="2"/>
  </si>
  <si>
    <t>○</t>
    <phoneticPr fontId="2"/>
  </si>
  <si>
    <t>留萌市土地開発公社</t>
    <rPh sb="0" eb="3">
      <t>ルモイシ</t>
    </rPh>
    <rPh sb="3" eb="5">
      <t>トチ</t>
    </rPh>
    <rPh sb="5" eb="7">
      <t>カイハツ</t>
    </rPh>
    <rPh sb="7" eb="9">
      <t>コウシャ</t>
    </rPh>
    <phoneticPr fontId="2"/>
  </si>
  <si>
    <t>留萌南部衛生組合</t>
    <rPh sb="0" eb="2">
      <t>ルモイ</t>
    </rPh>
    <rPh sb="2" eb="4">
      <t>ナンブ</t>
    </rPh>
    <rPh sb="4" eb="6">
      <t>エイセイ</t>
    </rPh>
    <rPh sb="6" eb="8">
      <t>クミアイ</t>
    </rPh>
    <phoneticPr fontId="11"/>
  </si>
  <si>
    <t>留萌消防組合</t>
    <rPh sb="0" eb="2">
      <t>ルモイ</t>
    </rPh>
    <rPh sb="2" eb="4">
      <t>ショウボウ</t>
    </rPh>
    <rPh sb="4" eb="6">
      <t>クミアイ</t>
    </rPh>
    <phoneticPr fontId="11"/>
  </si>
  <si>
    <t>芸術文化振興基金</t>
    <rPh sb="0" eb="2">
      <t>ゲイジュツ</t>
    </rPh>
    <rPh sb="2" eb="4">
      <t>ブンカ</t>
    </rPh>
    <rPh sb="4" eb="6">
      <t>シンコウ</t>
    </rPh>
    <rPh sb="6" eb="8">
      <t>キキン</t>
    </rPh>
    <phoneticPr fontId="11"/>
  </si>
  <si>
    <t>公共施設整備基金</t>
    <rPh sb="0" eb="2">
      <t>コウキョウ</t>
    </rPh>
    <rPh sb="2" eb="4">
      <t>シセツ</t>
    </rPh>
    <rPh sb="4" eb="6">
      <t>セイビ</t>
    </rPh>
    <rPh sb="6" eb="8">
      <t>キキン</t>
    </rPh>
    <phoneticPr fontId="11"/>
  </si>
  <si>
    <t>社会福祉振興基金</t>
    <rPh sb="0" eb="2">
      <t>シャカイ</t>
    </rPh>
    <rPh sb="2" eb="4">
      <t>フクシ</t>
    </rPh>
    <rPh sb="4" eb="6">
      <t>シンコウ</t>
    </rPh>
    <rPh sb="6" eb="8">
      <t>キキン</t>
    </rPh>
    <phoneticPr fontId="11"/>
  </si>
  <si>
    <t>留萌市応援基金</t>
    <rPh sb="0" eb="3">
      <t>ルモイシ</t>
    </rPh>
    <rPh sb="3" eb="5">
      <t>オウエン</t>
    </rPh>
    <rPh sb="5" eb="7">
      <t>キキン</t>
    </rPh>
    <phoneticPr fontId="11"/>
  </si>
  <si>
    <t>国鉄羽幌線代替輸送確保基金</t>
    <rPh sb="0" eb="2">
      <t>コクテツ</t>
    </rPh>
    <rPh sb="2" eb="4">
      <t>ハボロ</t>
    </rPh>
    <rPh sb="4" eb="5">
      <t>セン</t>
    </rPh>
    <rPh sb="5" eb="7">
      <t>ダイタイ</t>
    </rPh>
    <rPh sb="7" eb="9">
      <t>ユソウ</t>
    </rPh>
    <rPh sb="9" eb="11">
      <t>カクホ</t>
    </rPh>
    <rPh sb="11" eb="13">
      <t>キキン</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</si>
  <si>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</si>
  <si>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</si>
  <si>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</si>
  <si>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</si>
  <si>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</si>
  <si>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</si>
  <si>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</si>
  <si>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</si>
  <si>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</si>
  <si>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</si>
  <si>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</si>
  <si>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</si>
  <si>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</si>
  <si>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</si>
  <si>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将来負担比率については、一般会計等に係る地方債の現在高は新発債の抑制や繰上償還の効果により順調に減少しているが、充当可能財源等のうち特定歳入は年々減少しており、基金についても、平成29年度については財政調整基金の取崩しが積立てを上回ったことで残高が減少していることから、将来負担比率の分子も減少している。
実質公債費比率については、平成17年度に借り換えを実施した地方債の元金償還が平成21年度から始まったことで増加していたが、地方債発行の抑制や繰上償還の実施により徐々に減少している。平成30年度以降においても、留萌市中期財政計画に基づく地方債発行の規律を守りながら、平成31年度、32年度に一時的に増加する見込みはあるが、それ以降は減少傾向が続く見込みである。</t>
    <phoneticPr fontId="5"/>
  </si>
  <si>
    <t>各公共施設やインフラ施設の老朽化が課題で類似団体と比較しても減価償却が進んでいる状況であり、また、将来負担比率については一般会計等に係る地方債の現在高は新発債の抑制や繰上償還の効果により順調に減少しているが、充当可能財源等のうち特定歳入は年々減少しており、基金についても、平成29年度については財政調整基金の取崩しが積立てを上回ったことで残高が減少していることから、将来負担比率の分子も減少している。今後更新時期が到来する各施設については地方債を財源として投資することとなり、将来負担比率の増加に影響するものと捉え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</si>
</sst>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80149</c:v>
                </c:pt>
                <c:pt idx="1">
                  <c:v>57697</c:v>
                </c:pt>
                <c:pt idx="2">
                  <c:v>63727</c:v>
                </c:pt>
                <c:pt idx="3">
                  <c:v>66954</c:v>
                </c:pt>
                <c:pt idx="4">
                  <c:v>72656</c:v>
                </c:pt>
              </c:numCache>
            </c:numRef>
          </c:val>
          <c:smooth val="0"/>
          <c:extLst xmlns:c16r2="http://schemas.microsoft.com/office/drawing/2015/06/chart">
            <c:ext xmlns:c16="http://schemas.microsoft.com/office/drawing/2014/chart" uri="{C3380CC4-5D6E-409C-BE32-E72D297353CC}">
              <c16:uniqueId val="{00000000-C5AC-4844-A748-ACC32D0CB8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56334</c:v>
                </c:pt>
                <c:pt idx="1">
                  <c:v>78953</c:v>
                </c:pt>
                <c:pt idx="2">
                  <c:v>43843</c:v>
                </c:pt>
                <c:pt idx="3">
                  <c:v>52386</c:v>
                </c:pt>
                <c:pt idx="4">
                  <c:v>50520</c:v>
                </c:pt>
              </c:numCache>
            </c:numRef>
          </c:val>
          <c:smooth val="0"/>
          <c:extLst xmlns:c16r2="http://schemas.microsoft.com/office/drawing/2015/06/chart">
            <c:ext xmlns:c16="http://schemas.microsoft.com/office/drawing/2014/chart" uri="{C3380CC4-5D6E-409C-BE32-E72D297353CC}">
              <c16:uniqueId val="{00000001-C5AC-4844-A748-ACC32D0CB8FD}"/>
            </c:ext>
          </c:extLst>
        </c:ser>
        <c:dLbls>
          <c:showLegendKey val="0"/>
          <c:showVal val="0"/>
          <c:showCatName val="0"/>
          <c:showSerName val="0"/>
          <c:showPercent val="0"/>
          <c:showBubbleSize val="0"/>
        </c:dLbls>
        <c:marker val="1"/>
        <c:smooth val="0"/>
        <c:axId val="139414144"/>
        <c:axId val="139416320"/>
      </c:lineChart>
      <c:catAx>
        <c:axId val="1394141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16320"/>
        <c:crosses val="autoZero"/>
        <c:auto val="1"/>
        <c:lblAlgn val="ctr"/>
        <c:lblOffset val="100"/>
        <c:tickLblSkip val="1"/>
        <c:tickMarkSkip val="1"/>
        <c:noMultiLvlLbl val="0"/>
      </c:catAx>
      <c:valAx>
        <c:axId val="13941632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94141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7.1</c:v>
                </c:pt>
                <c:pt idx="1">
                  <c:v>1.48</c:v>
                </c:pt>
                <c:pt idx="2">
                  <c:v>4.54</c:v>
                </c:pt>
                <c:pt idx="3">
                  <c:v>3.87</c:v>
                </c:pt>
                <c:pt idx="4">
                  <c:v>2.9</c:v>
                </c:pt>
              </c:numCache>
            </c:numRef>
          </c:val>
          <c:extLst xmlns:c16r2="http://schemas.microsoft.com/office/drawing/2015/06/chart">
            <c:ext xmlns:c16="http://schemas.microsoft.com/office/drawing/2014/chart" uri="{C3380CC4-5D6E-409C-BE32-E72D297353CC}">
              <c16:uniqueId val="{00000000-2D00-492F-B449-D866BE610A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20</c:v>
                </c:pt>
                <c:pt idx="1">
                  <c:v>22.52</c:v>
                </c:pt>
                <c:pt idx="2">
                  <c:v>23.18</c:v>
                </c:pt>
                <c:pt idx="3">
                  <c:v>25.8</c:v>
                </c:pt>
                <c:pt idx="4">
                  <c:v>23.31</c:v>
                </c:pt>
              </c:numCache>
            </c:numRef>
          </c:val>
          <c:extLst xmlns:c16r2="http://schemas.microsoft.com/office/drawing/2015/06/chart">
            <c:ext xmlns:c16="http://schemas.microsoft.com/office/drawing/2014/chart" uri="{C3380CC4-5D6E-409C-BE32-E72D297353CC}">
              <c16:uniqueId val="{00000001-2D00-492F-B449-D866BE610A88}"/>
            </c:ext>
          </c:extLst>
        </c:ser>
        <c:dLbls>
          <c:showLegendKey val="0"/>
          <c:showVal val="0"/>
          <c:showCatName val="0"/>
          <c:showSerName val="0"/>
          <c:showPercent val="0"/>
          <c:showBubbleSize val="0"/>
        </c:dLbls>
        <c:gapWidth val="250"/>
        <c:overlap val="100"/>
        <c:axId val="149573632"/>
        <c:axId val="149575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7.4</c:v>
                </c:pt>
                <c:pt idx="1">
                  <c:v>-2.17</c:v>
                </c:pt>
                <c:pt idx="2">
                  <c:v>3.8</c:v>
                </c:pt>
                <c:pt idx="3">
                  <c:v>1.57</c:v>
                </c:pt>
                <c:pt idx="4">
                  <c:v>-4.3600000000000003</c:v>
                </c:pt>
              </c:numCache>
            </c:numRef>
          </c:val>
          <c:smooth val="0"/>
          <c:extLst xmlns:c16r2="http://schemas.microsoft.com/office/drawing/2015/06/chart">
            <c:ext xmlns:c16="http://schemas.microsoft.com/office/drawing/2014/chart" uri="{C3380CC4-5D6E-409C-BE32-E72D297353CC}">
              <c16:uniqueId val="{00000002-2D00-492F-B449-D866BE610A88}"/>
            </c:ext>
          </c:extLst>
        </c:ser>
        <c:dLbls>
          <c:showLegendKey val="0"/>
          <c:showVal val="0"/>
          <c:showCatName val="0"/>
          <c:showSerName val="0"/>
          <c:showPercent val="0"/>
          <c:showBubbleSize val="0"/>
        </c:dLbls>
        <c:marker val="1"/>
        <c:smooth val="0"/>
        <c:axId val="149573632"/>
        <c:axId val="149575552"/>
      </c:lineChart>
      <c:catAx>
        <c:axId val="149573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575552"/>
        <c:crosses val="autoZero"/>
        <c:auto val="1"/>
        <c:lblAlgn val="ctr"/>
        <c:lblOffset val="100"/>
        <c:tickLblSkip val="1"/>
        <c:tickMarkSkip val="1"/>
        <c:noMultiLvlLbl val="0"/>
      </c:catAx>
      <c:valAx>
        <c:axId val="149575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573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CF5F-40A6-8FD4-905E3FEF54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F5F-40A6-8FD4-905E3FEF541A}"/>
            </c:ext>
          </c:extLst>
        </c:ser>
        <c:ser>
          <c:idx val="2"/>
          <c:order val="2"/>
          <c:tx>
            <c:strRef>
              <c:f>データシート!$A$29</c:f>
              <c:strCache>
                <c:ptCount val="1"/>
                <c:pt idx="0">
                  <c:v>港湾事業特別会計(臨海除く)</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CF5F-40A6-8FD4-905E3FEF541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CF5F-40A6-8FD4-905E3FEF541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4-CF5F-40A6-8FD4-905E3FEF541A}"/>
            </c:ext>
          </c:extLst>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0.25</c:v>
                </c:pt>
                <c:pt idx="4">
                  <c:v>#N/A</c:v>
                </c:pt>
                <c:pt idx="5">
                  <c:v>0.28999999999999998</c:v>
                </c:pt>
                <c:pt idx="6">
                  <c:v>#N/A</c:v>
                </c:pt>
                <c:pt idx="7">
                  <c:v>0.05</c:v>
                </c:pt>
                <c:pt idx="8">
                  <c:v>#N/A</c:v>
                </c:pt>
                <c:pt idx="9">
                  <c:v>0.18</c:v>
                </c:pt>
              </c:numCache>
            </c:numRef>
          </c:val>
          <c:extLst xmlns:c16r2="http://schemas.microsoft.com/office/drawing/2015/06/chart">
            <c:ext xmlns:c16="http://schemas.microsoft.com/office/drawing/2014/chart" uri="{C3380CC4-5D6E-409C-BE32-E72D297353CC}">
              <c16:uniqueId val="{00000005-CF5F-40A6-8FD4-905E3FEF541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2.25</c:v>
                </c:pt>
                <c:pt idx="1">
                  <c:v>#N/A</c:v>
                </c:pt>
                <c:pt idx="2">
                  <c:v>1.88</c:v>
                </c:pt>
                <c:pt idx="3">
                  <c:v>#N/A</c:v>
                </c:pt>
                <c:pt idx="4">
                  <c:v>#N/A</c:v>
                </c:pt>
                <c:pt idx="5">
                  <c:v>0.54</c:v>
                </c:pt>
                <c:pt idx="6">
                  <c:v>#N/A</c:v>
                </c:pt>
                <c:pt idx="7">
                  <c:v>0.97</c:v>
                </c:pt>
                <c:pt idx="8">
                  <c:v>#N/A</c:v>
                </c:pt>
                <c:pt idx="9">
                  <c:v>0.99</c:v>
                </c:pt>
              </c:numCache>
            </c:numRef>
          </c:val>
          <c:extLst xmlns:c16r2="http://schemas.microsoft.com/office/drawing/2015/06/chart">
            <c:ext xmlns:c16="http://schemas.microsoft.com/office/drawing/2014/chart" uri="{C3380CC4-5D6E-409C-BE32-E72D297353CC}">
              <c16:uniqueId val="{00000006-CF5F-40A6-8FD4-905E3FEF541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7.09</c:v>
                </c:pt>
                <c:pt idx="2">
                  <c:v>#N/A</c:v>
                </c:pt>
                <c:pt idx="3">
                  <c:v>1.48</c:v>
                </c:pt>
                <c:pt idx="4">
                  <c:v>#N/A</c:v>
                </c:pt>
                <c:pt idx="5">
                  <c:v>4.53</c:v>
                </c:pt>
                <c:pt idx="6">
                  <c:v>#N/A</c:v>
                </c:pt>
                <c:pt idx="7">
                  <c:v>3.87</c:v>
                </c:pt>
                <c:pt idx="8">
                  <c:v>#N/A</c:v>
                </c:pt>
                <c:pt idx="9">
                  <c:v>2.89</c:v>
                </c:pt>
              </c:numCache>
            </c:numRef>
          </c:val>
          <c:extLst xmlns:c16r2="http://schemas.microsoft.com/office/drawing/2015/06/chart">
            <c:ext xmlns:c16="http://schemas.microsoft.com/office/drawing/2014/chart" uri="{C3380CC4-5D6E-409C-BE32-E72D297353CC}">
              <c16:uniqueId val="{00000007-CF5F-40A6-8FD4-905E3FEF541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4.62</c:v>
                </c:pt>
                <c:pt idx="2">
                  <c:v>#N/A</c:v>
                </c:pt>
                <c:pt idx="3">
                  <c:v>4.25</c:v>
                </c:pt>
                <c:pt idx="4">
                  <c:v>#N/A</c:v>
                </c:pt>
                <c:pt idx="5">
                  <c:v>4.22</c:v>
                </c:pt>
                <c:pt idx="6">
                  <c:v>#N/A</c:v>
                </c:pt>
                <c:pt idx="7">
                  <c:v>4.1399999999999997</c:v>
                </c:pt>
                <c:pt idx="8">
                  <c:v>#N/A</c:v>
                </c:pt>
                <c:pt idx="9">
                  <c:v>3.87</c:v>
                </c:pt>
              </c:numCache>
            </c:numRef>
          </c:val>
          <c:extLst xmlns:c16r2="http://schemas.microsoft.com/office/drawing/2015/06/chart">
            <c:ext xmlns:c16="http://schemas.microsoft.com/office/drawing/2014/chart" uri="{C3380CC4-5D6E-409C-BE32-E72D297353CC}">
              <c16:uniqueId val="{00000008-CF5F-40A6-8FD4-905E3FEF541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1.56</c:v>
                </c:pt>
                <c:pt idx="2">
                  <c:v>#N/A</c:v>
                </c:pt>
                <c:pt idx="3">
                  <c:v>4.4400000000000004</c:v>
                </c:pt>
                <c:pt idx="4">
                  <c:v>#N/A</c:v>
                </c:pt>
                <c:pt idx="5">
                  <c:v>2.99</c:v>
                </c:pt>
                <c:pt idx="6">
                  <c:v>1.9</c:v>
                </c:pt>
                <c:pt idx="7">
                  <c:v>#N/A</c:v>
                </c:pt>
                <c:pt idx="8">
                  <c:v>5.55</c:v>
                </c:pt>
                <c:pt idx="9">
                  <c:v>#N/A</c:v>
                </c:pt>
              </c:numCache>
            </c:numRef>
          </c:val>
          <c:extLst xmlns:c16r2="http://schemas.microsoft.com/office/drawing/2015/06/chart">
            <c:ext xmlns:c16="http://schemas.microsoft.com/office/drawing/2014/chart" uri="{C3380CC4-5D6E-409C-BE32-E72D297353CC}">
              <c16:uniqueId val="{00000009-CF5F-40A6-8FD4-905E3FEF541A}"/>
            </c:ext>
          </c:extLst>
        </c:ser>
        <c:dLbls>
          <c:showLegendKey val="0"/>
          <c:showVal val="0"/>
          <c:showCatName val="0"/>
          <c:showSerName val="0"/>
          <c:showPercent val="0"/>
          <c:showBubbleSize val="0"/>
        </c:dLbls>
        <c:gapWidth val="150"/>
        <c:overlap val="100"/>
        <c:axId val="149362560"/>
        <c:axId val="149364096"/>
      </c:barChart>
      <c:catAx>
        <c:axId val="149362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9364096"/>
        <c:crosses val="autoZero"/>
        <c:auto val="1"/>
        <c:lblAlgn val="ctr"/>
        <c:lblOffset val="100"/>
        <c:tickLblSkip val="1"/>
        <c:tickMarkSkip val="1"/>
        <c:noMultiLvlLbl val="0"/>
      </c:catAx>
      <c:valAx>
        <c:axId val="149364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3625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2131</c:v>
                </c:pt>
                <c:pt idx="5">
                  <c:v>1985</c:v>
                </c:pt>
                <c:pt idx="8">
                  <c:v>1870</c:v>
                </c:pt>
                <c:pt idx="11">
                  <c:v>1870</c:v>
                </c:pt>
                <c:pt idx="14">
                  <c:v>1750</c:v>
                </c:pt>
              </c:numCache>
            </c:numRef>
          </c:val>
          <c:extLst xmlns:c16r2="http://schemas.microsoft.com/office/drawing/2015/06/chart">
            <c:ext xmlns:c16="http://schemas.microsoft.com/office/drawing/2014/chart" uri="{C3380CC4-5D6E-409C-BE32-E72D297353CC}">
              <c16:uniqueId val="{00000000-7752-4CB6-B66A-9DC4FDBA64E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752-4CB6-B66A-9DC4FDBA64E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12</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752-4CB6-B66A-9DC4FDBA64E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25</c:v>
                </c:pt>
                <c:pt idx="3">
                  <c:v>27</c:v>
                </c:pt>
                <c:pt idx="6">
                  <c:v>55</c:v>
                </c:pt>
                <c:pt idx="9">
                  <c:v>56</c:v>
                </c:pt>
                <c:pt idx="12">
                  <c:v>115</c:v>
                </c:pt>
              </c:numCache>
            </c:numRef>
          </c:val>
          <c:extLst xmlns:c16r2="http://schemas.microsoft.com/office/drawing/2015/06/chart">
            <c:ext xmlns:c16="http://schemas.microsoft.com/office/drawing/2014/chart" uri="{C3380CC4-5D6E-409C-BE32-E72D297353CC}">
              <c16:uniqueId val="{00000003-7752-4CB6-B66A-9DC4FDBA64E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1094</c:v>
                </c:pt>
                <c:pt idx="3">
                  <c:v>1052</c:v>
                </c:pt>
                <c:pt idx="6">
                  <c:v>1059</c:v>
                </c:pt>
                <c:pt idx="9">
                  <c:v>792</c:v>
                </c:pt>
                <c:pt idx="12">
                  <c:v>797</c:v>
                </c:pt>
              </c:numCache>
            </c:numRef>
          </c:val>
          <c:extLst xmlns:c16r2="http://schemas.microsoft.com/office/drawing/2015/06/chart">
            <c:ext xmlns:c16="http://schemas.microsoft.com/office/drawing/2014/chart" uri="{C3380CC4-5D6E-409C-BE32-E72D297353CC}">
              <c16:uniqueId val="{00000004-7752-4CB6-B66A-9DC4FDBA64E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752-4CB6-B66A-9DC4FDBA64E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752-4CB6-B66A-9DC4FDBA64E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2055</c:v>
                </c:pt>
                <c:pt idx="3">
                  <c:v>2029</c:v>
                </c:pt>
                <c:pt idx="6">
                  <c:v>1877</c:v>
                </c:pt>
                <c:pt idx="9">
                  <c:v>1851</c:v>
                </c:pt>
                <c:pt idx="12">
                  <c:v>1716</c:v>
                </c:pt>
              </c:numCache>
            </c:numRef>
          </c:val>
          <c:extLst xmlns:c16r2="http://schemas.microsoft.com/office/drawing/2015/06/chart">
            <c:ext xmlns:c16="http://schemas.microsoft.com/office/drawing/2014/chart" uri="{C3380CC4-5D6E-409C-BE32-E72D297353CC}">
              <c16:uniqueId val="{00000007-7752-4CB6-B66A-9DC4FDBA64EA}"/>
            </c:ext>
          </c:extLst>
        </c:ser>
        <c:dLbls>
          <c:showLegendKey val="0"/>
          <c:showVal val="0"/>
          <c:showCatName val="0"/>
          <c:showSerName val="0"/>
          <c:showPercent val="0"/>
          <c:showBubbleSize val="0"/>
        </c:dLbls>
        <c:gapWidth val="100"/>
        <c:overlap val="100"/>
        <c:axId val="97446528"/>
        <c:axId val="139723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1055</c:v>
                </c:pt>
                <c:pt idx="2">
                  <c:v>#N/A</c:v>
                </c:pt>
                <c:pt idx="3">
                  <c:v>#N/A</c:v>
                </c:pt>
                <c:pt idx="4">
                  <c:v>1123</c:v>
                </c:pt>
                <c:pt idx="5">
                  <c:v>#N/A</c:v>
                </c:pt>
                <c:pt idx="6">
                  <c:v>#N/A</c:v>
                </c:pt>
                <c:pt idx="7">
                  <c:v>1121</c:v>
                </c:pt>
                <c:pt idx="8">
                  <c:v>#N/A</c:v>
                </c:pt>
                <c:pt idx="9">
                  <c:v>#N/A</c:v>
                </c:pt>
                <c:pt idx="10">
                  <c:v>829</c:v>
                </c:pt>
                <c:pt idx="11">
                  <c:v>#N/A</c:v>
                </c:pt>
                <c:pt idx="12">
                  <c:v>#N/A</c:v>
                </c:pt>
                <c:pt idx="13">
                  <c:v>878</c:v>
                </c:pt>
                <c:pt idx="14">
                  <c:v>#N/A</c:v>
                </c:pt>
              </c:numCache>
            </c:numRef>
          </c:val>
          <c:smooth val="0"/>
          <c:extLst xmlns:c16r2="http://schemas.microsoft.com/office/drawing/2015/06/chart">
            <c:ext xmlns:c16="http://schemas.microsoft.com/office/drawing/2014/chart" uri="{C3380CC4-5D6E-409C-BE32-E72D297353CC}">
              <c16:uniqueId val="{00000008-7752-4CB6-B66A-9DC4FDBA64EA}"/>
            </c:ext>
          </c:extLst>
        </c:ser>
        <c:dLbls>
          <c:showLegendKey val="0"/>
          <c:showVal val="0"/>
          <c:showCatName val="0"/>
          <c:showSerName val="0"/>
          <c:showPercent val="0"/>
          <c:showBubbleSize val="0"/>
        </c:dLbls>
        <c:marker val="1"/>
        <c:smooth val="0"/>
        <c:axId val="97446528"/>
        <c:axId val="139723520"/>
      </c:lineChart>
      <c:catAx>
        <c:axId val="9744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723520"/>
        <c:crosses val="autoZero"/>
        <c:auto val="1"/>
        <c:lblAlgn val="ctr"/>
        <c:lblOffset val="100"/>
        <c:tickLblSkip val="1"/>
        <c:tickMarkSkip val="1"/>
        <c:noMultiLvlLbl val="0"/>
      </c:catAx>
      <c:valAx>
        <c:axId val="139723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4465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16846</c:v>
                </c:pt>
                <c:pt idx="5">
                  <c:v>16516</c:v>
                </c:pt>
                <c:pt idx="8">
                  <c:v>16516</c:v>
                </c:pt>
                <c:pt idx="11">
                  <c:v>16108</c:v>
                </c:pt>
                <c:pt idx="14">
                  <c:v>15824</c:v>
                </c:pt>
              </c:numCache>
            </c:numRef>
          </c:val>
          <c:extLst xmlns:c16r2="http://schemas.microsoft.com/office/drawing/2015/06/chart">
            <c:ext xmlns:c16="http://schemas.microsoft.com/office/drawing/2014/chart" uri="{C3380CC4-5D6E-409C-BE32-E72D297353CC}">
              <c16:uniqueId val="{00000000-CF64-4CD3-B6CD-8150CA4131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3290</c:v>
                </c:pt>
                <c:pt idx="5">
                  <c:v>2955</c:v>
                </c:pt>
                <c:pt idx="8">
                  <c:v>2760</c:v>
                </c:pt>
                <c:pt idx="11">
                  <c:v>2543</c:v>
                </c:pt>
                <c:pt idx="14">
                  <c:v>2461</c:v>
                </c:pt>
              </c:numCache>
            </c:numRef>
          </c:val>
          <c:extLst xmlns:c16r2="http://schemas.microsoft.com/office/drawing/2015/06/chart">
            <c:ext xmlns:c16="http://schemas.microsoft.com/office/drawing/2014/chart" uri="{C3380CC4-5D6E-409C-BE32-E72D297353CC}">
              <c16:uniqueId val="{00000001-CF64-4CD3-B6CD-8150CA4131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3319</c:v>
                </c:pt>
                <c:pt idx="5">
                  <c:v>3597</c:v>
                </c:pt>
                <c:pt idx="8">
                  <c:v>3637</c:v>
                </c:pt>
                <c:pt idx="11">
                  <c:v>3978</c:v>
                </c:pt>
                <c:pt idx="14">
                  <c:v>3617</c:v>
                </c:pt>
              </c:numCache>
            </c:numRef>
          </c:val>
          <c:extLst xmlns:c16r2="http://schemas.microsoft.com/office/drawing/2015/06/chart">
            <c:ext xmlns:c16="http://schemas.microsoft.com/office/drawing/2014/chart" uri="{C3380CC4-5D6E-409C-BE32-E72D297353CC}">
              <c16:uniqueId val="{00000002-CF64-4CD3-B6CD-8150CA4131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F64-4CD3-B6CD-8150CA4131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F64-4CD3-B6CD-8150CA4131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430</c:v>
                </c:pt>
                <c:pt idx="3">
                  <c:v>384</c:v>
                </c:pt>
                <c:pt idx="6">
                  <c:v>386</c:v>
                </c:pt>
                <c:pt idx="9">
                  <c:v>388</c:v>
                </c:pt>
                <c:pt idx="12">
                  <c:v>313</c:v>
                </c:pt>
              </c:numCache>
            </c:numRef>
          </c:val>
          <c:extLst xmlns:c16r2="http://schemas.microsoft.com/office/drawing/2015/06/chart">
            <c:ext xmlns:c16="http://schemas.microsoft.com/office/drawing/2014/chart" uri="{C3380CC4-5D6E-409C-BE32-E72D297353CC}">
              <c16:uniqueId val="{00000005-CF64-4CD3-B6CD-8150CA4131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2458</c:v>
                </c:pt>
                <c:pt idx="3">
                  <c:v>2211</c:v>
                </c:pt>
                <c:pt idx="6">
                  <c:v>2155</c:v>
                </c:pt>
                <c:pt idx="9">
                  <c:v>2049</c:v>
                </c:pt>
                <c:pt idx="12">
                  <c:v>1878</c:v>
                </c:pt>
              </c:numCache>
            </c:numRef>
          </c:val>
          <c:extLst xmlns:c16r2="http://schemas.microsoft.com/office/drawing/2015/06/chart">
            <c:ext xmlns:c16="http://schemas.microsoft.com/office/drawing/2014/chart" uri="{C3380CC4-5D6E-409C-BE32-E72D297353CC}">
              <c16:uniqueId val="{00000006-CF64-4CD3-B6CD-8150CA4131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1200</c:v>
                </c:pt>
                <c:pt idx="3">
                  <c:v>1176</c:v>
                </c:pt>
                <c:pt idx="6">
                  <c:v>1123</c:v>
                </c:pt>
                <c:pt idx="9">
                  <c:v>1070</c:v>
                </c:pt>
                <c:pt idx="12">
                  <c:v>958</c:v>
                </c:pt>
              </c:numCache>
            </c:numRef>
          </c:val>
          <c:extLst xmlns:c16r2="http://schemas.microsoft.com/office/drawing/2015/06/chart">
            <c:ext xmlns:c16="http://schemas.microsoft.com/office/drawing/2014/chart" uri="{C3380CC4-5D6E-409C-BE32-E72D297353CC}">
              <c16:uniqueId val="{00000007-CF64-4CD3-B6CD-8150CA4131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12210</c:v>
                </c:pt>
                <c:pt idx="3">
                  <c:v>11576</c:v>
                </c:pt>
                <c:pt idx="6">
                  <c:v>11026</c:v>
                </c:pt>
                <c:pt idx="9">
                  <c:v>10671</c:v>
                </c:pt>
                <c:pt idx="12">
                  <c:v>10239</c:v>
                </c:pt>
              </c:numCache>
            </c:numRef>
          </c:val>
          <c:extLst xmlns:c16r2="http://schemas.microsoft.com/office/drawing/2015/06/chart">
            <c:ext xmlns:c16="http://schemas.microsoft.com/office/drawing/2014/chart" uri="{C3380CC4-5D6E-409C-BE32-E72D297353CC}">
              <c16:uniqueId val="{00000008-CF64-4CD3-B6CD-8150CA4131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51</c:v>
                </c:pt>
                <c:pt idx="3">
                  <c:v>51</c:v>
                </c:pt>
                <c:pt idx="6">
                  <c:v>0</c:v>
                </c:pt>
                <c:pt idx="9">
                  <c:v>0</c:v>
                </c:pt>
                <c:pt idx="12">
                  <c:v>0</c:v>
                </c:pt>
              </c:numCache>
            </c:numRef>
          </c:val>
          <c:extLst xmlns:c16r2="http://schemas.microsoft.com/office/drawing/2015/06/chart">
            <c:ext xmlns:c16="http://schemas.microsoft.com/office/drawing/2014/chart" uri="{C3380CC4-5D6E-409C-BE32-E72D297353CC}">
              <c16:uniqueId val="{00000009-CF64-4CD3-B6CD-8150CA4131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14943</c:v>
                </c:pt>
                <c:pt idx="3">
                  <c:v>14377</c:v>
                </c:pt>
                <c:pt idx="6">
                  <c:v>14260</c:v>
                </c:pt>
                <c:pt idx="9">
                  <c:v>13767</c:v>
                </c:pt>
                <c:pt idx="12">
                  <c:v>13357</c:v>
                </c:pt>
              </c:numCache>
            </c:numRef>
          </c:val>
          <c:extLst xmlns:c16r2="http://schemas.microsoft.com/office/drawing/2015/06/chart">
            <c:ext xmlns:c16="http://schemas.microsoft.com/office/drawing/2014/chart" uri="{C3380CC4-5D6E-409C-BE32-E72D297353CC}">
              <c16:uniqueId val="{0000000A-CF64-4CD3-B6CD-8150CA4131F6}"/>
            </c:ext>
          </c:extLst>
        </c:ser>
        <c:dLbls>
          <c:showLegendKey val="0"/>
          <c:showVal val="0"/>
          <c:showCatName val="0"/>
          <c:showSerName val="0"/>
          <c:showPercent val="0"/>
          <c:showBubbleSize val="0"/>
        </c:dLbls>
        <c:gapWidth val="100"/>
        <c:overlap val="100"/>
        <c:axId val="149538688"/>
        <c:axId val="1495490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7837</c:v>
                </c:pt>
                <c:pt idx="2">
                  <c:v>#N/A</c:v>
                </c:pt>
                <c:pt idx="3">
                  <c:v>#N/A</c:v>
                </c:pt>
                <c:pt idx="4">
                  <c:v>6708</c:v>
                </c:pt>
                <c:pt idx="5">
                  <c:v>#N/A</c:v>
                </c:pt>
                <c:pt idx="6">
                  <c:v>#N/A</c:v>
                </c:pt>
                <c:pt idx="7">
                  <c:v>6038</c:v>
                </c:pt>
                <c:pt idx="8">
                  <c:v>#N/A</c:v>
                </c:pt>
                <c:pt idx="9">
                  <c:v>#N/A</c:v>
                </c:pt>
                <c:pt idx="10">
                  <c:v>5317</c:v>
                </c:pt>
                <c:pt idx="11">
                  <c:v>#N/A</c:v>
                </c:pt>
                <c:pt idx="12">
                  <c:v>#N/A</c:v>
                </c:pt>
                <c:pt idx="13">
                  <c:v>4842</c:v>
                </c:pt>
                <c:pt idx="14">
                  <c:v>#N/A</c:v>
                </c:pt>
              </c:numCache>
            </c:numRef>
          </c:val>
          <c:smooth val="0"/>
          <c:extLst xmlns:c16r2="http://schemas.microsoft.com/office/drawing/2015/06/chart">
            <c:ext xmlns:c16="http://schemas.microsoft.com/office/drawing/2014/chart" uri="{C3380CC4-5D6E-409C-BE32-E72D297353CC}">
              <c16:uniqueId val="{0000000B-CF64-4CD3-B6CD-8150CA4131F6}"/>
            </c:ext>
          </c:extLst>
        </c:ser>
        <c:dLbls>
          <c:showLegendKey val="0"/>
          <c:showVal val="0"/>
          <c:showCatName val="0"/>
          <c:showSerName val="0"/>
          <c:showPercent val="0"/>
          <c:showBubbleSize val="0"/>
        </c:dLbls>
        <c:marker val="1"/>
        <c:smooth val="0"/>
        <c:axId val="149538688"/>
        <c:axId val="149549056"/>
      </c:lineChart>
      <c:catAx>
        <c:axId val="149538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9549056"/>
        <c:crosses val="autoZero"/>
        <c:auto val="1"/>
        <c:lblAlgn val="ctr"/>
        <c:lblOffset val="100"/>
        <c:tickLblSkip val="1"/>
        <c:tickMarkSkip val="1"/>
        <c:noMultiLvlLbl val="0"/>
      </c:catAx>
      <c:valAx>
        <c:axId val="1495490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538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1827</c:v>
                </c:pt>
                <c:pt idx="1">
                  <c:v>2006</c:v>
                </c:pt>
                <c:pt idx="2">
                  <c:v>1760</c:v>
                </c:pt>
              </c:numCache>
            </c:numRef>
          </c:val>
          <c:extLst xmlns:c16r2="http://schemas.microsoft.com/office/drawing/2015/06/chart">
            <c:ext xmlns:c16="http://schemas.microsoft.com/office/drawing/2014/chart" uri="{C3380CC4-5D6E-409C-BE32-E72D297353CC}">
              <c16:uniqueId val="{00000000-491D-4351-8E9F-4C3383D4605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371</c:v>
                </c:pt>
                <c:pt idx="1">
                  <c:v>371</c:v>
                </c:pt>
                <c:pt idx="2">
                  <c:v>371</c:v>
                </c:pt>
              </c:numCache>
            </c:numRef>
          </c:val>
          <c:extLst xmlns:c16r2="http://schemas.microsoft.com/office/drawing/2015/06/chart">
            <c:ext xmlns:c16="http://schemas.microsoft.com/office/drawing/2014/chart" uri="{C3380CC4-5D6E-409C-BE32-E72D297353CC}">
              <c16:uniqueId val="{00000001-491D-4351-8E9F-4C3383D4605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1334</c:v>
                </c:pt>
                <c:pt idx="1">
                  <c:v>1400</c:v>
                </c:pt>
                <c:pt idx="2">
                  <c:v>1285</c:v>
                </c:pt>
              </c:numCache>
            </c:numRef>
          </c:val>
          <c:extLst xmlns:c16r2="http://schemas.microsoft.com/office/drawing/2015/06/chart">
            <c:ext xmlns:c16="http://schemas.microsoft.com/office/drawing/2014/chart" uri="{C3380CC4-5D6E-409C-BE32-E72D297353CC}">
              <c16:uniqueId val="{00000002-491D-4351-8E9F-4C3383D46050}"/>
            </c:ext>
          </c:extLst>
        </c:ser>
        <c:dLbls>
          <c:showLegendKey val="0"/>
          <c:showVal val="0"/>
          <c:showCatName val="0"/>
          <c:showSerName val="0"/>
          <c:showPercent val="0"/>
          <c:showBubbleSize val="0"/>
        </c:dLbls>
        <c:gapWidth val="120"/>
        <c:overlap val="100"/>
        <c:axId val="149675392"/>
        <c:axId val="149681280"/>
      </c:barChart>
      <c:catAx>
        <c:axId val="14967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9681280"/>
        <c:crosses val="autoZero"/>
        <c:auto val="1"/>
        <c:lblAlgn val="ctr"/>
        <c:lblOffset val="100"/>
        <c:tickLblSkip val="1"/>
        <c:tickMarkSkip val="1"/>
        <c:noMultiLvlLbl val="0"/>
      </c:catAx>
      <c:valAx>
        <c:axId val="14968128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967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{5B8804F0-EF7B-46E9-9580-C06965F37241}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241-4363-8231-DDC825D606B8}"/>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{219FD2A2-A41C-4CDC-AB8B-8A2A0072C198}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41-4363-8231-DDC825D606B8}"/>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{62CC417B-65AA-4311-9ADF-F85B4B658904}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41-4363-8231-DDC825D606B8}"/>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{EAB81D9A-1EDF-4DE2-95D3-9807D5ACA1F0}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41-4363-8231-DDC825D606B8}"/>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{3BDDDD67-3C76-427D-8748-D70E6557B44B}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41-4363-8231-DDC825D606B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{39976964-A4A5-47B2-8B33-67A487C44AA7}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241-4363-8231-DDC825D606B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{AED853C8-75F3-48A9-93D6-82D134021983}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241-4363-8231-DDC825D606B8}"/>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{7FD11A0A-7EE6-4DBE-B5A2-809645836CB6}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241-4363-8231-DDC825D606B8}"/>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{35EEBEEB-CB8E-4F2E-B602-CFBD7B70FE4B}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241-4363-8231-DDC825D606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66.2</c:v>
                </c:pt>
                <c:pt idx="24">
                  <c:v>60.1</c:v>
                </c:pt>
                <c:pt idx="32">
                  <c:v>61</c:v>
                </c:pt>
              </c:numCache>
            </c:numRef>
          </c:xVal>
          <c:yVal>
            <c:numRef>
              <c:f>公会計指標分析・財政指標組合せ分析表!$BP$51:$DC$51</c:f>
              <c:numCache>
                <c:formatCode>#,##0.0;"▲ "#,##0.0</c:formatCode>
                <c:ptCount val="40"/>
                <c:pt idx="16">
                  <c:v>96.2</c:v>
                </c:pt>
                <c:pt idx="24">
                  <c:v>86.3</c:v>
                </c:pt>
                <c:pt idx="32">
                  <c:v>79.900000000000006</c:v>
                </c:pt>
              </c:numCache>
            </c:numRef>
          </c:yVal>
          <c:smooth val="0"/>
          <c:extLst xmlns:c16r2="http://schemas.microsoft.com/office/drawing/2015/06/chart">
            <c:ext xmlns:c16="http://schemas.microsoft.com/office/drawing/2014/chart" uri="{C3380CC4-5D6E-409C-BE32-E72D297353CC}">
              <c16:uniqueId val="{00000009-3241-4363-8231-DDC825D606B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{0B9B1C03-60F5-4FCB-8314-547E28A12CDB}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241-4363-8231-DDC825D606B8}"/>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{4EB5B00B-77D2-4C1C-8EF8-3B414F22C770}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41-4363-8231-DDC825D606B8}"/>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{647C1A24-2D17-4384-B813-D03D702FD1D6}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41-4363-8231-DDC825D606B8}"/>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{9CAAB7B2-DB73-42CB-A098-9662ED8EF5D0}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41-4363-8231-DDC825D606B8}"/>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{29CC79AF-E0ED-4C21-A373-7E844510D282}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41-4363-8231-DDC825D606B8}"/>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{6EB997E3-1836-460D-BD5B-1F33C3BC59DD}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241-4363-8231-DDC825D606B8}"/>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{076D522F-C54D-43F5-BE4C-E3AFD68F3F86}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241-4363-8231-DDC825D606B8}"/>
                </c:ext>
              </c:extLst>
            </c:dLbl>
            <c:dLbl>
              <c:idx val="24"/>
              <c:layout>
                <c:manualLayout>
                  <c:x val="-4.5797569605124176E-2"/>
                  <c:y val="-6.4739042105865174E-2"/>
                </c:manualLayout>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{CBC4B3F0-63C7-497C-B2F3-8D2B7D84930F}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241-4363-8231-DDC825D606B8}"/>
                </c:ext>
              </c:extLst>
            </c:dLbl>
            <c:dLbl>
              <c:idx val="32"/>
              <c:layout>
                <c:manualLayout>
                  <c:x val="-1.8492831334020431E-2"/>
                  <c:y val="-6.4739042105865174E-2"/>
                </c:manualLayout>
              </c:layout>
              <c:tx>
                <c:strRef>
                  <c:f>公会計指標分析・財政指標組合せ分析表!$CV$50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{3C65BC24-A035-47A6-86E3-7306C9F5F1DD}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241-4363-8231-DDC825D606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56.4</c:v>
                </c:pt>
                <c:pt idx="24">
                  <c:v>58.8</c:v>
                </c:pt>
                <c:pt idx="32">
                  <c:v>58.8</c:v>
                </c:pt>
              </c:numCache>
            </c:numRef>
          </c:xVal>
          <c:yVal>
            <c:numRef>
              <c:f>公会計指標分析・財政指標組合せ分析表!$BP$55:$DC$55</c:f>
              <c:numCache>
                <c:formatCode>#,##0.0;"▲ "#,##0.0</c:formatCode>
                <c:ptCount val="40"/>
                <c:pt idx="16">
                  <c:v>41.5</c:v>
                </c:pt>
                <c:pt idx="24">
                  <c:v>36.6</c:v>
                </c:pt>
                <c:pt idx="32">
                  <c:v>37.700000000000003</c:v>
                </c:pt>
              </c:numCache>
            </c:numRef>
          </c:yVal>
          <c:smooth val="0"/>
          <c:extLst xmlns:c16r2="http://schemas.microsoft.com/office/drawing/2015/06/chart">
            <c:ext xmlns:c16="http://schemas.microsoft.com/office/drawing/2014/chart" uri="{C3380CC4-5D6E-409C-BE32-E72D297353CC}">
              <c16:uniqueId val="{00000013-3241-4363-8231-DDC825D606B8}"/>
            </c:ext>
          </c:extLst>
        </c:ser>
        <c:dLbls>
          <c:showLegendKey val="0"/>
          <c:showVal val="1"/>
          <c:showCatName val="0"/>
          <c:showSerName val="0"/>
          <c:showPercent val="0"/>
          <c:showBubbleSize val="0"/>
        </c:dLbls>
        <c:axId val="149745024"/>
        <c:axId val="149902848"/>
      </c:scatterChart>
      <c:valAx>
        <c:axId val="149745024"/>
        <c:scaling>
          <c:orientation val="minMax"/>
          <c:max val="67.099999999999994"/>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9902848"/>
        <c:crosses val="autoZero"/>
        <c:crossBetween val="midCat"/>
      </c:valAx>
      <c:valAx>
        <c:axId val="149902848"/>
        <c:scaling>
          <c:orientation val="minMax"/>
          <c:max val="107"/>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97450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{77166F15-682D-4A54-ADFC-A6A58AF05EEB}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D82A-4104-8BE2-324D256862B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{0E4BADE4-4338-4F88-85DD-47FAF38AC0BF}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2A-4104-8BE2-324D256862B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{2650769D-3FCA-40BE-840F-45E436243799}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2A-4104-8BE2-324D256862B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{E3064EC6-01F1-4945-8E54-CEFD9966DC7D}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2A-4104-8BE2-324D256862B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{B51BD92D-909E-4853-BADD-C65119953EB4}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2A-4104-8BE2-324D256862B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{7CE497CA-8EFF-4D32-AB3C-2A221B8A2A63}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D82A-4104-8BE2-324D256862B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{E5E74B8E-C7DD-491A-8C7B-409C76762EAF}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D82A-4104-8BE2-324D256862BA}"/>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{4578F677-BEAE-4781-A747-FF75ED42AF53}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D82A-4104-8BE2-324D256862BA}"/>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{08DA80BE-B222-4330-843E-654AD156FA82}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D82A-4104-8BE2-324D256862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18.3</c:v>
                </c:pt>
                <c:pt idx="8">
                  <c:v>17.8</c:v>
                </c:pt>
                <c:pt idx="16">
                  <c:v>17.600000000000001</c:v>
                </c:pt>
                <c:pt idx="24">
                  <c:v>16.5</c:v>
                </c:pt>
                <c:pt idx="32">
                  <c:v>15.2</c:v>
                </c:pt>
              </c:numCache>
            </c:numRef>
          </c:xVal>
          <c:yVal>
            <c:numRef>
              <c:f>公会計指標分析・財政指標組合せ分析表!$BP$73:$DC$73</c:f>
              <c:numCache>
                <c:formatCode>#,##0.0;"▲ "#,##0.0</c:formatCode>
                <c:ptCount val="40"/>
                <c:pt idx="0">
                  <c:v>124</c:v>
                </c:pt>
                <c:pt idx="8">
                  <c:v>109.2</c:v>
                </c:pt>
                <c:pt idx="16">
                  <c:v>96.2</c:v>
                </c:pt>
                <c:pt idx="24">
                  <c:v>86.3</c:v>
                </c:pt>
                <c:pt idx="32">
                  <c:v>79.900000000000006</c:v>
                </c:pt>
              </c:numCache>
            </c:numRef>
          </c:yVal>
          <c:smooth val="0"/>
          <c:extLst xmlns:c16r2="http://schemas.microsoft.com/office/drawing/2015/06/chart">
            <c:ext xmlns:c16="http://schemas.microsoft.com/office/drawing/2014/chart" uri="{C3380CC4-5D6E-409C-BE32-E72D297353CC}">
              <c16:uniqueId val="{00000009-D82A-4104-8BE2-324D256862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{C1DDFD50-79AD-403B-830D-B2758237B025}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D82A-4104-8BE2-324D256862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{3ADE108C-B4B4-41E4-9FD8-566D09C5116A}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2A-4104-8BE2-324D256862B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{6DBCF0A2-C253-4A90-8207-AE6B6221A073}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2A-4104-8BE2-324D256862B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{E1E823A3-151A-4953-B333-BBF34CCD0FAB}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2A-4104-8BE2-324D256862B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{F95516CC-B50B-4EAA-9CD9-C51B8F707DDF}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2A-4104-8BE2-324D256862BA}"/>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{29E70825-3DEA-4F12-BF16-6784027DF145}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D82A-4104-8BE2-324D256862BA}"/>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{20878B78-CCB0-4C9F-B793-C1E09A90C498}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D82A-4104-8BE2-324D256862BA}"/>
                </c:ext>
              </c:extLst>
            </c:dLbl>
            <c:dLbl>
              <c:idx val="24"/>
              <c:layout>
                <c:manualLayout>
                  <c:x val="-3.0006966844025401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{8995AE33-6680-479B-852D-E6BE7B0DBFA1}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D82A-4104-8BE2-324D256862BA}"/>
                </c:ext>
              </c:extLst>
            </c:dLbl>
            <c:dLbl>
              <c:idx val="32"/>
              <c:layout>
                <c:manualLayout>
                  <c:x val="-3.3389016394195864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{5DC47712-D123-4989-A7B5-16727F8F9561}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D82A-4104-8BE2-324D256862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13.2</c:v>
                </c:pt>
                <c:pt idx="8">
                  <c:v>12.6</c:v>
                </c:pt>
                <c:pt idx="16">
                  <c:v>9.6</c:v>
                </c:pt>
                <c:pt idx="24">
                  <c:v>9.1999999999999993</c:v>
                </c:pt>
                <c:pt idx="32">
                  <c:v>8.9</c:v>
                </c:pt>
              </c:numCache>
            </c:numRef>
          </c:xVal>
          <c:yVal>
            <c:numRef>
              <c:f>公会計指標分析・財政指標組合せ分析表!$BP$77:$DC$77</c:f>
              <c:numCache>
                <c:formatCode>#,##0.0;"▲ "#,##0.0</c:formatCode>
                <c:ptCount val="40"/>
                <c:pt idx="0">
                  <c:v>76.599999999999994</c:v>
                </c:pt>
                <c:pt idx="8">
                  <c:v>60.9</c:v>
                </c:pt>
                <c:pt idx="16">
                  <c:v>41.5</c:v>
                </c:pt>
                <c:pt idx="24">
                  <c:v>36.6</c:v>
                </c:pt>
                <c:pt idx="32">
                  <c:v>37.700000000000003</c:v>
                </c:pt>
              </c:numCache>
            </c:numRef>
          </c:yVal>
          <c:smooth val="0"/>
          <c:extLst xmlns:c16r2="http://schemas.microsoft.com/office/drawing/2015/06/chart">
            <c:ext xmlns:c16="http://schemas.microsoft.com/office/drawing/2014/chart" uri="{C3380CC4-5D6E-409C-BE32-E72D297353CC}">
              <c16:uniqueId val="{00000013-D82A-4104-8BE2-324D256862BA}"/>
            </c:ext>
          </c:extLst>
        </c:ser>
        <c:dLbls>
          <c:showLegendKey val="0"/>
          <c:showVal val="1"/>
          <c:showCatName val="0"/>
          <c:showSerName val="0"/>
          <c:showPercent val="0"/>
          <c:showBubbleSize val="0"/>
        </c:dLbls>
        <c:axId val="150692992"/>
        <c:axId val="150694912"/>
      </c:scatterChart>
      <c:valAx>
        <c:axId val="150692992"/>
        <c:scaling>
          <c:orientation val="minMax"/>
          <c:max val="19.100000000000001"/>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0694912"/>
        <c:crosses val="autoZero"/>
        <c:crossBetween val="midCat"/>
      </c:valAx>
      <c:valAx>
        <c:axId val="150694912"/>
        <c:scaling>
          <c:orientation val="minMax"/>
          <c:max val="139"/>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069299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年度に借り換えを実施した地方債の元金償還が平成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年度から始まったことで増加していたが、地方債発行の抑制や繰上償還の実施により徐々に減少して</a:t>
          </a:r>
          <a:r>
            <a:rPr kumimoji="1" lang="ja-JP" altLang="en-US" sz="1100">
              <a:solidFill>
                <a:schemeClr val="dk1"/>
              </a:solidFill>
              <a:effectLst/>
              <a:latin typeface="+mn-lt"/>
              <a:ea typeface="+mn-ea"/>
              <a:cs typeface="+mn-cs"/>
            </a:rPr>
            <a:t>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年度以降においても、留萌市中期財政計画に基づく地方債発行の規律を守りながら、</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32</a:t>
          </a:r>
          <a:r>
            <a:rPr kumimoji="1" lang="ja-JP" altLang="en-US" sz="1100">
              <a:solidFill>
                <a:schemeClr val="dk1"/>
              </a:solidFill>
              <a:effectLst/>
              <a:latin typeface="+mn-lt"/>
              <a:ea typeface="+mn-ea"/>
              <a:cs typeface="+mn-cs"/>
            </a:rPr>
            <a:t>年度に一時的に増加する見込みはあるが、それ以降は</a:t>
          </a:r>
          <a:r>
            <a:rPr kumimoji="1" lang="ja-JP" altLang="ja-JP" sz="1100">
              <a:solidFill>
                <a:schemeClr val="dk1"/>
              </a:solidFill>
              <a:effectLst/>
              <a:latin typeface="+mn-lt"/>
              <a:ea typeface="+mn-ea"/>
              <a:cs typeface="+mn-cs"/>
            </a:rPr>
            <a:t>減少傾向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続く見込みである。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一般会計等に係る地方債の現在高は</a:t>
          </a:r>
          <a:r>
            <a:rPr kumimoji="1" lang="ja-JP" altLang="en-US" sz="1100">
              <a:solidFill>
                <a:schemeClr val="dk1"/>
              </a:solidFill>
              <a:effectLst/>
              <a:latin typeface="+mn-lt"/>
              <a:ea typeface="+mn-ea"/>
              <a:cs typeface="+mn-cs"/>
            </a:rPr>
            <a:t>新発債の抑制や</a:t>
          </a:r>
          <a:r>
            <a:rPr kumimoji="1" lang="ja-JP" altLang="ja-JP" sz="1100">
              <a:solidFill>
                <a:schemeClr val="dk1"/>
              </a:solidFill>
              <a:effectLst/>
              <a:latin typeface="+mn-lt"/>
              <a:ea typeface="+mn-ea"/>
              <a:cs typeface="+mn-cs"/>
            </a:rPr>
            <a:t>繰上償還の効果</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順調に減少している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充当可能財源等のうち特定歳入は年々減少して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についても、平成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年度については財政調整基金の取崩しが積立てを上回ったことで残高が減少していることから</a:t>
          </a:r>
          <a:r>
            <a:rPr kumimoji="1" lang="ja-JP" altLang="ja-JP" sz="1100">
              <a:solidFill>
                <a:schemeClr val="dk1"/>
              </a:solidFill>
              <a:effectLst/>
              <a:latin typeface="+mn-lt"/>
              <a:ea typeface="+mn-ea"/>
              <a:cs typeface="+mn-cs"/>
            </a:rPr>
            <a:t>、将来負担比率の分子も減少している。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北海道留萌市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主に財政調整基金及び公共施設整備基金で積立て額よりも繰入れ額が上回ったことから、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財政調整基金については、前年度実質収支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分の法定積立てを実施しながら、当該年度の財政状況により必要に応じて繰入れを実施し、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公共施設整備基金については、老朽化が進む公共施設等の更新等事業に対して、必要に応じて繰入れを実施する。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主に公共施設等の整備、社会福祉関連事業、留萌市応援寄附金の寄附関連事業への繰入れを実施している。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年度については、主に公共施設等の整備による繰入れに伴い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百万円の減、社会福祉関連事業への繰入れに伴い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留萌市応援寄附金の増による積立ての実施に伴い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留萌市応援寄附金は増加傾向であり積立ての増加が見込まれるが、他の基金については具体的な積立ての予定がないことから、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残高の状況によっては積み増しも検討しながら管理していく。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繰入れについては、それぞれの基金残高を考慮しながら、当該年度の実施事業に対して必要に応じて繰入れを実施する。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a:t>
          </a:r>
          <a:r>
            <a:rPr kumimoji="1" lang="ja-JP" altLang="ja-JP" sz="1300">
              <a:solidFill>
                <a:schemeClr val="dk1"/>
              </a:solidFill>
              <a:effectLst/>
              <a:latin typeface="+mn-lt"/>
              <a:ea typeface="+mn-ea"/>
              <a:cs typeface="+mn-cs"/>
            </a:rPr>
            <a:t>病院事業会計への繰出金や除雪関連経費の増加に伴い、</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18</a:t>
          </a:r>
          <a:r>
            <a:rPr kumimoji="1" lang="ja-JP" altLang="en-US" sz="1300">
              <a:solidFill>
                <a:schemeClr val="dk1"/>
              </a:solidFill>
              <a:effectLst/>
              <a:latin typeface="+mn-lt"/>
              <a:ea typeface="+mn-ea"/>
              <a:cs typeface="+mn-cs"/>
            </a:rPr>
            <a:t>年度以来、積立て額よりも繰入れ額が上回り、</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残高が</a:t>
          </a:r>
          <a:r>
            <a:rPr kumimoji="1" lang="en-US" altLang="ja-JP" sz="1300">
              <a:solidFill>
                <a:schemeClr val="dk1"/>
              </a:solidFill>
              <a:effectLst/>
              <a:latin typeface="+mn-lt"/>
              <a:ea typeface="+mn-ea"/>
              <a:cs typeface="+mn-cs"/>
            </a:rPr>
            <a:t>246</a:t>
          </a:r>
          <a:r>
            <a:rPr kumimoji="1" lang="ja-JP" altLang="en-US" sz="1300">
              <a:solidFill>
                <a:schemeClr val="dk1"/>
              </a:solidFill>
              <a:effectLst/>
              <a:latin typeface="+mn-lt"/>
              <a:ea typeface="+mn-ea"/>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前年度実質収支</a:t>
          </a:r>
          <a:r>
            <a:rPr kumimoji="1" lang="en-US" altLang="ja-JP" sz="1300">
              <a:solidFill>
                <a:schemeClr val="dk1"/>
              </a:solidFill>
              <a:effectLst/>
              <a:latin typeface="+mn-lt"/>
              <a:ea typeface="+mn-ea"/>
              <a:cs typeface="+mn-cs"/>
            </a:rPr>
            <a:t>1/2</a:t>
          </a:r>
          <a:r>
            <a:rPr kumimoji="1" lang="ja-JP" altLang="ja-JP" sz="1300">
              <a:solidFill>
                <a:schemeClr val="dk1"/>
              </a:solidFill>
              <a:effectLst/>
              <a:latin typeface="+mn-lt"/>
              <a:ea typeface="+mn-ea"/>
              <a:cs typeface="+mn-cs"/>
            </a:rPr>
            <a:t>分の法定積立てを実施しながら、当該年度の財政状況により必要に応じて繰入れを実施</a:t>
          </a:r>
          <a:r>
            <a:rPr kumimoji="1" lang="ja-JP" altLang="en-US" sz="1300">
              <a:solidFill>
                <a:schemeClr val="dk1"/>
              </a:solidFill>
              <a:effectLst/>
              <a:latin typeface="+mn-lt"/>
              <a:ea typeface="+mn-ea"/>
              <a:cs typeface="+mn-cs"/>
            </a:rPr>
            <a:t>する。</a:t>
          </a:r>
          <a:endParaRPr lang="ja-JP" altLang="ja-JP" sz="13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年度については、運用利子分の積立てのみ実施していることから、大きな残高の変動はない。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具体的な積立ての予定がなく、繰入れについても具体的な繰上償還の予定がないことから、大きな残高の変動はない。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21,757
21,628
297.84
13,752,392
13,531,245
218,554
7,548,033
13,356,542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各公共施設やインフラ施設の老朽化が課題となっていることもあり、類似団体と比較しても減価償却が進んでいる。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20108</xdr:rowOff>
    </xdr:from>
    <xdr:to>
      <xdr:col>23</xdr:col>
      <xdr:colOff>85090</xdr:colOff>
      <xdr:row>34</xdr:row>
      <xdr:rowOff>82973</xdr:rowOff>
    </xdr:to>
    <xdr:cxnSp macro="">
      <xdr:nvCxnSpPr>
        <xdr:cNvPr id="64" name="直線コネクタ 63"/>
        <xdr:cNvCxnSpPr/>
      </xdr:nvCxnSpPr>
      <xdr:spPr>
        <a:xfrm flipV="1">
          <a:off x="4760595" y="5420783"/>
          <a:ext cx="127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5"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6" name="直線コネクタ 65"/>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138235</xdr:rowOff>
    </xdr:from>
    <xdr:ext cx="405111" cy="259045"/>
    <xdr:sp macro="" textlink="">
      <xdr:nvSpPr>
        <xdr:cNvPr id="67" name="有形固定資産減価償却率最大値テキスト"/>
        <xdr:cNvSpPr txBox="1"/>
      </xdr:nvSpPr>
      <xdr:spPr>
        <a:xfrm>
          <a:off x="4813300" y="5196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20108</xdr:rowOff>
    </xdr:from>
    <xdr:to>
      <xdr:col>23</xdr:col>
      <xdr:colOff>174625</xdr:colOff>
      <xdr:row>27</xdr:row>
      <xdr:rowOff>20108</xdr:rowOff>
    </xdr:to>
    <xdr:cxnSp macro="">
      <xdr:nvCxnSpPr>
        <xdr:cNvPr id="68" name="直線コネクタ 67"/>
        <xdr:cNvCxnSpPr/>
      </xdr:nvCxnSpPr>
      <xdr:spPr>
        <a:xfrm>
          <a:off x="4673600" y="542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88282</xdr:rowOff>
    </xdr:from>
    <xdr:ext cx="405111" cy="259045"/>
    <xdr:sp macro="" textlink="">
      <xdr:nvSpPr>
        <xdr:cNvPr id="69" name="有形固定資産減価償却率平均値テキスト"/>
        <xdr:cNvSpPr txBox="1"/>
      </xdr:nvSpPr>
      <xdr:spPr>
        <a:xfrm>
          <a:off x="4813300" y="6003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0" name="フローチャート: 判断 69"/>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109855</xdr:rowOff>
    </xdr:from>
    <xdr:to>
      <xdr:col>19</xdr:col>
      <xdr:colOff>187325</xdr:colOff>
      <xdr:row>31</xdr:row>
      <xdr:rowOff>40005</xdr:rowOff>
    </xdr:to>
    <xdr:sp macro="" textlink="">
      <xdr:nvSpPr>
        <xdr:cNvPr id="71" name="フローチャート: 判断 70"/>
        <xdr:cNvSpPr/>
      </xdr:nvSpPr>
      <xdr:spPr>
        <a:xfrm>
          <a:off x="40005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24765</xdr:rowOff>
    </xdr:from>
    <xdr:to>
      <xdr:col>15</xdr:col>
      <xdr:colOff>187325</xdr:colOff>
      <xdr:row>31</xdr:row>
      <xdr:rowOff>126365</xdr:rowOff>
    </xdr:to>
    <xdr:sp macro="" textlink="">
      <xdr:nvSpPr>
        <xdr:cNvPr id="72" name="フローチャート: 判断 71"/>
        <xdr:cNvSpPr/>
      </xdr:nvSpPr>
      <xdr:spPr>
        <a:xfrm>
          <a:off x="3238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30692</xdr:rowOff>
    </xdr:from>
    <xdr:to>
      <xdr:col>23</xdr:col>
      <xdr:colOff>136525</xdr:colOff>
      <xdr:row>30</xdr:row>
      <xdr:rowOff>132292</xdr:rowOff>
    </xdr:to>
    <xdr:sp macro="" textlink="">
      <xdr:nvSpPr>
        <xdr:cNvPr id="78" name="楕円 77"/>
        <xdr:cNvSpPr/>
      </xdr:nvSpPr>
      <xdr:spPr>
        <a:xfrm>
          <a:off x="4711700" y="594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53569</xdr:rowOff>
    </xdr:from>
    <xdr:ext cx="405111" cy="259045"/>
    <xdr:sp macro="" textlink="">
      <xdr:nvSpPr>
        <xdr:cNvPr id="79" name="有形固定資産減価償却率該当値テキスト"/>
        <xdr:cNvSpPr txBox="1"/>
      </xdr:nvSpPr>
      <xdr:spPr>
        <a:xfrm>
          <a:off x="4813300" y="5797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63077</xdr:rowOff>
    </xdr:from>
    <xdr:to>
      <xdr:col>19</xdr:col>
      <xdr:colOff>187325</xdr:colOff>
      <xdr:row>30</xdr:row>
      <xdr:rowOff>164677</xdr:rowOff>
    </xdr:to>
    <xdr:sp macro="" textlink="">
      <xdr:nvSpPr>
        <xdr:cNvPr id="80" name="楕円 79"/>
        <xdr:cNvSpPr/>
      </xdr:nvSpPr>
      <xdr:spPr>
        <a:xfrm>
          <a:off x="4000500" y="597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81492</xdr:rowOff>
    </xdr:from>
    <xdr:to>
      <xdr:col>23</xdr:col>
      <xdr:colOff>85725</xdr:colOff>
      <xdr:row>30</xdr:row>
      <xdr:rowOff>113877</xdr:rowOff>
    </xdr:to>
    <xdr:cxnSp macro="">
      <xdr:nvCxnSpPr>
        <xdr:cNvPr id="81" name="直線コネクタ 80"/>
        <xdr:cNvCxnSpPr/>
      </xdr:nvCxnSpPr>
      <xdr:spPr>
        <a:xfrm flipV="1">
          <a:off x="4051300" y="5996517"/>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15028</xdr:rowOff>
    </xdr:from>
    <xdr:to>
      <xdr:col>15</xdr:col>
      <xdr:colOff>187325</xdr:colOff>
      <xdr:row>29</xdr:row>
      <xdr:rowOff>116628</xdr:rowOff>
    </xdr:to>
    <xdr:sp macro="" textlink="">
      <xdr:nvSpPr>
        <xdr:cNvPr id="82" name="楕円 81"/>
        <xdr:cNvSpPr/>
      </xdr:nvSpPr>
      <xdr:spPr>
        <a:xfrm>
          <a:off x="3238500" y="57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65828</xdr:rowOff>
    </xdr:from>
    <xdr:to>
      <xdr:col>19</xdr:col>
      <xdr:colOff>136525</xdr:colOff>
      <xdr:row>30</xdr:row>
      <xdr:rowOff>113877</xdr:rowOff>
    </xdr:to>
    <xdr:cxnSp macro="">
      <xdr:nvCxnSpPr>
        <xdr:cNvPr id="83" name="直線コネクタ 82"/>
        <xdr:cNvCxnSpPr/>
      </xdr:nvCxnSpPr>
      <xdr:spPr>
        <a:xfrm>
          <a:off x="3289300" y="5809403"/>
          <a:ext cx="762000" cy="21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31132</xdr:rowOff>
    </xdr:from>
    <xdr:ext cx="405111" cy="259045"/>
    <xdr:sp macro="" textlink="">
      <xdr:nvSpPr>
        <xdr:cNvPr id="84" name="n_1aveValue有形固定資産減価償却率"/>
        <xdr:cNvSpPr txBox="1"/>
      </xdr:nvSpPr>
      <xdr:spPr>
        <a:xfrm>
          <a:off x="3836044" y="611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117492</xdr:rowOff>
    </xdr:from>
    <xdr:ext cx="405111" cy="259045"/>
    <xdr:sp macro="" textlink="">
      <xdr:nvSpPr>
        <xdr:cNvPr id="85" name="n_2aveValue有形固定資産減価償却率"/>
        <xdr:cNvSpPr txBox="1"/>
      </xdr:nvSpPr>
      <xdr:spPr>
        <a:xfrm>
          <a:off x="3086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9754</xdr:rowOff>
    </xdr:from>
    <xdr:ext cx="405111" cy="259045"/>
    <xdr:sp macro="" textlink="">
      <xdr:nvSpPr>
        <xdr:cNvPr id="86" name="n_1mainValue有形固定資産減価償却率"/>
        <xdr:cNvSpPr txBox="1"/>
      </xdr:nvSpPr>
      <xdr:spPr>
        <a:xfrm>
          <a:off x="3836044" y="5753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133155</xdr:rowOff>
    </xdr:from>
    <xdr:ext cx="405111" cy="259045"/>
    <xdr:sp macro="" textlink="">
      <xdr:nvSpPr>
        <xdr:cNvPr id="87" name="n_2mainValue有形固定資産減価償却率"/>
        <xdr:cNvSpPr txBox="1"/>
      </xdr:nvSpPr>
      <xdr:spPr>
        <a:xfrm>
          <a:off x="3086744" y="553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類似団体平均と比較してやや債務償還可能年数が長い状況にあるが、留萌市中期財政計画に基づく地方債発行の規律を守り、地方債残高については今後減少傾向が続く見込みである。</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107597</xdr:rowOff>
    </xdr:from>
    <xdr:to>
      <xdr:col>76</xdr:col>
      <xdr:colOff>21589</xdr:colOff>
      <xdr:row>34</xdr:row>
      <xdr:rowOff>79375</xdr:rowOff>
    </xdr:to>
    <xdr:cxnSp macro="">
      <xdr:nvCxnSpPr>
        <xdr:cNvPr id="116" name="直線コネクタ 115"/>
        <xdr:cNvCxnSpPr/>
      </xdr:nvCxnSpPr>
      <xdr:spPr>
        <a:xfrm flipV="1">
          <a:off x="14793595" y="5336822"/>
          <a:ext cx="1269" cy="1343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83202</xdr:rowOff>
    </xdr:from>
    <xdr:ext cx="340478" cy="259045"/>
    <xdr:sp macro="" textlink="">
      <xdr:nvSpPr>
        <xdr:cNvPr id="117" name="債務償還可能年数最小値テキスト"/>
        <xdr:cNvSpPr txBox="1"/>
      </xdr:nvSpPr>
      <xdr:spPr>
        <a:xfrm>
          <a:off x="14846300" y="6684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79375</xdr:rowOff>
    </xdr:from>
    <xdr:to>
      <xdr:col>76</xdr:col>
      <xdr:colOff>111125</xdr:colOff>
      <xdr:row>34</xdr:row>
      <xdr:rowOff>79375</xdr:rowOff>
    </xdr:to>
    <xdr:cxnSp macro="">
      <xdr:nvCxnSpPr>
        <xdr:cNvPr id="118" name="直線コネクタ 117"/>
        <xdr:cNvCxnSpPr/>
      </xdr:nvCxnSpPr>
      <xdr:spPr>
        <a:xfrm>
          <a:off x="14706600" y="668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54274</xdr:rowOff>
    </xdr:from>
    <xdr:ext cx="405111" cy="259045"/>
    <xdr:sp macro="" textlink="">
      <xdr:nvSpPr>
        <xdr:cNvPr id="119" name="債務償還可能年数最大値テキスト"/>
        <xdr:cNvSpPr txBox="1"/>
      </xdr:nvSpPr>
      <xdr:spPr>
        <a:xfrm>
          <a:off x="14846300" y="511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107597</xdr:rowOff>
    </xdr:from>
    <xdr:to>
      <xdr:col>76</xdr:col>
      <xdr:colOff>111125</xdr:colOff>
      <xdr:row>26</xdr:row>
      <xdr:rowOff>107597</xdr:rowOff>
    </xdr:to>
    <xdr:cxnSp macro="">
      <xdr:nvCxnSpPr>
        <xdr:cNvPr id="120" name="直線コネクタ 119"/>
        <xdr:cNvCxnSpPr/>
      </xdr:nvCxnSpPr>
      <xdr:spPr>
        <a:xfrm>
          <a:off x="14706600" y="533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132591</xdr:rowOff>
    </xdr:from>
    <xdr:ext cx="340478" cy="259045"/>
    <xdr:sp macro="" textlink="">
      <xdr:nvSpPr>
        <xdr:cNvPr id="121" name="債務償還可能年数平均値テキスト"/>
        <xdr:cNvSpPr txBox="1"/>
      </xdr:nvSpPr>
      <xdr:spPr>
        <a:xfrm>
          <a:off x="14846300" y="5876166"/>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154164</xdr:rowOff>
    </xdr:from>
    <xdr:to>
      <xdr:col>76</xdr:col>
      <xdr:colOff>73025</xdr:colOff>
      <xdr:row>30</xdr:row>
      <xdr:rowOff>84314</xdr:rowOff>
    </xdr:to>
    <xdr:sp macro="" textlink="">
      <xdr:nvSpPr>
        <xdr:cNvPr id="122" name="フローチャート: 判断 121"/>
        <xdr:cNvSpPr/>
      </xdr:nvSpPr>
      <xdr:spPr>
        <a:xfrm>
          <a:off x="14744700" y="589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106186</xdr:rowOff>
    </xdr:from>
    <xdr:to>
      <xdr:col>76</xdr:col>
      <xdr:colOff>73025</xdr:colOff>
      <xdr:row>30</xdr:row>
      <xdr:rowOff>36336</xdr:rowOff>
    </xdr:to>
    <xdr:sp macro="" textlink="">
      <xdr:nvSpPr>
        <xdr:cNvPr id="128" name="楕円 127"/>
        <xdr:cNvSpPr/>
      </xdr:nvSpPr>
      <xdr:spPr>
        <a:xfrm>
          <a:off x="14744700" y="584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129063</xdr:rowOff>
    </xdr:from>
    <xdr:ext cx="340478" cy="259045"/>
    <xdr:sp macro="" textlink="">
      <xdr:nvSpPr>
        <xdr:cNvPr id="129" name="債務償還可能年数該当値テキスト"/>
        <xdr:cNvSpPr txBox="1"/>
      </xdr:nvSpPr>
      <xdr:spPr>
        <a:xfrm>
          <a:off x="14846300" y="57011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21,757
21,628
297.84
13,752,392
13,531,245
218,554
7,548,033
13,356,542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81915</xdr:rowOff>
    </xdr:from>
    <xdr:to>
      <xdr:col>24</xdr:col>
      <xdr:colOff>62865</xdr:colOff>
      <xdr:row>41</xdr:row>
      <xdr:rowOff>142875</xdr:rowOff>
    </xdr:to>
    <xdr:cxnSp macro="">
      <xdr:nvCxnSpPr>
        <xdr:cNvPr id="56" name="直線コネクタ 55"/>
        <xdr:cNvCxnSpPr/>
      </xdr:nvCxnSpPr>
      <xdr:spPr>
        <a:xfrm flipV="1">
          <a:off x="4634865" y="5739765"/>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146702</xdr:rowOff>
    </xdr:from>
    <xdr:ext cx="405111" cy="259045"/>
    <xdr:sp macro="" textlink="">
      <xdr:nvSpPr>
        <xdr:cNvPr id="57" name="【道路】&#10;有形固定資産減価償却率最小値テキスト"/>
        <xdr:cNvSpPr txBox="1"/>
      </xdr:nvSpPr>
      <xdr:spPr>
        <a:xfrm>
          <a:off x="46736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142875</xdr:rowOff>
    </xdr:from>
    <xdr:to>
      <xdr:col>24</xdr:col>
      <xdr:colOff>152400</xdr:colOff>
      <xdr:row>41</xdr:row>
      <xdr:rowOff>142875</xdr:rowOff>
    </xdr:to>
    <xdr:cxnSp macro="">
      <xdr:nvCxnSpPr>
        <xdr:cNvPr id="58" name="直線コネクタ 57"/>
        <xdr:cNvCxnSpPr/>
      </xdr:nvCxnSpPr>
      <xdr:spPr>
        <a:xfrm>
          <a:off x="4546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28592</xdr:rowOff>
    </xdr:from>
    <xdr:ext cx="405111" cy="259045"/>
    <xdr:sp macro="" textlink="">
      <xdr:nvSpPr>
        <xdr:cNvPr id="59" name="【道路】&#10;有形固定資産減価償却率最大値テキスト"/>
        <xdr:cNvSpPr txBox="1"/>
      </xdr:nvSpPr>
      <xdr:spPr>
        <a:xfrm>
          <a:off x="4673600" y="551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81915</xdr:rowOff>
    </xdr:from>
    <xdr:to>
      <xdr:col>24</xdr:col>
      <xdr:colOff>152400</xdr:colOff>
      <xdr:row>33</xdr:row>
      <xdr:rowOff>81915</xdr:rowOff>
    </xdr:to>
    <xdr:cxnSp macro="">
      <xdr:nvCxnSpPr>
        <xdr:cNvPr id="60" name="直線コネクタ 59"/>
        <xdr:cNvCxnSpPr/>
      </xdr:nvCxnSpPr>
      <xdr:spPr>
        <a:xfrm>
          <a:off x="4546600" y="573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17797</xdr:rowOff>
    </xdr:from>
    <xdr:ext cx="405111" cy="259045"/>
    <xdr:sp macro="" textlink="">
      <xdr:nvSpPr>
        <xdr:cNvPr id="61" name="【道路】&#10;有形固定資産減価償却率平均値テキスト"/>
        <xdr:cNvSpPr txBox="1"/>
      </xdr:nvSpPr>
      <xdr:spPr>
        <a:xfrm>
          <a:off x="4673600" y="636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166370</xdr:rowOff>
    </xdr:from>
    <xdr:to>
      <xdr:col>24</xdr:col>
      <xdr:colOff>114300</xdr:colOff>
      <xdr:row>38</xdr:row>
      <xdr:rowOff>96520</xdr:rowOff>
    </xdr:to>
    <xdr:sp macro="" textlink="">
      <xdr:nvSpPr>
        <xdr:cNvPr id="62" name="フローチャート: 判断 61"/>
        <xdr:cNvSpPr/>
      </xdr:nvSpPr>
      <xdr:spPr>
        <a:xfrm>
          <a:off x="45847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3" name="フローチャート: 判断 62"/>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21590</xdr:rowOff>
    </xdr:from>
    <xdr:to>
      <xdr:col>15</xdr:col>
      <xdr:colOff>101600</xdr:colOff>
      <xdr:row>38</xdr:row>
      <xdr:rowOff>123190</xdr:rowOff>
    </xdr:to>
    <xdr:sp macro="" textlink="">
      <xdr:nvSpPr>
        <xdr:cNvPr id="64" name="フローチャート: 判断 63"/>
        <xdr:cNvSpPr/>
      </xdr:nvSpPr>
      <xdr:spPr>
        <a:xfrm>
          <a:off x="2857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40640</xdr:rowOff>
    </xdr:from>
    <xdr:to>
      <xdr:col>24</xdr:col>
      <xdr:colOff>114300</xdr:colOff>
      <xdr:row>38</xdr:row>
      <xdr:rowOff>142240</xdr:rowOff>
    </xdr:to>
    <xdr:sp macro="" textlink="">
      <xdr:nvSpPr>
        <xdr:cNvPr id="70" name="楕円 69"/>
        <xdr:cNvSpPr/>
      </xdr:nvSpPr>
      <xdr:spPr>
        <a:xfrm>
          <a:off x="4584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19067</xdr:rowOff>
    </xdr:from>
    <xdr:ext cx="405111" cy="259045"/>
    <xdr:sp macro="" textlink="">
      <xdr:nvSpPr>
        <xdr:cNvPr id="71" name="【道路】&#10;有形固定資産減価償却率該当値テキスト"/>
        <xdr:cNvSpPr txBox="1"/>
      </xdr:nvSpPr>
      <xdr:spPr>
        <a:xfrm>
          <a:off x="4673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2" name="楕円 71"/>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91440</xdr:rowOff>
    </xdr:from>
    <xdr:to>
      <xdr:col>24</xdr:col>
      <xdr:colOff>63500</xdr:colOff>
      <xdr:row>38</xdr:row>
      <xdr:rowOff>121920</xdr:rowOff>
    </xdr:to>
    <xdr:cxnSp macro="">
      <xdr:nvCxnSpPr>
        <xdr:cNvPr id="73" name="直線コネクタ 72"/>
        <xdr:cNvCxnSpPr/>
      </xdr:nvCxnSpPr>
      <xdr:spPr>
        <a:xfrm flipV="1">
          <a:off x="3797300" y="66065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4" name="楕円 73"/>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167640</xdr:rowOff>
    </xdr:to>
    <xdr:cxnSp macro="">
      <xdr:nvCxnSpPr>
        <xdr:cNvPr id="75" name="直線コネクタ 74"/>
        <xdr:cNvCxnSpPr/>
      </xdr:nvCxnSpPr>
      <xdr:spPr>
        <a:xfrm flipV="1">
          <a:off x="2908300" y="6637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126382</xdr:rowOff>
    </xdr:from>
    <xdr:ext cx="405111" cy="259045"/>
    <xdr:sp macro="" textlink="">
      <xdr:nvSpPr>
        <xdr:cNvPr id="76" name="n_1aveValue【道路】&#10;有形固定資産減価償却率"/>
        <xdr:cNvSpPr txBox="1"/>
      </xdr:nvSpPr>
      <xdr:spPr>
        <a:xfrm>
          <a:off x="3582044" y="629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139717</xdr:rowOff>
    </xdr:from>
    <xdr:ext cx="405111" cy="259045"/>
    <xdr:sp macro="" textlink="">
      <xdr:nvSpPr>
        <xdr:cNvPr id="77" name="n_2aveValue【道路】&#10;有形固定資産減価償却率"/>
        <xdr:cNvSpPr txBox="1"/>
      </xdr:nvSpPr>
      <xdr:spPr>
        <a:xfrm>
          <a:off x="2705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78" name="n_1mainValue【道路】&#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79" name="n_2mainValue【道路】&#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29261</xdr:rowOff>
    </xdr:from>
    <xdr:to>
      <xdr:col>54</xdr:col>
      <xdr:colOff>189865</xdr:colOff>
      <xdr:row>41</xdr:row>
      <xdr:rowOff>94317</xdr:rowOff>
    </xdr:to>
    <xdr:cxnSp macro="">
      <xdr:nvCxnSpPr>
        <xdr:cNvPr id="103" name="直線コネクタ 102"/>
        <xdr:cNvCxnSpPr/>
      </xdr:nvCxnSpPr>
      <xdr:spPr>
        <a:xfrm flipV="1">
          <a:off x="10476865" y="5858561"/>
          <a:ext cx="0" cy="126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98144</xdr:rowOff>
    </xdr:from>
    <xdr:ext cx="469744" cy="259045"/>
    <xdr:sp macro="" textlink="">
      <xdr:nvSpPr>
        <xdr:cNvPr id="104" name="【道路】&#10;一人当たり延長最小値テキスト"/>
        <xdr:cNvSpPr txBox="1"/>
      </xdr:nvSpPr>
      <xdr:spPr>
        <a:xfrm>
          <a:off x="10515600" y="7127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94317</xdr:rowOff>
    </xdr:from>
    <xdr:to>
      <xdr:col>55</xdr:col>
      <xdr:colOff>88900</xdr:colOff>
      <xdr:row>41</xdr:row>
      <xdr:rowOff>94317</xdr:rowOff>
    </xdr:to>
    <xdr:cxnSp macro="">
      <xdr:nvCxnSpPr>
        <xdr:cNvPr id="105" name="直線コネクタ 104"/>
        <xdr:cNvCxnSpPr/>
      </xdr:nvCxnSpPr>
      <xdr:spPr>
        <a:xfrm>
          <a:off x="10388600" y="7123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147388</xdr:rowOff>
    </xdr:from>
    <xdr:ext cx="534377" cy="259045"/>
    <xdr:sp macro="" textlink="">
      <xdr:nvSpPr>
        <xdr:cNvPr id="106" name="【道路】&#10;一人当たり延長最大値テキスト"/>
        <xdr:cNvSpPr txBox="1"/>
      </xdr:nvSpPr>
      <xdr:spPr>
        <a:xfrm>
          <a:off x="10515600" y="56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29261</xdr:rowOff>
    </xdr:from>
    <xdr:to>
      <xdr:col>55</xdr:col>
      <xdr:colOff>88900</xdr:colOff>
      <xdr:row>34</xdr:row>
      <xdr:rowOff>29261</xdr:rowOff>
    </xdr:to>
    <xdr:cxnSp macro="">
      <xdr:nvCxnSpPr>
        <xdr:cNvPr id="107" name="直線コネクタ 106"/>
        <xdr:cNvCxnSpPr/>
      </xdr:nvCxnSpPr>
      <xdr:spPr>
        <a:xfrm>
          <a:off x="10388600" y="585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43552</xdr:rowOff>
    </xdr:from>
    <xdr:ext cx="534377" cy="259045"/>
    <xdr:sp macro="" textlink="">
      <xdr:nvSpPr>
        <xdr:cNvPr id="108" name="【道路】&#10;一人当たり延長平均値テキスト"/>
        <xdr:cNvSpPr txBox="1"/>
      </xdr:nvSpPr>
      <xdr:spPr>
        <a:xfrm>
          <a:off x="10515600" y="6730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20675</xdr:rowOff>
    </xdr:from>
    <xdr:to>
      <xdr:col>55</xdr:col>
      <xdr:colOff>50800</xdr:colOff>
      <xdr:row>40</xdr:row>
      <xdr:rowOff>122275</xdr:rowOff>
    </xdr:to>
    <xdr:sp macro="" textlink="">
      <xdr:nvSpPr>
        <xdr:cNvPr id="109" name="フローチャート: 判断 108"/>
        <xdr:cNvSpPr/>
      </xdr:nvSpPr>
      <xdr:spPr>
        <a:xfrm>
          <a:off x="10426700" y="687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34296</xdr:rowOff>
    </xdr:from>
    <xdr:to>
      <xdr:col>50</xdr:col>
      <xdr:colOff>165100</xdr:colOff>
      <xdr:row>40</xdr:row>
      <xdr:rowOff>135896</xdr:rowOff>
    </xdr:to>
    <xdr:sp macro="" textlink="">
      <xdr:nvSpPr>
        <xdr:cNvPr id="110" name="フローチャート: 判断 109"/>
        <xdr:cNvSpPr/>
      </xdr:nvSpPr>
      <xdr:spPr>
        <a:xfrm>
          <a:off x="9588500" y="689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73882</xdr:rowOff>
    </xdr:from>
    <xdr:to>
      <xdr:col>46</xdr:col>
      <xdr:colOff>38100</xdr:colOff>
      <xdr:row>41</xdr:row>
      <xdr:rowOff>4032</xdr:rowOff>
    </xdr:to>
    <xdr:sp macro="" textlink="">
      <xdr:nvSpPr>
        <xdr:cNvPr id="111" name="フローチャート: 判断 110"/>
        <xdr:cNvSpPr/>
      </xdr:nvSpPr>
      <xdr:spPr>
        <a:xfrm>
          <a:off x="8699500" y="6931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143129</xdr:rowOff>
    </xdr:from>
    <xdr:to>
      <xdr:col>55</xdr:col>
      <xdr:colOff>50800</xdr:colOff>
      <xdr:row>41</xdr:row>
      <xdr:rowOff>73279</xdr:rowOff>
    </xdr:to>
    <xdr:sp macro="" textlink="">
      <xdr:nvSpPr>
        <xdr:cNvPr id="117" name="楕円 116"/>
        <xdr:cNvSpPr/>
      </xdr:nvSpPr>
      <xdr:spPr>
        <a:xfrm>
          <a:off x="10426700" y="70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58056</xdr:rowOff>
    </xdr:from>
    <xdr:ext cx="469744" cy="259045"/>
    <xdr:sp macro="" textlink="">
      <xdr:nvSpPr>
        <xdr:cNvPr id="118" name="【道路】&#10;一人当たり延長該当値テキスト"/>
        <xdr:cNvSpPr txBox="1"/>
      </xdr:nvSpPr>
      <xdr:spPr>
        <a:xfrm>
          <a:off x="10515600" y="691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146329</xdr:rowOff>
    </xdr:from>
    <xdr:to>
      <xdr:col>50</xdr:col>
      <xdr:colOff>165100</xdr:colOff>
      <xdr:row>41</xdr:row>
      <xdr:rowOff>76479</xdr:rowOff>
    </xdr:to>
    <xdr:sp macro="" textlink="">
      <xdr:nvSpPr>
        <xdr:cNvPr id="119" name="楕円 118"/>
        <xdr:cNvSpPr/>
      </xdr:nvSpPr>
      <xdr:spPr>
        <a:xfrm>
          <a:off x="9588500" y="700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22479</xdr:rowOff>
    </xdr:from>
    <xdr:to>
      <xdr:col>55</xdr:col>
      <xdr:colOff>0</xdr:colOff>
      <xdr:row>41</xdr:row>
      <xdr:rowOff>25679</xdr:rowOff>
    </xdr:to>
    <xdr:cxnSp macro="">
      <xdr:nvCxnSpPr>
        <xdr:cNvPr id="120" name="直線コネクタ 119"/>
        <xdr:cNvCxnSpPr/>
      </xdr:nvCxnSpPr>
      <xdr:spPr>
        <a:xfrm flipV="1">
          <a:off x="9639300" y="705192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146044</xdr:rowOff>
    </xdr:from>
    <xdr:to>
      <xdr:col>46</xdr:col>
      <xdr:colOff>38100</xdr:colOff>
      <xdr:row>41</xdr:row>
      <xdr:rowOff>76194</xdr:rowOff>
    </xdr:to>
    <xdr:sp macro="" textlink="">
      <xdr:nvSpPr>
        <xdr:cNvPr id="121" name="楕円 120"/>
        <xdr:cNvSpPr/>
      </xdr:nvSpPr>
      <xdr:spPr>
        <a:xfrm>
          <a:off x="8699500" y="700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25394</xdr:rowOff>
    </xdr:from>
    <xdr:to>
      <xdr:col>50</xdr:col>
      <xdr:colOff>114300</xdr:colOff>
      <xdr:row>41</xdr:row>
      <xdr:rowOff>25679</xdr:rowOff>
    </xdr:to>
    <xdr:cxnSp macro="">
      <xdr:nvCxnSpPr>
        <xdr:cNvPr id="122" name="直線コネクタ 121"/>
        <xdr:cNvCxnSpPr/>
      </xdr:nvCxnSpPr>
      <xdr:spPr>
        <a:xfrm>
          <a:off x="8750300" y="7054844"/>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152423</xdr:rowOff>
    </xdr:from>
    <xdr:ext cx="534377" cy="259045"/>
    <xdr:sp macro="" textlink="">
      <xdr:nvSpPr>
        <xdr:cNvPr id="123" name="n_1aveValue【道路】&#10;一人当たり延長"/>
        <xdr:cNvSpPr txBox="1"/>
      </xdr:nvSpPr>
      <xdr:spPr>
        <a:xfrm>
          <a:off x="9359411" y="666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20559</xdr:rowOff>
    </xdr:from>
    <xdr:ext cx="534377" cy="259045"/>
    <xdr:sp macro="" textlink="">
      <xdr:nvSpPr>
        <xdr:cNvPr id="124" name="n_2aveValue【道路】&#10;一人当たり延長"/>
        <xdr:cNvSpPr txBox="1"/>
      </xdr:nvSpPr>
      <xdr:spPr>
        <a:xfrm>
          <a:off x="8483111" y="67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67606</xdr:rowOff>
    </xdr:from>
    <xdr:ext cx="469744" cy="259045"/>
    <xdr:sp macro="" textlink="">
      <xdr:nvSpPr>
        <xdr:cNvPr id="125" name="n_1mainValue【道路】&#10;一人当たり延長"/>
        <xdr:cNvSpPr txBox="1"/>
      </xdr:nvSpPr>
      <xdr:spPr>
        <a:xfrm>
          <a:off x="9391727" y="709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67321</xdr:rowOff>
    </xdr:from>
    <xdr:ext cx="469744" cy="259045"/>
    <xdr:sp macro="" textlink="">
      <xdr:nvSpPr>
        <xdr:cNvPr id="126" name="n_2mainValue【道路】&#10;一人当たり延長"/>
        <xdr:cNvSpPr txBox="1"/>
      </xdr:nvSpPr>
      <xdr:spPr>
        <a:xfrm>
          <a:off x="8515427" y="709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125730</xdr:rowOff>
    </xdr:from>
    <xdr:to>
      <xdr:col>24</xdr:col>
      <xdr:colOff>62865</xdr:colOff>
      <xdr:row>63</xdr:row>
      <xdr:rowOff>41148</xdr:rowOff>
    </xdr:to>
    <xdr:cxnSp macro="">
      <xdr:nvCxnSpPr>
        <xdr:cNvPr id="149" name="直線コネクタ 148"/>
        <xdr:cNvCxnSpPr/>
      </xdr:nvCxnSpPr>
      <xdr:spPr>
        <a:xfrm flipV="1">
          <a:off x="4634865" y="9555480"/>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44975</xdr:rowOff>
    </xdr:from>
    <xdr:ext cx="405111" cy="259045"/>
    <xdr:sp macro="" textlink="">
      <xdr:nvSpPr>
        <xdr:cNvPr id="150" name="【橋りょう・トンネル】&#10;有形固定資産減価償却率最小値テキスト"/>
        <xdr:cNvSpPr txBox="1"/>
      </xdr:nvSpPr>
      <xdr:spPr>
        <a:xfrm>
          <a:off x="4673600" y="10846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41148</xdr:rowOff>
    </xdr:from>
    <xdr:to>
      <xdr:col>24</xdr:col>
      <xdr:colOff>152400</xdr:colOff>
      <xdr:row>63</xdr:row>
      <xdr:rowOff>41148</xdr:rowOff>
    </xdr:to>
    <xdr:cxnSp macro="">
      <xdr:nvCxnSpPr>
        <xdr:cNvPr id="151" name="直線コネクタ 150"/>
        <xdr:cNvCxnSpPr/>
      </xdr:nvCxnSpPr>
      <xdr:spPr>
        <a:xfrm>
          <a:off x="4546600" y="1084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72407</xdr:rowOff>
    </xdr:from>
    <xdr:ext cx="405111" cy="259045"/>
    <xdr:sp macro="" textlink="">
      <xdr:nvSpPr>
        <xdr:cNvPr id="152" name="【橋りょう・トンネル】&#10;有形固定資産減価償却率最大値テキスト"/>
        <xdr:cNvSpPr txBox="1"/>
      </xdr:nvSpPr>
      <xdr:spPr>
        <a:xfrm>
          <a:off x="4673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125730</xdr:rowOff>
    </xdr:from>
    <xdr:to>
      <xdr:col>24</xdr:col>
      <xdr:colOff>152400</xdr:colOff>
      <xdr:row>55</xdr:row>
      <xdr:rowOff>125730</xdr:rowOff>
    </xdr:to>
    <xdr:cxnSp macro="">
      <xdr:nvCxnSpPr>
        <xdr:cNvPr id="153" name="直線コネクタ 152"/>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4081</xdr:rowOff>
    </xdr:from>
    <xdr:ext cx="405111" cy="259045"/>
    <xdr:sp macro="" textlink="">
      <xdr:nvSpPr>
        <xdr:cNvPr id="154" name="【橋りょう・トンネル】&#10;有形固定資産減価償却率平均値テキスト"/>
        <xdr:cNvSpPr txBox="1"/>
      </xdr:nvSpPr>
      <xdr:spPr>
        <a:xfrm>
          <a:off x="4673600" y="99481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152654</xdr:rowOff>
    </xdr:from>
    <xdr:to>
      <xdr:col>24</xdr:col>
      <xdr:colOff>114300</xdr:colOff>
      <xdr:row>59</xdr:row>
      <xdr:rowOff>82804</xdr:rowOff>
    </xdr:to>
    <xdr:sp macro="" textlink="">
      <xdr:nvSpPr>
        <xdr:cNvPr id="155" name="フローチャート: 判断 154"/>
        <xdr:cNvSpPr/>
      </xdr:nvSpPr>
      <xdr:spPr>
        <a:xfrm>
          <a:off x="45847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152654</xdr:rowOff>
    </xdr:from>
    <xdr:to>
      <xdr:col>20</xdr:col>
      <xdr:colOff>38100</xdr:colOff>
      <xdr:row>59</xdr:row>
      <xdr:rowOff>82804</xdr:rowOff>
    </xdr:to>
    <xdr:sp macro="" textlink="">
      <xdr:nvSpPr>
        <xdr:cNvPr id="156" name="フローチャート: 判断 155"/>
        <xdr:cNvSpPr/>
      </xdr:nvSpPr>
      <xdr:spPr>
        <a:xfrm>
          <a:off x="3746500" y="100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31496</xdr:rowOff>
    </xdr:from>
    <xdr:to>
      <xdr:col>15</xdr:col>
      <xdr:colOff>101600</xdr:colOff>
      <xdr:row>59</xdr:row>
      <xdr:rowOff>133096</xdr:rowOff>
    </xdr:to>
    <xdr:sp macro="" textlink="">
      <xdr:nvSpPr>
        <xdr:cNvPr id="157" name="フローチャート: 判断 156"/>
        <xdr:cNvSpPr/>
      </xdr:nvSpPr>
      <xdr:spPr>
        <a:xfrm>
          <a:off x="2857500" y="1014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72644</xdr:rowOff>
    </xdr:from>
    <xdr:to>
      <xdr:col>24</xdr:col>
      <xdr:colOff>114300</xdr:colOff>
      <xdr:row>61</xdr:row>
      <xdr:rowOff>2794</xdr:rowOff>
    </xdr:to>
    <xdr:sp macro="" textlink="">
      <xdr:nvSpPr>
        <xdr:cNvPr id="163" name="楕円 162"/>
        <xdr:cNvSpPr/>
      </xdr:nvSpPr>
      <xdr:spPr>
        <a:xfrm>
          <a:off x="4584700" y="10359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51071</xdr:rowOff>
    </xdr:from>
    <xdr:ext cx="405111" cy="259045"/>
    <xdr:sp macro="" textlink="">
      <xdr:nvSpPr>
        <xdr:cNvPr id="164" name="【橋りょう・トンネル】&#10;有形固定資産減価償却率該当値テキスト"/>
        <xdr:cNvSpPr txBox="1"/>
      </xdr:nvSpPr>
      <xdr:spPr>
        <a:xfrm>
          <a:off x="4673600" y="1033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97790</xdr:rowOff>
    </xdr:from>
    <xdr:to>
      <xdr:col>20</xdr:col>
      <xdr:colOff>38100</xdr:colOff>
      <xdr:row>61</xdr:row>
      <xdr:rowOff>27940</xdr:rowOff>
    </xdr:to>
    <xdr:sp macro="" textlink="">
      <xdr:nvSpPr>
        <xdr:cNvPr id="165" name="楕円 164"/>
        <xdr:cNvSpPr/>
      </xdr:nvSpPr>
      <xdr:spPr>
        <a:xfrm>
          <a:off x="3746500" y="1038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123444</xdr:rowOff>
    </xdr:from>
    <xdr:to>
      <xdr:col>24</xdr:col>
      <xdr:colOff>63500</xdr:colOff>
      <xdr:row>60</xdr:row>
      <xdr:rowOff>148590</xdr:rowOff>
    </xdr:to>
    <xdr:cxnSp macro="">
      <xdr:nvCxnSpPr>
        <xdr:cNvPr id="166" name="直線コネクタ 165"/>
        <xdr:cNvCxnSpPr/>
      </xdr:nvCxnSpPr>
      <xdr:spPr>
        <a:xfrm flipV="1">
          <a:off x="3797300" y="10410444"/>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125222</xdr:rowOff>
    </xdr:from>
    <xdr:to>
      <xdr:col>15</xdr:col>
      <xdr:colOff>101600</xdr:colOff>
      <xdr:row>61</xdr:row>
      <xdr:rowOff>55372</xdr:rowOff>
    </xdr:to>
    <xdr:sp macro="" textlink="">
      <xdr:nvSpPr>
        <xdr:cNvPr id="167" name="楕円 166"/>
        <xdr:cNvSpPr/>
      </xdr:nvSpPr>
      <xdr:spPr>
        <a:xfrm>
          <a:off x="2857500" y="1041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148590</xdr:rowOff>
    </xdr:from>
    <xdr:to>
      <xdr:col>19</xdr:col>
      <xdr:colOff>177800</xdr:colOff>
      <xdr:row>61</xdr:row>
      <xdr:rowOff>4572</xdr:rowOff>
    </xdr:to>
    <xdr:cxnSp macro="">
      <xdr:nvCxnSpPr>
        <xdr:cNvPr id="168" name="直線コネクタ 167"/>
        <xdr:cNvCxnSpPr/>
      </xdr:nvCxnSpPr>
      <xdr:spPr>
        <a:xfrm flipV="1">
          <a:off x="2908300" y="104355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99331</xdr:rowOff>
    </xdr:from>
    <xdr:ext cx="405111" cy="259045"/>
    <xdr:sp macro="" textlink="">
      <xdr:nvSpPr>
        <xdr:cNvPr id="169" name="n_1aveValue【橋りょう・トンネル】&#10;有形固定資産減価償却率"/>
        <xdr:cNvSpPr txBox="1"/>
      </xdr:nvSpPr>
      <xdr:spPr>
        <a:xfrm>
          <a:off x="3582044" y="987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149623</xdr:rowOff>
    </xdr:from>
    <xdr:ext cx="405111" cy="259045"/>
    <xdr:sp macro="" textlink="">
      <xdr:nvSpPr>
        <xdr:cNvPr id="170" name="n_2aveValue【橋りょう・トンネル】&#10;有形固定資産減価償却率"/>
        <xdr:cNvSpPr txBox="1"/>
      </xdr:nvSpPr>
      <xdr:spPr>
        <a:xfrm>
          <a:off x="2705744" y="9922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19067</xdr:rowOff>
    </xdr:from>
    <xdr:ext cx="405111" cy="259045"/>
    <xdr:sp macro="" textlink="">
      <xdr:nvSpPr>
        <xdr:cNvPr id="171" name="n_1main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46499</xdr:rowOff>
    </xdr:from>
    <xdr:ext cx="405111" cy="259045"/>
    <xdr:sp macro="" textlink="">
      <xdr:nvSpPr>
        <xdr:cNvPr id="172" name="n_2mainValue【橋りょう・トンネル】&#10;有形固定資産減価償却率"/>
        <xdr:cNvSpPr txBox="1"/>
      </xdr:nvSpPr>
      <xdr:spPr>
        <a:xfrm>
          <a:off x="2705744" y="10504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4" name="テキスト ボックス 18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6" name="テキスト ボックス 18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8" name="テキスト ボックス 18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0" name="テキスト ボックス 18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2" name="テキスト ボックス 191"/>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4" name="テキスト ボックス 19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154572</xdr:rowOff>
    </xdr:from>
    <xdr:to>
      <xdr:col>54</xdr:col>
      <xdr:colOff>189865</xdr:colOff>
      <xdr:row>64</xdr:row>
      <xdr:rowOff>31865</xdr:rowOff>
    </xdr:to>
    <xdr:cxnSp macro="">
      <xdr:nvCxnSpPr>
        <xdr:cNvPr id="196" name="直線コネクタ 195"/>
        <xdr:cNvCxnSpPr/>
      </xdr:nvCxnSpPr>
      <xdr:spPr>
        <a:xfrm flipV="1">
          <a:off x="10476865" y="9412872"/>
          <a:ext cx="0" cy="159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35692</xdr:rowOff>
    </xdr:from>
    <xdr:ext cx="534377" cy="259045"/>
    <xdr:sp macro="" textlink="">
      <xdr:nvSpPr>
        <xdr:cNvPr id="197" name="【橋りょう・トンネル】&#10;一人当たり有形固定資産（償却資産）額最小値テキスト"/>
        <xdr:cNvSpPr txBox="1"/>
      </xdr:nvSpPr>
      <xdr:spPr>
        <a:xfrm>
          <a:off x="10515600" y="1100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31865</xdr:rowOff>
    </xdr:from>
    <xdr:to>
      <xdr:col>55</xdr:col>
      <xdr:colOff>88900</xdr:colOff>
      <xdr:row>64</xdr:row>
      <xdr:rowOff>31865</xdr:rowOff>
    </xdr:to>
    <xdr:cxnSp macro="">
      <xdr:nvCxnSpPr>
        <xdr:cNvPr id="198" name="直線コネクタ 197"/>
        <xdr:cNvCxnSpPr/>
      </xdr:nvCxnSpPr>
      <xdr:spPr>
        <a:xfrm>
          <a:off x="10388600" y="11004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101249</xdr:rowOff>
    </xdr:from>
    <xdr:ext cx="599010" cy="259045"/>
    <xdr:sp macro="" textlink="">
      <xdr:nvSpPr>
        <xdr:cNvPr id="199" name="【橋りょう・トンネル】&#10;一人当たり有形固定資産（償却資産）額最大値テキスト"/>
        <xdr:cNvSpPr txBox="1"/>
      </xdr:nvSpPr>
      <xdr:spPr>
        <a:xfrm>
          <a:off x="10515600" y="918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154572</xdr:rowOff>
    </xdr:from>
    <xdr:to>
      <xdr:col>55</xdr:col>
      <xdr:colOff>88900</xdr:colOff>
      <xdr:row>54</xdr:row>
      <xdr:rowOff>154572</xdr:rowOff>
    </xdr:to>
    <xdr:cxnSp macro="">
      <xdr:nvCxnSpPr>
        <xdr:cNvPr id="200" name="直線コネクタ 199"/>
        <xdr:cNvCxnSpPr/>
      </xdr:nvCxnSpPr>
      <xdr:spPr>
        <a:xfrm>
          <a:off x="10388600" y="941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26630</xdr:rowOff>
    </xdr:from>
    <xdr:ext cx="599010" cy="259045"/>
    <xdr:sp macro="" textlink="">
      <xdr:nvSpPr>
        <xdr:cNvPr id="201" name="【橋りょう・トンネル】&#10;一人当たり有形固定資産（償却資産）額平均値テキスト"/>
        <xdr:cNvSpPr txBox="1"/>
      </xdr:nvSpPr>
      <xdr:spPr>
        <a:xfrm>
          <a:off x="10515600" y="103136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3753</xdr:rowOff>
    </xdr:from>
    <xdr:to>
      <xdr:col>55</xdr:col>
      <xdr:colOff>50800</xdr:colOff>
      <xdr:row>61</xdr:row>
      <xdr:rowOff>105353</xdr:rowOff>
    </xdr:to>
    <xdr:sp macro="" textlink="">
      <xdr:nvSpPr>
        <xdr:cNvPr id="202" name="フローチャート: 判断 201"/>
        <xdr:cNvSpPr/>
      </xdr:nvSpPr>
      <xdr:spPr>
        <a:xfrm>
          <a:off x="10426700" y="104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54308</xdr:rowOff>
    </xdr:from>
    <xdr:to>
      <xdr:col>50</xdr:col>
      <xdr:colOff>165100</xdr:colOff>
      <xdr:row>61</xdr:row>
      <xdr:rowOff>155908</xdr:rowOff>
    </xdr:to>
    <xdr:sp macro="" textlink="">
      <xdr:nvSpPr>
        <xdr:cNvPr id="203" name="フローチャート: 判断 202"/>
        <xdr:cNvSpPr/>
      </xdr:nvSpPr>
      <xdr:spPr>
        <a:xfrm>
          <a:off x="9588500" y="1051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72065</xdr:rowOff>
    </xdr:from>
    <xdr:to>
      <xdr:col>46</xdr:col>
      <xdr:colOff>38100</xdr:colOff>
      <xdr:row>62</xdr:row>
      <xdr:rowOff>2215</xdr:rowOff>
    </xdr:to>
    <xdr:sp macro="" textlink="">
      <xdr:nvSpPr>
        <xdr:cNvPr id="204" name="フローチャート: 判断 203"/>
        <xdr:cNvSpPr/>
      </xdr:nvSpPr>
      <xdr:spPr>
        <a:xfrm>
          <a:off x="8699500" y="1053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11309</xdr:rowOff>
    </xdr:from>
    <xdr:to>
      <xdr:col>55</xdr:col>
      <xdr:colOff>50800</xdr:colOff>
      <xdr:row>62</xdr:row>
      <xdr:rowOff>112909</xdr:rowOff>
    </xdr:to>
    <xdr:sp macro="" textlink="">
      <xdr:nvSpPr>
        <xdr:cNvPr id="210" name="楕円 209"/>
        <xdr:cNvSpPr/>
      </xdr:nvSpPr>
      <xdr:spPr>
        <a:xfrm>
          <a:off x="10426700" y="10641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161186</xdr:rowOff>
    </xdr:from>
    <xdr:ext cx="599010" cy="259045"/>
    <xdr:sp macro="" textlink="">
      <xdr:nvSpPr>
        <xdr:cNvPr id="211" name="【橋りょう・トンネル】&#10;一人当たり有形固定資産（償却資産）額該当値テキスト"/>
        <xdr:cNvSpPr txBox="1"/>
      </xdr:nvSpPr>
      <xdr:spPr>
        <a:xfrm>
          <a:off x="10515600" y="10619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22127</xdr:rowOff>
    </xdr:from>
    <xdr:to>
      <xdr:col>50</xdr:col>
      <xdr:colOff>165100</xdr:colOff>
      <xdr:row>62</xdr:row>
      <xdr:rowOff>123727</xdr:rowOff>
    </xdr:to>
    <xdr:sp macro="" textlink="">
      <xdr:nvSpPr>
        <xdr:cNvPr id="212" name="楕円 211"/>
        <xdr:cNvSpPr/>
      </xdr:nvSpPr>
      <xdr:spPr>
        <a:xfrm>
          <a:off x="9588500" y="1065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62109</xdr:rowOff>
    </xdr:from>
    <xdr:to>
      <xdr:col>55</xdr:col>
      <xdr:colOff>0</xdr:colOff>
      <xdr:row>62</xdr:row>
      <xdr:rowOff>72927</xdr:rowOff>
    </xdr:to>
    <xdr:cxnSp macro="">
      <xdr:nvCxnSpPr>
        <xdr:cNvPr id="213" name="直線コネクタ 212"/>
        <xdr:cNvCxnSpPr/>
      </xdr:nvCxnSpPr>
      <xdr:spPr>
        <a:xfrm flipV="1">
          <a:off x="9639300" y="10692009"/>
          <a:ext cx="838200" cy="1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107446</xdr:rowOff>
    </xdr:from>
    <xdr:to>
      <xdr:col>46</xdr:col>
      <xdr:colOff>38100</xdr:colOff>
      <xdr:row>60</xdr:row>
      <xdr:rowOff>37596</xdr:rowOff>
    </xdr:to>
    <xdr:sp macro="" textlink="">
      <xdr:nvSpPr>
        <xdr:cNvPr id="214" name="楕円 213"/>
        <xdr:cNvSpPr/>
      </xdr:nvSpPr>
      <xdr:spPr>
        <a:xfrm>
          <a:off x="8699500" y="1022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158246</xdr:rowOff>
    </xdr:from>
    <xdr:to>
      <xdr:col>50</xdr:col>
      <xdr:colOff>114300</xdr:colOff>
      <xdr:row>62</xdr:row>
      <xdr:rowOff>72927</xdr:rowOff>
    </xdr:to>
    <xdr:cxnSp macro="">
      <xdr:nvCxnSpPr>
        <xdr:cNvPr id="215" name="直線コネクタ 214"/>
        <xdr:cNvCxnSpPr/>
      </xdr:nvCxnSpPr>
      <xdr:spPr>
        <a:xfrm>
          <a:off x="8750300" y="10273796"/>
          <a:ext cx="889000" cy="42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985</xdr:rowOff>
    </xdr:from>
    <xdr:ext cx="599010" cy="259045"/>
    <xdr:sp macro="" textlink="">
      <xdr:nvSpPr>
        <xdr:cNvPr id="216" name="n_1aveValue【橋りょう・トンネル】&#10;一人当たり有形固定資産（償却資産）額"/>
        <xdr:cNvSpPr txBox="1"/>
      </xdr:nvSpPr>
      <xdr:spPr>
        <a:xfrm>
          <a:off x="9327095" y="1028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164792</xdr:rowOff>
    </xdr:from>
    <xdr:ext cx="599010" cy="259045"/>
    <xdr:sp macro="" textlink="">
      <xdr:nvSpPr>
        <xdr:cNvPr id="217" name="n_2aveValue【橋りょう・トンネル】&#10;一人当たり有形固定資産（償却資産）額"/>
        <xdr:cNvSpPr txBox="1"/>
      </xdr:nvSpPr>
      <xdr:spPr>
        <a:xfrm>
          <a:off x="8450795" y="10623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114854</xdr:rowOff>
    </xdr:from>
    <xdr:ext cx="599010" cy="259045"/>
    <xdr:sp macro="" textlink="">
      <xdr:nvSpPr>
        <xdr:cNvPr id="218" name="n_1mainValue【橋りょう・トンネル】&#10;一人当たり有形固定資産（償却資産）額"/>
        <xdr:cNvSpPr txBox="1"/>
      </xdr:nvSpPr>
      <xdr:spPr>
        <a:xfrm>
          <a:off x="9327095" y="10744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54123</xdr:rowOff>
    </xdr:from>
    <xdr:ext cx="599010" cy="259045"/>
    <xdr:sp macro="" textlink="">
      <xdr:nvSpPr>
        <xdr:cNvPr id="219" name="n_2mainValue【橋りょう・トンネル】&#10;一人当たり有形固定資産（償却資産）額"/>
        <xdr:cNvSpPr txBox="1"/>
      </xdr:nvSpPr>
      <xdr:spPr>
        <a:xfrm>
          <a:off x="8450795" y="999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0" name="テキスト ボックス 22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1" name="直線コネクタ 23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2" name="テキスト ボックス 23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3" name="直線コネクタ 23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4" name="テキスト ボックス 23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5" name="直線コネクタ 23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6" name="テキスト ボックス 23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7" name="直線コネクタ 23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8" name="テキスト ボックス 23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9" name="直線コネクタ 23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0" name="テキスト ボックス 23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34289</xdr:rowOff>
    </xdr:from>
    <xdr:to>
      <xdr:col>24</xdr:col>
      <xdr:colOff>62865</xdr:colOff>
      <xdr:row>86</xdr:row>
      <xdr:rowOff>163830</xdr:rowOff>
    </xdr:to>
    <xdr:cxnSp macro="">
      <xdr:nvCxnSpPr>
        <xdr:cNvPr id="244" name="直線コネクタ 243"/>
        <xdr:cNvCxnSpPr/>
      </xdr:nvCxnSpPr>
      <xdr:spPr>
        <a:xfrm flipV="1">
          <a:off x="4634865" y="13407389"/>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167657</xdr:rowOff>
    </xdr:from>
    <xdr:ext cx="405111" cy="259045"/>
    <xdr:sp macro="" textlink="">
      <xdr:nvSpPr>
        <xdr:cNvPr id="245" name="【公営住宅】&#10;有形固定資産減価償却率最小値テキスト"/>
        <xdr:cNvSpPr txBox="1"/>
      </xdr:nvSpPr>
      <xdr:spPr>
        <a:xfrm>
          <a:off x="4673600" y="1491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163830</xdr:rowOff>
    </xdr:from>
    <xdr:to>
      <xdr:col>24</xdr:col>
      <xdr:colOff>152400</xdr:colOff>
      <xdr:row>86</xdr:row>
      <xdr:rowOff>163830</xdr:rowOff>
    </xdr:to>
    <xdr:cxnSp macro="">
      <xdr:nvCxnSpPr>
        <xdr:cNvPr id="246" name="直線コネクタ 245"/>
        <xdr:cNvCxnSpPr/>
      </xdr:nvCxnSpPr>
      <xdr:spPr>
        <a:xfrm>
          <a:off x="4546600" y="1490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152416</xdr:rowOff>
    </xdr:from>
    <xdr:ext cx="405111" cy="259045"/>
    <xdr:sp macro="" textlink="">
      <xdr:nvSpPr>
        <xdr:cNvPr id="247" name="【公営住宅】&#10;有形固定資産減価償却率最大値テキスト"/>
        <xdr:cNvSpPr txBox="1"/>
      </xdr:nvSpPr>
      <xdr:spPr>
        <a:xfrm>
          <a:off x="4673600" y="13182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34289</xdr:rowOff>
    </xdr:from>
    <xdr:to>
      <xdr:col>24</xdr:col>
      <xdr:colOff>152400</xdr:colOff>
      <xdr:row>78</xdr:row>
      <xdr:rowOff>34289</xdr:rowOff>
    </xdr:to>
    <xdr:cxnSp macro="">
      <xdr:nvCxnSpPr>
        <xdr:cNvPr id="248" name="直線コネクタ 247"/>
        <xdr:cNvCxnSpPr/>
      </xdr:nvCxnSpPr>
      <xdr:spPr>
        <a:xfrm>
          <a:off x="4546600" y="1340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154322</xdr:rowOff>
    </xdr:from>
    <xdr:ext cx="405111" cy="259045"/>
    <xdr:sp macro="" textlink="">
      <xdr:nvSpPr>
        <xdr:cNvPr id="249" name="【公営住宅】&#10;有形固定資産減価償却率平均値テキスト"/>
        <xdr:cNvSpPr txBox="1"/>
      </xdr:nvSpPr>
      <xdr:spPr>
        <a:xfrm>
          <a:off x="4673600" y="138703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xdr:rowOff>
    </xdr:from>
    <xdr:to>
      <xdr:col>24</xdr:col>
      <xdr:colOff>114300</xdr:colOff>
      <xdr:row>81</xdr:row>
      <xdr:rowOff>106045</xdr:rowOff>
    </xdr:to>
    <xdr:sp macro="" textlink="">
      <xdr:nvSpPr>
        <xdr:cNvPr id="250" name="フローチャート: 判断 249"/>
        <xdr:cNvSpPr/>
      </xdr:nvSpPr>
      <xdr:spPr>
        <a:xfrm>
          <a:off x="4584700" y="1389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156845</xdr:rowOff>
    </xdr:from>
    <xdr:to>
      <xdr:col>20</xdr:col>
      <xdr:colOff>38100</xdr:colOff>
      <xdr:row>81</xdr:row>
      <xdr:rowOff>86995</xdr:rowOff>
    </xdr:to>
    <xdr:sp macro="" textlink="">
      <xdr:nvSpPr>
        <xdr:cNvPr id="251" name="フローチャート: 判断 250"/>
        <xdr:cNvSpPr/>
      </xdr:nvSpPr>
      <xdr:spPr>
        <a:xfrm>
          <a:off x="3746500" y="1387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52" name="フローチャート: 判断 251"/>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58" name="楕円 257"/>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259" name="【公営住宅】&#10;有形固定資産減価償却率該当値テキスト"/>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103505</xdr:rowOff>
    </xdr:from>
    <xdr:to>
      <xdr:col>20</xdr:col>
      <xdr:colOff>38100</xdr:colOff>
      <xdr:row>81</xdr:row>
      <xdr:rowOff>33655</xdr:rowOff>
    </xdr:to>
    <xdr:sp macro="" textlink="">
      <xdr:nvSpPr>
        <xdr:cNvPr id="260" name="楕円 259"/>
        <xdr:cNvSpPr/>
      </xdr:nvSpPr>
      <xdr:spPr>
        <a:xfrm>
          <a:off x="3746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131445</xdr:rowOff>
    </xdr:from>
    <xdr:to>
      <xdr:col>24</xdr:col>
      <xdr:colOff>63500</xdr:colOff>
      <xdr:row>80</xdr:row>
      <xdr:rowOff>154305</xdr:rowOff>
    </xdr:to>
    <xdr:cxnSp macro="">
      <xdr:nvCxnSpPr>
        <xdr:cNvPr id="261" name="直線コネクタ 260"/>
        <xdr:cNvCxnSpPr/>
      </xdr:nvCxnSpPr>
      <xdr:spPr>
        <a:xfrm flipV="1">
          <a:off x="3797300" y="1384744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78739</xdr:rowOff>
    </xdr:from>
    <xdr:to>
      <xdr:col>15</xdr:col>
      <xdr:colOff>101600</xdr:colOff>
      <xdr:row>81</xdr:row>
      <xdr:rowOff>8889</xdr:rowOff>
    </xdr:to>
    <xdr:sp macro="" textlink="">
      <xdr:nvSpPr>
        <xdr:cNvPr id="262" name="楕円 261"/>
        <xdr:cNvSpPr/>
      </xdr:nvSpPr>
      <xdr:spPr>
        <a:xfrm>
          <a:off x="2857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129539</xdr:rowOff>
    </xdr:from>
    <xdr:to>
      <xdr:col>19</xdr:col>
      <xdr:colOff>177800</xdr:colOff>
      <xdr:row>80</xdr:row>
      <xdr:rowOff>154305</xdr:rowOff>
    </xdr:to>
    <xdr:cxnSp macro="">
      <xdr:nvCxnSpPr>
        <xdr:cNvPr id="263" name="直線コネクタ 262"/>
        <xdr:cNvCxnSpPr/>
      </xdr:nvCxnSpPr>
      <xdr:spPr>
        <a:xfrm>
          <a:off x="2908300" y="1384553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78122</xdr:rowOff>
    </xdr:from>
    <xdr:ext cx="405111" cy="259045"/>
    <xdr:sp macro="" textlink="">
      <xdr:nvSpPr>
        <xdr:cNvPr id="264" name="n_1aveValue【公営住宅】&#10;有形固定資産減価償却率"/>
        <xdr:cNvSpPr txBox="1"/>
      </xdr:nvSpPr>
      <xdr:spPr>
        <a:xfrm>
          <a:off x="3582044" y="1396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142891</xdr:rowOff>
    </xdr:from>
    <xdr:ext cx="405111" cy="259045"/>
    <xdr:sp macro="" textlink="">
      <xdr:nvSpPr>
        <xdr:cNvPr id="265" name="n_2aveValue【公営住宅】&#10;有形固定資産減価償却率"/>
        <xdr:cNvSpPr txBox="1"/>
      </xdr:nvSpPr>
      <xdr:spPr>
        <a:xfrm>
          <a:off x="2705744" y="1403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50182</xdr:rowOff>
    </xdr:from>
    <xdr:ext cx="405111" cy="259045"/>
    <xdr:sp macro="" textlink="">
      <xdr:nvSpPr>
        <xdr:cNvPr id="266" name="n_1mainValue【公営住宅】&#10;有形固定資産減価償却率"/>
        <xdr:cNvSpPr txBox="1"/>
      </xdr:nvSpPr>
      <xdr:spPr>
        <a:xfrm>
          <a:off x="3582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25416</xdr:rowOff>
    </xdr:from>
    <xdr:ext cx="405111" cy="259045"/>
    <xdr:sp macro="" textlink="">
      <xdr:nvSpPr>
        <xdr:cNvPr id="267" name="n_2mainValue【公営住宅】&#10;有形固定資産減価償却率"/>
        <xdr:cNvSpPr txBox="1"/>
      </xdr:nvSpPr>
      <xdr:spPr>
        <a:xfrm>
          <a:off x="2705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281" name="テキスト ボックス 280"/>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283" name="テキスト ボックス 282"/>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285" name="テキスト ボックス 284"/>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7" name="テキスト ボックス 28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131254</xdr:rowOff>
    </xdr:from>
    <xdr:to>
      <xdr:col>54</xdr:col>
      <xdr:colOff>189865</xdr:colOff>
      <xdr:row>86</xdr:row>
      <xdr:rowOff>32041</xdr:rowOff>
    </xdr:to>
    <xdr:cxnSp macro="">
      <xdr:nvCxnSpPr>
        <xdr:cNvPr id="289" name="直線コネクタ 288"/>
        <xdr:cNvCxnSpPr/>
      </xdr:nvCxnSpPr>
      <xdr:spPr>
        <a:xfrm flipV="1">
          <a:off x="10476865" y="13504354"/>
          <a:ext cx="0"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36467</xdr:rowOff>
    </xdr:from>
    <xdr:ext cx="469744" cy="259045"/>
    <xdr:sp macro="" textlink="">
      <xdr:nvSpPr>
        <xdr:cNvPr id="290" name="【公営住宅】&#10;一人当たり面積最小値テキスト"/>
        <xdr:cNvSpPr txBox="1"/>
      </xdr:nvSpPr>
      <xdr:spPr>
        <a:xfrm>
          <a:off x="10515600" y="14781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32041</xdr:rowOff>
    </xdr:from>
    <xdr:to>
      <xdr:col>55</xdr:col>
      <xdr:colOff>88900</xdr:colOff>
      <xdr:row>86</xdr:row>
      <xdr:rowOff>32041</xdr:rowOff>
    </xdr:to>
    <xdr:cxnSp macro="">
      <xdr:nvCxnSpPr>
        <xdr:cNvPr id="291" name="直線コネクタ 290"/>
        <xdr:cNvCxnSpPr/>
      </xdr:nvCxnSpPr>
      <xdr:spPr>
        <a:xfrm>
          <a:off x="10388600" y="1477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77931</xdr:rowOff>
    </xdr:from>
    <xdr:ext cx="534377" cy="259045"/>
    <xdr:sp macro="" textlink="">
      <xdr:nvSpPr>
        <xdr:cNvPr id="292" name="【公営住宅】&#10;一人当たり面積最大値テキスト"/>
        <xdr:cNvSpPr txBox="1"/>
      </xdr:nvSpPr>
      <xdr:spPr>
        <a:xfrm>
          <a:off x="10515600" y="1327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131254</xdr:rowOff>
    </xdr:from>
    <xdr:to>
      <xdr:col>55</xdr:col>
      <xdr:colOff>88900</xdr:colOff>
      <xdr:row>78</xdr:row>
      <xdr:rowOff>131254</xdr:rowOff>
    </xdr:to>
    <xdr:cxnSp macro="">
      <xdr:nvCxnSpPr>
        <xdr:cNvPr id="293" name="直線コネクタ 292"/>
        <xdr:cNvCxnSpPr/>
      </xdr:nvCxnSpPr>
      <xdr:spPr>
        <a:xfrm>
          <a:off x="10388600" y="1350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80918</xdr:rowOff>
    </xdr:from>
    <xdr:ext cx="469744" cy="259045"/>
    <xdr:sp macro="" textlink="">
      <xdr:nvSpPr>
        <xdr:cNvPr id="294" name="【公営住宅】&#10;一人当たり面積平均値テキスト"/>
        <xdr:cNvSpPr txBox="1"/>
      </xdr:nvSpPr>
      <xdr:spPr>
        <a:xfrm>
          <a:off x="10515600" y="14654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102491</xdr:rowOff>
    </xdr:from>
    <xdr:to>
      <xdr:col>55</xdr:col>
      <xdr:colOff>50800</xdr:colOff>
      <xdr:row>86</xdr:row>
      <xdr:rowOff>32641</xdr:rowOff>
    </xdr:to>
    <xdr:sp macro="" textlink="">
      <xdr:nvSpPr>
        <xdr:cNvPr id="295" name="フローチャート: 判断 294"/>
        <xdr:cNvSpPr/>
      </xdr:nvSpPr>
      <xdr:spPr>
        <a:xfrm>
          <a:off x="10426700" y="1467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94376</xdr:rowOff>
    </xdr:from>
    <xdr:to>
      <xdr:col>50</xdr:col>
      <xdr:colOff>165100</xdr:colOff>
      <xdr:row>86</xdr:row>
      <xdr:rowOff>24526</xdr:rowOff>
    </xdr:to>
    <xdr:sp macro="" textlink="">
      <xdr:nvSpPr>
        <xdr:cNvPr id="296" name="フローチャート: 判断 295"/>
        <xdr:cNvSpPr/>
      </xdr:nvSpPr>
      <xdr:spPr>
        <a:xfrm>
          <a:off x="9588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85781</xdr:rowOff>
    </xdr:from>
    <xdr:to>
      <xdr:col>46</xdr:col>
      <xdr:colOff>38100</xdr:colOff>
      <xdr:row>86</xdr:row>
      <xdr:rowOff>15931</xdr:rowOff>
    </xdr:to>
    <xdr:sp macro="" textlink="">
      <xdr:nvSpPr>
        <xdr:cNvPr id="297" name="フローチャート: 判断 296"/>
        <xdr:cNvSpPr/>
      </xdr:nvSpPr>
      <xdr:spPr>
        <a:xfrm>
          <a:off x="8699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58829</xdr:rowOff>
    </xdr:from>
    <xdr:to>
      <xdr:col>55</xdr:col>
      <xdr:colOff>50800</xdr:colOff>
      <xdr:row>85</xdr:row>
      <xdr:rowOff>160429</xdr:rowOff>
    </xdr:to>
    <xdr:sp macro="" textlink="">
      <xdr:nvSpPr>
        <xdr:cNvPr id="303" name="楕円 302"/>
        <xdr:cNvSpPr/>
      </xdr:nvSpPr>
      <xdr:spPr>
        <a:xfrm>
          <a:off x="10426700" y="1463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18206</xdr:rowOff>
    </xdr:from>
    <xdr:ext cx="469744" cy="259045"/>
    <xdr:sp macro="" textlink="">
      <xdr:nvSpPr>
        <xdr:cNvPr id="304" name="【公営住宅】&#10;一人当たり面積該当値テキスト"/>
        <xdr:cNvSpPr txBox="1"/>
      </xdr:nvSpPr>
      <xdr:spPr>
        <a:xfrm>
          <a:off x="10515600" y="1442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60544</xdr:rowOff>
    </xdr:from>
    <xdr:to>
      <xdr:col>50</xdr:col>
      <xdr:colOff>165100</xdr:colOff>
      <xdr:row>85</xdr:row>
      <xdr:rowOff>162144</xdr:rowOff>
    </xdr:to>
    <xdr:sp macro="" textlink="">
      <xdr:nvSpPr>
        <xdr:cNvPr id="305" name="楕円 304"/>
        <xdr:cNvSpPr/>
      </xdr:nvSpPr>
      <xdr:spPr>
        <a:xfrm>
          <a:off x="9588500" y="14633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109629</xdr:rowOff>
    </xdr:from>
    <xdr:to>
      <xdr:col>55</xdr:col>
      <xdr:colOff>0</xdr:colOff>
      <xdr:row>85</xdr:row>
      <xdr:rowOff>111344</xdr:rowOff>
    </xdr:to>
    <xdr:cxnSp macro="">
      <xdr:nvCxnSpPr>
        <xdr:cNvPr id="306" name="直線コネクタ 305"/>
        <xdr:cNvCxnSpPr/>
      </xdr:nvCxnSpPr>
      <xdr:spPr>
        <a:xfrm flipV="1">
          <a:off x="9639300" y="14682879"/>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61046</xdr:rowOff>
    </xdr:from>
    <xdr:to>
      <xdr:col>46</xdr:col>
      <xdr:colOff>38100</xdr:colOff>
      <xdr:row>85</xdr:row>
      <xdr:rowOff>162646</xdr:rowOff>
    </xdr:to>
    <xdr:sp macro="" textlink="">
      <xdr:nvSpPr>
        <xdr:cNvPr id="307" name="楕円 306"/>
        <xdr:cNvSpPr/>
      </xdr:nvSpPr>
      <xdr:spPr>
        <a:xfrm>
          <a:off x="8699500" y="1463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111344</xdr:rowOff>
    </xdr:from>
    <xdr:to>
      <xdr:col>50</xdr:col>
      <xdr:colOff>114300</xdr:colOff>
      <xdr:row>85</xdr:row>
      <xdr:rowOff>111846</xdr:rowOff>
    </xdr:to>
    <xdr:cxnSp macro="">
      <xdr:nvCxnSpPr>
        <xdr:cNvPr id="308" name="直線コネクタ 307"/>
        <xdr:cNvCxnSpPr/>
      </xdr:nvCxnSpPr>
      <xdr:spPr>
        <a:xfrm flipV="1">
          <a:off x="8750300" y="14684594"/>
          <a:ext cx="889000" cy="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15653</xdr:rowOff>
    </xdr:from>
    <xdr:ext cx="469744" cy="259045"/>
    <xdr:sp macro="" textlink="">
      <xdr:nvSpPr>
        <xdr:cNvPr id="309" name="n_1aveValue【公営住宅】&#10;一人当たり面積"/>
        <xdr:cNvSpPr txBox="1"/>
      </xdr:nvSpPr>
      <xdr:spPr>
        <a:xfrm>
          <a:off x="9391727" y="14760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7058</xdr:rowOff>
    </xdr:from>
    <xdr:ext cx="469744" cy="259045"/>
    <xdr:sp macro="" textlink="">
      <xdr:nvSpPr>
        <xdr:cNvPr id="310" name="n_2aveValue【公営住宅】&#10;一人当たり面積"/>
        <xdr:cNvSpPr txBox="1"/>
      </xdr:nvSpPr>
      <xdr:spPr>
        <a:xfrm>
          <a:off x="8515427" y="1475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7221</xdr:rowOff>
    </xdr:from>
    <xdr:ext cx="469744" cy="259045"/>
    <xdr:sp macro="" textlink="">
      <xdr:nvSpPr>
        <xdr:cNvPr id="311" name="n_1mainValue【公営住宅】&#10;一人当たり面積"/>
        <xdr:cNvSpPr txBox="1"/>
      </xdr:nvSpPr>
      <xdr:spPr>
        <a:xfrm>
          <a:off x="9391727" y="14409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7723</xdr:rowOff>
    </xdr:from>
    <xdr:ext cx="469744" cy="259045"/>
    <xdr:sp macro="" textlink="">
      <xdr:nvSpPr>
        <xdr:cNvPr id="312" name="n_2mainValue【公営住宅】&#10;一人当たり面積"/>
        <xdr:cNvSpPr txBox="1"/>
      </xdr:nvSpPr>
      <xdr:spPr>
        <a:xfrm>
          <a:off x="8515427" y="1440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3" name="直線コネクタ 32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4" name="テキスト ボックス 32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5" name="直線コネクタ 32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6" name="テキスト ボックス 32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7" name="直線コネクタ 32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8" name="テキスト ボックス 32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9" name="直線コネクタ 32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0" name="テキスト ボックス 32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1" name="直線コネクタ 33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2" name="テキスト ボックス 33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3" name="直線コネクタ 33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4" name="テキスト ボックス 33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6" name="テキスト ボックス 33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121920</xdr:rowOff>
    </xdr:to>
    <xdr:cxnSp macro="">
      <xdr:nvCxnSpPr>
        <xdr:cNvPr id="338" name="直線コネクタ 337"/>
        <xdr:cNvCxnSpPr/>
      </xdr:nvCxnSpPr>
      <xdr:spPr>
        <a:xfrm flipV="1">
          <a:off x="4634865" y="17090571"/>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340478" cy="259045"/>
    <xdr:sp macro="" textlink="">
      <xdr:nvSpPr>
        <xdr:cNvPr id="339" name="【港湾・漁港】&#10;有形固定資産減価償却率最小値テキスト"/>
        <xdr:cNvSpPr txBox="1"/>
      </xdr:nvSpPr>
      <xdr:spPr>
        <a:xfrm>
          <a:off x="4673600" y="1864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40" name="直線コネクタ 339"/>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1"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2" name="直線コネクタ 34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165479</xdr:rowOff>
    </xdr:from>
    <xdr:ext cx="405111" cy="259045"/>
    <xdr:sp macro="" textlink="">
      <xdr:nvSpPr>
        <xdr:cNvPr id="343" name="【港湾・漁港】&#10;有形固定資産減価償却率平均値テキスト"/>
        <xdr:cNvSpPr txBox="1"/>
      </xdr:nvSpPr>
      <xdr:spPr>
        <a:xfrm>
          <a:off x="46736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15602</xdr:rowOff>
    </xdr:from>
    <xdr:to>
      <xdr:col>24</xdr:col>
      <xdr:colOff>114300</xdr:colOff>
      <xdr:row>103</xdr:row>
      <xdr:rowOff>117202</xdr:rowOff>
    </xdr:to>
    <xdr:sp macro="" textlink="">
      <xdr:nvSpPr>
        <xdr:cNvPr id="344" name="フローチャート: 判断 343"/>
        <xdr:cNvSpPr/>
      </xdr:nvSpPr>
      <xdr:spPr>
        <a:xfrm>
          <a:off x="4584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40095</xdr:rowOff>
    </xdr:from>
    <xdr:to>
      <xdr:col>20</xdr:col>
      <xdr:colOff>38100</xdr:colOff>
      <xdr:row>103</xdr:row>
      <xdr:rowOff>141695</xdr:rowOff>
    </xdr:to>
    <xdr:sp macro="" textlink="">
      <xdr:nvSpPr>
        <xdr:cNvPr id="345" name="フローチャート: 判断 344"/>
        <xdr:cNvSpPr/>
      </xdr:nvSpPr>
      <xdr:spPr>
        <a:xfrm>
          <a:off x="3746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62956</xdr:rowOff>
    </xdr:from>
    <xdr:to>
      <xdr:col>15</xdr:col>
      <xdr:colOff>101600</xdr:colOff>
      <xdr:row>104</xdr:row>
      <xdr:rowOff>164556</xdr:rowOff>
    </xdr:to>
    <xdr:sp macro="" textlink="">
      <xdr:nvSpPr>
        <xdr:cNvPr id="346" name="フローチャート: 判断 345"/>
        <xdr:cNvSpPr/>
      </xdr:nvSpPr>
      <xdr:spPr>
        <a:xfrm>
          <a:off x="2857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7" name="テキスト ボックス 34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8" name="テキスト ボックス 34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9" name="テキスト ボックス 34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0" name="テキスト ボックス 34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1" name="テキスト ボックス 35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108676</xdr:rowOff>
    </xdr:from>
    <xdr:to>
      <xdr:col>24</xdr:col>
      <xdr:colOff>114300</xdr:colOff>
      <xdr:row>101</xdr:row>
      <xdr:rowOff>38826</xdr:rowOff>
    </xdr:to>
    <xdr:sp macro="" textlink="">
      <xdr:nvSpPr>
        <xdr:cNvPr id="352" name="楕円 351"/>
        <xdr:cNvSpPr/>
      </xdr:nvSpPr>
      <xdr:spPr>
        <a:xfrm>
          <a:off x="4584700" y="1725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131553</xdr:rowOff>
    </xdr:from>
    <xdr:ext cx="405111" cy="259045"/>
    <xdr:sp macro="" textlink="">
      <xdr:nvSpPr>
        <xdr:cNvPr id="353" name="【港湾・漁港】&#10;有形固定資産減価償却率該当値テキスト"/>
        <xdr:cNvSpPr txBox="1"/>
      </xdr:nvSpPr>
      <xdr:spPr>
        <a:xfrm>
          <a:off x="4673600" y="1710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142966</xdr:rowOff>
    </xdr:from>
    <xdr:to>
      <xdr:col>20</xdr:col>
      <xdr:colOff>38100</xdr:colOff>
      <xdr:row>101</xdr:row>
      <xdr:rowOff>73116</xdr:rowOff>
    </xdr:to>
    <xdr:sp macro="" textlink="">
      <xdr:nvSpPr>
        <xdr:cNvPr id="354" name="楕円 353"/>
        <xdr:cNvSpPr/>
      </xdr:nvSpPr>
      <xdr:spPr>
        <a:xfrm>
          <a:off x="37465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159476</xdr:rowOff>
    </xdr:from>
    <xdr:to>
      <xdr:col>24</xdr:col>
      <xdr:colOff>63500</xdr:colOff>
      <xdr:row>101</xdr:row>
      <xdr:rowOff>22316</xdr:rowOff>
    </xdr:to>
    <xdr:cxnSp macro="">
      <xdr:nvCxnSpPr>
        <xdr:cNvPr id="355" name="直線コネクタ 354"/>
        <xdr:cNvCxnSpPr/>
      </xdr:nvCxnSpPr>
      <xdr:spPr>
        <a:xfrm flipV="1">
          <a:off x="3797300" y="1730447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132822</xdr:rowOff>
    </xdr:from>
    <xdr:ext cx="405111" cy="259045"/>
    <xdr:sp macro="" textlink="">
      <xdr:nvSpPr>
        <xdr:cNvPr id="356" name="n_1aveValue【港湾・漁港】&#10;有形固定資産減価償却率"/>
        <xdr:cNvSpPr txBox="1"/>
      </xdr:nvSpPr>
      <xdr:spPr>
        <a:xfrm>
          <a:off x="3582044" y="1779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9633</xdr:rowOff>
    </xdr:from>
    <xdr:ext cx="405111" cy="259045"/>
    <xdr:sp macro="" textlink="">
      <xdr:nvSpPr>
        <xdr:cNvPr id="357" name="n_2aveValue【港湾・漁港】&#10;有形固定資産減価償却率"/>
        <xdr:cNvSpPr txBox="1"/>
      </xdr:nvSpPr>
      <xdr:spPr>
        <a:xfrm>
          <a:off x="27057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89643</xdr:rowOff>
    </xdr:from>
    <xdr:ext cx="405111" cy="259045"/>
    <xdr:sp macro="" textlink="">
      <xdr:nvSpPr>
        <xdr:cNvPr id="358" name="n_1mainValue【港湾・漁港】&#10;有形固定資産減価償却率"/>
        <xdr:cNvSpPr txBox="1"/>
      </xdr:nvSpPr>
      <xdr:spPr>
        <a:xfrm>
          <a:off x="3582044" y="1706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9" name="正方形/長方形 35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0" name="正方形/長方形 35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1" name="正方形/長方形 36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2" name="正方形/長方形 36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3" name="正方形/長方形 36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4" name="正方形/長方形 36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5" name="正方形/長方形 36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6" name="正方形/長方形 36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7" name="テキスト ボックス 36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8" name="直線コネクタ 36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69" name="直線コネクタ 368"/>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0" name="テキスト ボックス 369"/>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1" name="直線コネクタ 370"/>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2" name="テキスト ボックス 371"/>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3" name="直線コネクタ 372"/>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4" name="テキスト ボックス 373"/>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5" name="直線コネクタ 374"/>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76" name="テキスト ボックス 375"/>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7" name="直線コネクタ 376"/>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78" name="テキスト ボックス 377"/>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79" name="直線コネクタ 378"/>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80" name="テキスト ボックス 379"/>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1" name="直線コネクタ 38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2" name="テキスト ボックス 381"/>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159685</xdr:rowOff>
    </xdr:from>
    <xdr:to>
      <xdr:col>54</xdr:col>
      <xdr:colOff>189865</xdr:colOff>
      <xdr:row>109</xdr:row>
      <xdr:rowOff>33899</xdr:rowOff>
    </xdr:to>
    <xdr:cxnSp macro="">
      <xdr:nvCxnSpPr>
        <xdr:cNvPr id="384" name="直線コネクタ 383"/>
        <xdr:cNvCxnSpPr/>
      </xdr:nvCxnSpPr>
      <xdr:spPr>
        <a:xfrm flipV="1">
          <a:off x="10476865" y="17133235"/>
          <a:ext cx="0" cy="1588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37726</xdr:rowOff>
    </xdr:from>
    <xdr:ext cx="378565" cy="259045"/>
    <xdr:sp macro="" textlink="">
      <xdr:nvSpPr>
        <xdr:cNvPr id="385" name="【港湾・漁港】&#10;一人当たり有形固定資産（償却資産）額最小値テキスト"/>
        <xdr:cNvSpPr txBox="1"/>
      </xdr:nvSpPr>
      <xdr:spPr>
        <a:xfrm>
          <a:off x="10515600" y="18725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33899</xdr:rowOff>
    </xdr:from>
    <xdr:to>
      <xdr:col>55</xdr:col>
      <xdr:colOff>88900</xdr:colOff>
      <xdr:row>109</xdr:row>
      <xdr:rowOff>33899</xdr:rowOff>
    </xdr:to>
    <xdr:cxnSp macro="">
      <xdr:nvCxnSpPr>
        <xdr:cNvPr id="386" name="直線コネクタ 385"/>
        <xdr:cNvCxnSpPr/>
      </xdr:nvCxnSpPr>
      <xdr:spPr>
        <a:xfrm>
          <a:off x="10388600" y="1872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106362</xdr:rowOff>
    </xdr:from>
    <xdr:ext cx="599010" cy="259045"/>
    <xdr:sp macro="" textlink="">
      <xdr:nvSpPr>
        <xdr:cNvPr id="387" name="【港湾・漁港】&#10;一人当たり有形固定資産（償却資産）額最大値テキスト"/>
        <xdr:cNvSpPr txBox="1"/>
      </xdr:nvSpPr>
      <xdr:spPr>
        <a:xfrm>
          <a:off x="10515600" y="16908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159685</xdr:rowOff>
    </xdr:from>
    <xdr:to>
      <xdr:col>55</xdr:col>
      <xdr:colOff>88900</xdr:colOff>
      <xdr:row>99</xdr:row>
      <xdr:rowOff>159685</xdr:rowOff>
    </xdr:to>
    <xdr:cxnSp macro="">
      <xdr:nvCxnSpPr>
        <xdr:cNvPr id="388" name="直線コネクタ 387"/>
        <xdr:cNvCxnSpPr/>
      </xdr:nvCxnSpPr>
      <xdr:spPr>
        <a:xfrm>
          <a:off x="10388600" y="17133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52829</xdr:rowOff>
    </xdr:from>
    <xdr:ext cx="599010" cy="259045"/>
    <xdr:sp macro="" textlink="">
      <xdr:nvSpPr>
        <xdr:cNvPr id="389" name="【港湾・漁港】&#10;一人当たり有形固定資産（償却資産）額平均値テキスト"/>
        <xdr:cNvSpPr txBox="1"/>
      </xdr:nvSpPr>
      <xdr:spPr>
        <a:xfrm>
          <a:off x="10515600" y="18055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29952</xdr:rowOff>
    </xdr:from>
    <xdr:to>
      <xdr:col>55</xdr:col>
      <xdr:colOff>50800</xdr:colOff>
      <xdr:row>106</xdr:row>
      <xdr:rowOff>131552</xdr:rowOff>
    </xdr:to>
    <xdr:sp macro="" textlink="">
      <xdr:nvSpPr>
        <xdr:cNvPr id="390" name="フローチャート: 判断 389"/>
        <xdr:cNvSpPr/>
      </xdr:nvSpPr>
      <xdr:spPr>
        <a:xfrm>
          <a:off x="10426700" y="1820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27130</xdr:rowOff>
    </xdr:from>
    <xdr:to>
      <xdr:col>50</xdr:col>
      <xdr:colOff>165100</xdr:colOff>
      <xdr:row>106</xdr:row>
      <xdr:rowOff>128730</xdr:rowOff>
    </xdr:to>
    <xdr:sp macro="" textlink="">
      <xdr:nvSpPr>
        <xdr:cNvPr id="391" name="フローチャート: 判断 390"/>
        <xdr:cNvSpPr/>
      </xdr:nvSpPr>
      <xdr:spPr>
        <a:xfrm>
          <a:off x="9588500" y="1820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156307</xdr:rowOff>
    </xdr:from>
    <xdr:to>
      <xdr:col>46</xdr:col>
      <xdr:colOff>38100</xdr:colOff>
      <xdr:row>107</xdr:row>
      <xdr:rowOff>86457</xdr:rowOff>
    </xdr:to>
    <xdr:sp macro="" textlink="">
      <xdr:nvSpPr>
        <xdr:cNvPr id="392" name="フローチャート: 判断 391"/>
        <xdr:cNvSpPr/>
      </xdr:nvSpPr>
      <xdr:spPr>
        <a:xfrm>
          <a:off x="8699500" y="1833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154549</xdr:rowOff>
    </xdr:from>
    <xdr:to>
      <xdr:col>55</xdr:col>
      <xdr:colOff>50800</xdr:colOff>
      <xdr:row>109</xdr:row>
      <xdr:rowOff>84699</xdr:rowOff>
    </xdr:to>
    <xdr:sp macro="" textlink="">
      <xdr:nvSpPr>
        <xdr:cNvPr id="398" name="楕円 397"/>
        <xdr:cNvSpPr/>
      </xdr:nvSpPr>
      <xdr:spPr>
        <a:xfrm>
          <a:off x="10426700" y="1867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69476</xdr:rowOff>
    </xdr:from>
    <xdr:ext cx="378565" cy="259045"/>
    <xdr:sp macro="" textlink="">
      <xdr:nvSpPr>
        <xdr:cNvPr id="399" name="【港湾・漁港】&#10;一人当たり有形固定資産（償却資産）額該当値テキスト"/>
        <xdr:cNvSpPr txBox="1"/>
      </xdr:nvSpPr>
      <xdr:spPr>
        <a:xfrm>
          <a:off x="10515600" y="185860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154575</xdr:rowOff>
    </xdr:from>
    <xdr:to>
      <xdr:col>50</xdr:col>
      <xdr:colOff>165100</xdr:colOff>
      <xdr:row>109</xdr:row>
      <xdr:rowOff>84725</xdr:rowOff>
    </xdr:to>
    <xdr:sp macro="" textlink="">
      <xdr:nvSpPr>
        <xdr:cNvPr id="400" name="楕円 399"/>
        <xdr:cNvSpPr/>
      </xdr:nvSpPr>
      <xdr:spPr>
        <a:xfrm>
          <a:off x="9588500" y="1867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33899</xdr:rowOff>
    </xdr:from>
    <xdr:to>
      <xdr:col>55</xdr:col>
      <xdr:colOff>0</xdr:colOff>
      <xdr:row>109</xdr:row>
      <xdr:rowOff>33925</xdr:rowOff>
    </xdr:to>
    <xdr:cxnSp macro="">
      <xdr:nvCxnSpPr>
        <xdr:cNvPr id="401" name="直線コネクタ 400"/>
        <xdr:cNvCxnSpPr/>
      </xdr:nvCxnSpPr>
      <xdr:spPr>
        <a:xfrm flipV="1">
          <a:off x="9639300" y="18721949"/>
          <a:ext cx="838200" cy="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145257</xdr:rowOff>
    </xdr:from>
    <xdr:ext cx="599010" cy="259045"/>
    <xdr:sp macro="" textlink="">
      <xdr:nvSpPr>
        <xdr:cNvPr id="402" name="n_1aveValue【港湾・漁港】&#10;一人当たり有形固定資産（償却資産）額"/>
        <xdr:cNvSpPr txBox="1"/>
      </xdr:nvSpPr>
      <xdr:spPr>
        <a:xfrm>
          <a:off x="9327095" y="1797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102984</xdr:rowOff>
    </xdr:from>
    <xdr:ext cx="599010" cy="259045"/>
    <xdr:sp macro="" textlink="">
      <xdr:nvSpPr>
        <xdr:cNvPr id="403" name="n_2aveValue【港湾・漁港】&#10;一人当たり有形固定資産（償却資産）額"/>
        <xdr:cNvSpPr txBox="1"/>
      </xdr:nvSpPr>
      <xdr:spPr>
        <a:xfrm>
          <a:off x="8450795" y="181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75852</xdr:rowOff>
    </xdr:from>
    <xdr:ext cx="378565" cy="259045"/>
    <xdr:sp macro="" textlink="">
      <xdr:nvSpPr>
        <xdr:cNvPr id="404" name="n_1mainValue【港湾・漁港】&#10;一人当たり有形固定資産（償却資産）額"/>
        <xdr:cNvSpPr txBox="1"/>
      </xdr:nvSpPr>
      <xdr:spPr>
        <a:xfrm>
          <a:off x="9437317" y="18763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5" name="正方形/長方形 40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6" name="正方形/長方形 40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7" name="正方形/長方形 40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8" name="正方形/長方形 40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9" name="正方形/長方形 40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0" name="正方形/長方形 40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1" name="正方形/長方形 41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2" name="正方形/長方形 411"/>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13" name="正方形/長方形 41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4" name="正方形/長方形 41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5" name="正方形/長方形 41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6" name="正方形/長方形 41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7" name="正方形/長方形 41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8" name="正方形/長方形 41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9" name="正方形/長方形 41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0" name="正方形/長方形 419"/>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1" name="テキスト ボックス 430"/>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32" name="直線コネクタ 43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33" name="テキスト ボックス 432"/>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34" name="直線コネクタ 43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35" name="テキスト ボックス 43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6" name="直線コネクタ 43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7" name="テキスト ボックス 43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8" name="直線コネクタ 43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9" name="テキスト ボックス 43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0" name="直線コネクタ 43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1" name="テキスト ボックス 44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42" name="直線コネクタ 44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43" name="テキスト ボックス 442"/>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4" name="直線コネクタ 44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5" name="テキスト ボックス 44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52251</xdr:rowOff>
    </xdr:from>
    <xdr:to>
      <xdr:col>85</xdr:col>
      <xdr:colOff>126364</xdr:colOff>
      <xdr:row>64</xdr:row>
      <xdr:rowOff>160020</xdr:rowOff>
    </xdr:to>
    <xdr:cxnSp macro="">
      <xdr:nvCxnSpPr>
        <xdr:cNvPr id="447" name="直線コネクタ 446"/>
        <xdr:cNvCxnSpPr/>
      </xdr:nvCxnSpPr>
      <xdr:spPr>
        <a:xfrm flipV="1">
          <a:off x="16318864" y="965345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163847</xdr:rowOff>
    </xdr:from>
    <xdr:ext cx="405111" cy="259045"/>
    <xdr:sp macro="" textlink="">
      <xdr:nvSpPr>
        <xdr:cNvPr id="448" name="【学校施設】&#10;有形固定資産減価償却率最小値テキスト"/>
        <xdr:cNvSpPr txBox="1"/>
      </xdr:nvSpPr>
      <xdr:spPr>
        <a:xfrm>
          <a:off x="163576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160020</xdr:rowOff>
    </xdr:from>
    <xdr:to>
      <xdr:col>86</xdr:col>
      <xdr:colOff>25400</xdr:colOff>
      <xdr:row>64</xdr:row>
      <xdr:rowOff>160020</xdr:rowOff>
    </xdr:to>
    <xdr:cxnSp macro="">
      <xdr:nvCxnSpPr>
        <xdr:cNvPr id="449" name="直線コネクタ 448"/>
        <xdr:cNvCxnSpPr/>
      </xdr:nvCxnSpPr>
      <xdr:spPr>
        <a:xfrm>
          <a:off x="16230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170378</xdr:rowOff>
    </xdr:from>
    <xdr:ext cx="405111" cy="259045"/>
    <xdr:sp macro="" textlink="">
      <xdr:nvSpPr>
        <xdr:cNvPr id="450" name="【学校施設】&#10;有形固定資産減価償却率最大値テキスト"/>
        <xdr:cNvSpPr txBox="1"/>
      </xdr:nvSpPr>
      <xdr:spPr>
        <a:xfrm>
          <a:off x="16357600" y="942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52251</xdr:rowOff>
    </xdr:from>
    <xdr:to>
      <xdr:col>86</xdr:col>
      <xdr:colOff>25400</xdr:colOff>
      <xdr:row>56</xdr:row>
      <xdr:rowOff>52251</xdr:rowOff>
    </xdr:to>
    <xdr:cxnSp macro="">
      <xdr:nvCxnSpPr>
        <xdr:cNvPr id="451" name="直線コネクタ 450"/>
        <xdr:cNvCxnSpPr/>
      </xdr:nvCxnSpPr>
      <xdr:spPr>
        <a:xfrm>
          <a:off x="16230600" y="965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112503</xdr:rowOff>
    </xdr:from>
    <xdr:ext cx="405111" cy="259045"/>
    <xdr:sp macro="" textlink="">
      <xdr:nvSpPr>
        <xdr:cNvPr id="452" name="【学校施設】&#10;有形固定資産減価償却率平均値テキスト"/>
        <xdr:cNvSpPr txBox="1"/>
      </xdr:nvSpPr>
      <xdr:spPr>
        <a:xfrm>
          <a:off x="16357600" y="102280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89626</xdr:rowOff>
    </xdr:from>
    <xdr:to>
      <xdr:col>85</xdr:col>
      <xdr:colOff>177800</xdr:colOff>
      <xdr:row>61</xdr:row>
      <xdr:rowOff>19776</xdr:rowOff>
    </xdr:to>
    <xdr:sp macro="" textlink="">
      <xdr:nvSpPr>
        <xdr:cNvPr id="453" name="フローチャート: 判断 452"/>
        <xdr:cNvSpPr/>
      </xdr:nvSpPr>
      <xdr:spPr>
        <a:xfrm>
          <a:off x="162687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115751</xdr:rowOff>
    </xdr:from>
    <xdr:to>
      <xdr:col>81</xdr:col>
      <xdr:colOff>101600</xdr:colOff>
      <xdr:row>61</xdr:row>
      <xdr:rowOff>45901</xdr:rowOff>
    </xdr:to>
    <xdr:sp macro="" textlink="">
      <xdr:nvSpPr>
        <xdr:cNvPr id="454" name="フローチャート: 判断 453"/>
        <xdr:cNvSpPr/>
      </xdr:nvSpPr>
      <xdr:spPr>
        <a:xfrm>
          <a:off x="15430500" y="104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455" name="フローチャート: 判断 45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6" name="テキスト ボックス 45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7" name="テキスト ボックス 45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8" name="テキスト ボックス 45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9" name="テキスト ボックス 45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0" name="テキスト ボックス 45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135346</xdr:rowOff>
    </xdr:from>
    <xdr:to>
      <xdr:col>85</xdr:col>
      <xdr:colOff>177800</xdr:colOff>
      <xdr:row>61</xdr:row>
      <xdr:rowOff>65496</xdr:rowOff>
    </xdr:to>
    <xdr:sp macro="" textlink="">
      <xdr:nvSpPr>
        <xdr:cNvPr id="461" name="楕円 460"/>
        <xdr:cNvSpPr/>
      </xdr:nvSpPr>
      <xdr:spPr>
        <a:xfrm>
          <a:off x="16268700" y="1042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113773</xdr:rowOff>
    </xdr:from>
    <xdr:ext cx="405111" cy="259045"/>
    <xdr:sp macro="" textlink="">
      <xdr:nvSpPr>
        <xdr:cNvPr id="462" name="【学校施設】&#10;有形固定資産減価償却率該当値テキスト"/>
        <xdr:cNvSpPr txBox="1"/>
      </xdr:nvSpPr>
      <xdr:spPr>
        <a:xfrm>
          <a:off x="16357600" y="1040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56969</xdr:rowOff>
    </xdr:from>
    <xdr:to>
      <xdr:col>81</xdr:col>
      <xdr:colOff>101600</xdr:colOff>
      <xdr:row>60</xdr:row>
      <xdr:rowOff>158569</xdr:rowOff>
    </xdr:to>
    <xdr:sp macro="" textlink="">
      <xdr:nvSpPr>
        <xdr:cNvPr id="463" name="楕円 462"/>
        <xdr:cNvSpPr/>
      </xdr:nvSpPr>
      <xdr:spPr>
        <a:xfrm>
          <a:off x="15430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107769</xdr:rowOff>
    </xdr:from>
    <xdr:to>
      <xdr:col>85</xdr:col>
      <xdr:colOff>127000</xdr:colOff>
      <xdr:row>61</xdr:row>
      <xdr:rowOff>14696</xdr:rowOff>
    </xdr:to>
    <xdr:cxnSp macro="">
      <xdr:nvCxnSpPr>
        <xdr:cNvPr id="464" name="直線コネクタ 463"/>
        <xdr:cNvCxnSpPr/>
      </xdr:nvCxnSpPr>
      <xdr:spPr>
        <a:xfrm>
          <a:off x="15481300" y="10394769"/>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138612</xdr:rowOff>
    </xdr:from>
    <xdr:to>
      <xdr:col>76</xdr:col>
      <xdr:colOff>165100</xdr:colOff>
      <xdr:row>57</xdr:row>
      <xdr:rowOff>68762</xdr:rowOff>
    </xdr:to>
    <xdr:sp macro="" textlink="">
      <xdr:nvSpPr>
        <xdr:cNvPr id="465" name="楕円 464"/>
        <xdr:cNvSpPr/>
      </xdr:nvSpPr>
      <xdr:spPr>
        <a:xfrm>
          <a:off x="14541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17962</xdr:rowOff>
    </xdr:from>
    <xdr:to>
      <xdr:col>81</xdr:col>
      <xdr:colOff>50800</xdr:colOff>
      <xdr:row>60</xdr:row>
      <xdr:rowOff>107769</xdr:rowOff>
    </xdr:to>
    <xdr:cxnSp macro="">
      <xdr:nvCxnSpPr>
        <xdr:cNvPr id="466" name="直線コネクタ 465"/>
        <xdr:cNvCxnSpPr/>
      </xdr:nvCxnSpPr>
      <xdr:spPr>
        <a:xfrm>
          <a:off x="14592300" y="9790612"/>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37028</xdr:rowOff>
    </xdr:from>
    <xdr:ext cx="405111" cy="259045"/>
    <xdr:sp macro="" textlink="">
      <xdr:nvSpPr>
        <xdr:cNvPr id="467" name="n_1aveValue【学校施設】&#10;有形固定資産減価償却率"/>
        <xdr:cNvSpPr txBox="1"/>
      </xdr:nvSpPr>
      <xdr:spPr>
        <a:xfrm>
          <a:off x="15266044"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468" name="n_2aveValue【学校施設】&#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3646</xdr:rowOff>
    </xdr:from>
    <xdr:ext cx="405111" cy="259045"/>
    <xdr:sp macro="" textlink="">
      <xdr:nvSpPr>
        <xdr:cNvPr id="469" name="n_1mainValue【学校施設】&#10;有形固定資産減価償却率"/>
        <xdr:cNvSpPr txBox="1"/>
      </xdr:nvSpPr>
      <xdr:spPr>
        <a:xfrm>
          <a:off x="152660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85289</xdr:rowOff>
    </xdr:from>
    <xdr:ext cx="405111" cy="259045"/>
    <xdr:sp macro="" textlink="">
      <xdr:nvSpPr>
        <xdr:cNvPr id="470" name="n_2mainValue【学校施設】&#10;有形固定資産減価償却率"/>
        <xdr:cNvSpPr txBox="1"/>
      </xdr:nvSpPr>
      <xdr:spPr>
        <a:xfrm>
          <a:off x="14389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1" name="テキスト ボックス 48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2" name="直線コネクタ 48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3" name="テキスト ボックス 48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4" name="直線コネクタ 48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85" name="テキスト ボックス 48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6" name="直線コネクタ 48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87" name="テキスト ボックス 48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8" name="直線コネクタ 48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89" name="テキスト ボックス 48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457</xdr:rowOff>
    </xdr:from>
    <xdr:to>
      <xdr:col>116</xdr:col>
      <xdr:colOff>62864</xdr:colOff>
      <xdr:row>63</xdr:row>
      <xdr:rowOff>45720</xdr:rowOff>
    </xdr:to>
    <xdr:cxnSp macro="">
      <xdr:nvCxnSpPr>
        <xdr:cNvPr id="493" name="直線コネクタ 492"/>
        <xdr:cNvCxnSpPr/>
      </xdr:nvCxnSpPr>
      <xdr:spPr>
        <a:xfrm flipV="1">
          <a:off x="22160864" y="9773107"/>
          <a:ext cx="0" cy="1073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49547</xdr:rowOff>
    </xdr:from>
    <xdr:ext cx="469744" cy="259045"/>
    <xdr:sp macro="" textlink="">
      <xdr:nvSpPr>
        <xdr:cNvPr id="494" name="【学校施設】&#10;一人当たり面積最小値テキスト"/>
        <xdr:cNvSpPr txBox="1"/>
      </xdr:nvSpPr>
      <xdr:spPr>
        <a:xfrm>
          <a:off x="22199600" y="1085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45720</xdr:rowOff>
    </xdr:from>
    <xdr:to>
      <xdr:col>116</xdr:col>
      <xdr:colOff>152400</xdr:colOff>
      <xdr:row>63</xdr:row>
      <xdr:rowOff>45720</xdr:rowOff>
    </xdr:to>
    <xdr:cxnSp macro="">
      <xdr:nvCxnSpPr>
        <xdr:cNvPr id="495" name="直線コネクタ 494"/>
        <xdr:cNvCxnSpPr/>
      </xdr:nvCxnSpPr>
      <xdr:spPr>
        <a:xfrm>
          <a:off x="22072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118584</xdr:rowOff>
    </xdr:from>
    <xdr:ext cx="469744" cy="259045"/>
    <xdr:sp macro="" textlink="">
      <xdr:nvSpPr>
        <xdr:cNvPr id="496" name="【学校施設】&#10;一人当たり面積最大値テキスト"/>
        <xdr:cNvSpPr txBox="1"/>
      </xdr:nvSpPr>
      <xdr:spPr>
        <a:xfrm>
          <a:off x="22199600" y="954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457</xdr:rowOff>
    </xdr:from>
    <xdr:to>
      <xdr:col>116</xdr:col>
      <xdr:colOff>152400</xdr:colOff>
      <xdr:row>57</xdr:row>
      <xdr:rowOff>457</xdr:rowOff>
    </xdr:to>
    <xdr:cxnSp macro="">
      <xdr:nvCxnSpPr>
        <xdr:cNvPr id="497" name="直線コネクタ 496"/>
        <xdr:cNvCxnSpPr/>
      </xdr:nvCxnSpPr>
      <xdr:spPr>
        <a:xfrm>
          <a:off x="22072600" y="977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37355</xdr:rowOff>
    </xdr:from>
    <xdr:ext cx="469744" cy="259045"/>
    <xdr:sp macro="" textlink="">
      <xdr:nvSpPr>
        <xdr:cNvPr id="498" name="【学校施設】&#10;一人当たり面積平均値テキスト"/>
        <xdr:cNvSpPr txBox="1"/>
      </xdr:nvSpPr>
      <xdr:spPr>
        <a:xfrm>
          <a:off x="22199600" y="1049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58928</xdr:rowOff>
    </xdr:from>
    <xdr:to>
      <xdr:col>116</xdr:col>
      <xdr:colOff>114300</xdr:colOff>
      <xdr:row>61</xdr:row>
      <xdr:rowOff>160528</xdr:rowOff>
    </xdr:to>
    <xdr:sp macro="" textlink="">
      <xdr:nvSpPr>
        <xdr:cNvPr id="499" name="フローチャート: 判断 498"/>
        <xdr:cNvSpPr/>
      </xdr:nvSpPr>
      <xdr:spPr>
        <a:xfrm>
          <a:off x="221107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48413</xdr:rowOff>
    </xdr:from>
    <xdr:to>
      <xdr:col>112</xdr:col>
      <xdr:colOff>38100</xdr:colOff>
      <xdr:row>61</xdr:row>
      <xdr:rowOff>150013</xdr:rowOff>
    </xdr:to>
    <xdr:sp macro="" textlink="">
      <xdr:nvSpPr>
        <xdr:cNvPr id="500" name="フローチャート: 判断 499"/>
        <xdr:cNvSpPr/>
      </xdr:nvSpPr>
      <xdr:spPr>
        <a:xfrm>
          <a:off x="21272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49784</xdr:rowOff>
    </xdr:from>
    <xdr:to>
      <xdr:col>107</xdr:col>
      <xdr:colOff>101600</xdr:colOff>
      <xdr:row>61</xdr:row>
      <xdr:rowOff>151384</xdr:rowOff>
    </xdr:to>
    <xdr:sp macro="" textlink="">
      <xdr:nvSpPr>
        <xdr:cNvPr id="501" name="フローチャート: 判断 500"/>
        <xdr:cNvSpPr/>
      </xdr:nvSpPr>
      <xdr:spPr>
        <a:xfrm>
          <a:off x="20383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2" name="テキスト ボックス 5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3" name="テキスト ボックス 5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4" name="テキスト ボックス 5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5" name="テキスト ボックス 5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6" name="テキスト ボックス 5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77674</xdr:rowOff>
    </xdr:from>
    <xdr:to>
      <xdr:col>116</xdr:col>
      <xdr:colOff>114300</xdr:colOff>
      <xdr:row>61</xdr:row>
      <xdr:rowOff>7824</xdr:rowOff>
    </xdr:to>
    <xdr:sp macro="" textlink="">
      <xdr:nvSpPr>
        <xdr:cNvPr id="507" name="楕円 506"/>
        <xdr:cNvSpPr/>
      </xdr:nvSpPr>
      <xdr:spPr>
        <a:xfrm>
          <a:off x="22110700" y="103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100551</xdr:rowOff>
    </xdr:from>
    <xdr:ext cx="469744" cy="259045"/>
    <xdr:sp macro="" textlink="">
      <xdr:nvSpPr>
        <xdr:cNvPr id="508" name="【学校施設】&#10;一人当たり面積該当値テキスト"/>
        <xdr:cNvSpPr txBox="1"/>
      </xdr:nvSpPr>
      <xdr:spPr>
        <a:xfrm>
          <a:off x="22199600" y="1021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127508</xdr:rowOff>
    </xdr:from>
    <xdr:to>
      <xdr:col>112</xdr:col>
      <xdr:colOff>38100</xdr:colOff>
      <xdr:row>60</xdr:row>
      <xdr:rowOff>57658</xdr:rowOff>
    </xdr:to>
    <xdr:sp macro="" textlink="">
      <xdr:nvSpPr>
        <xdr:cNvPr id="509" name="楕円 508"/>
        <xdr:cNvSpPr/>
      </xdr:nvSpPr>
      <xdr:spPr>
        <a:xfrm>
          <a:off x="21272500" y="102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6858</xdr:rowOff>
    </xdr:from>
    <xdr:to>
      <xdr:col>116</xdr:col>
      <xdr:colOff>63500</xdr:colOff>
      <xdr:row>60</xdr:row>
      <xdr:rowOff>128474</xdr:rowOff>
    </xdr:to>
    <xdr:cxnSp macro="">
      <xdr:nvCxnSpPr>
        <xdr:cNvPr id="510" name="直線コネクタ 509"/>
        <xdr:cNvCxnSpPr/>
      </xdr:nvCxnSpPr>
      <xdr:spPr>
        <a:xfrm>
          <a:off x="21323300" y="10293858"/>
          <a:ext cx="8382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132994</xdr:rowOff>
    </xdr:from>
    <xdr:to>
      <xdr:col>107</xdr:col>
      <xdr:colOff>101600</xdr:colOff>
      <xdr:row>60</xdr:row>
      <xdr:rowOff>63144</xdr:rowOff>
    </xdr:to>
    <xdr:sp macro="" textlink="">
      <xdr:nvSpPr>
        <xdr:cNvPr id="511" name="楕円 510"/>
        <xdr:cNvSpPr/>
      </xdr:nvSpPr>
      <xdr:spPr>
        <a:xfrm>
          <a:off x="20383500" y="1024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6858</xdr:rowOff>
    </xdr:from>
    <xdr:to>
      <xdr:col>111</xdr:col>
      <xdr:colOff>177800</xdr:colOff>
      <xdr:row>60</xdr:row>
      <xdr:rowOff>12344</xdr:rowOff>
    </xdr:to>
    <xdr:cxnSp macro="">
      <xdr:nvCxnSpPr>
        <xdr:cNvPr id="512" name="直線コネクタ 511"/>
        <xdr:cNvCxnSpPr/>
      </xdr:nvCxnSpPr>
      <xdr:spPr>
        <a:xfrm flipV="1">
          <a:off x="20434300" y="1029385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141140</xdr:rowOff>
    </xdr:from>
    <xdr:ext cx="469744" cy="259045"/>
    <xdr:sp macro="" textlink="">
      <xdr:nvSpPr>
        <xdr:cNvPr id="513" name="n_1aveValue【学校施設】&#10;一人当たり面積"/>
        <xdr:cNvSpPr txBox="1"/>
      </xdr:nvSpPr>
      <xdr:spPr>
        <a:xfrm>
          <a:off x="210757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142511</xdr:rowOff>
    </xdr:from>
    <xdr:ext cx="469744" cy="259045"/>
    <xdr:sp macro="" textlink="">
      <xdr:nvSpPr>
        <xdr:cNvPr id="514" name="n_2aveValue【学校施設】&#10;一人当たり面積"/>
        <xdr:cNvSpPr txBox="1"/>
      </xdr:nvSpPr>
      <xdr:spPr>
        <a:xfrm>
          <a:off x="20199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74185</xdr:rowOff>
    </xdr:from>
    <xdr:ext cx="469744" cy="259045"/>
    <xdr:sp macro="" textlink="">
      <xdr:nvSpPr>
        <xdr:cNvPr id="515" name="n_1mainValue【学校施設】&#10;一人当たり面積"/>
        <xdr:cNvSpPr txBox="1"/>
      </xdr:nvSpPr>
      <xdr:spPr>
        <a:xfrm>
          <a:off x="21075727"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79671</xdr:rowOff>
    </xdr:from>
    <xdr:ext cx="469744" cy="259045"/>
    <xdr:sp macro="" textlink="">
      <xdr:nvSpPr>
        <xdr:cNvPr id="516" name="n_2mainValue【学校施設】&#10;一人当たり面積"/>
        <xdr:cNvSpPr txBox="1"/>
      </xdr:nvSpPr>
      <xdr:spPr>
        <a:xfrm>
          <a:off x="20199427" y="100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7" name="正方形/長方形 5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8" name="正方形/長方形 5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9" name="正方形/長方形 5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0" name="正方形/長方形 5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1" name="正方形/長方形 5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2" name="正方形/長方形 5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3" name="正方形/長方形 5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4" name="正方形/長方形 5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5" name="テキスト ボックス 5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6" name="直線コネクタ 5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27" name="テキスト ボックス 52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28" name="直線コネクタ 52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29" name="テキスト ボックス 52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30" name="直線コネクタ 52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31" name="テキスト ボックス 53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32" name="直線コネクタ 53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33" name="テキスト ボックス 53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34" name="直線コネクタ 53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77</xdr:row>
      <xdr:rowOff>67327</xdr:rowOff>
    </xdr:from>
    <xdr:ext cx="467179" cy="259045"/>
    <xdr:sp macro="" textlink="">
      <xdr:nvSpPr>
        <xdr:cNvPr id="535" name="テキスト ボックス 534"/>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6" name="直線コネクタ 53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7" name="テキスト ボックス 53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38100</xdr:rowOff>
    </xdr:from>
    <xdr:to>
      <xdr:col>85</xdr:col>
      <xdr:colOff>126364</xdr:colOff>
      <xdr:row>85</xdr:row>
      <xdr:rowOff>163830</xdr:rowOff>
    </xdr:to>
    <xdr:cxnSp macro="">
      <xdr:nvCxnSpPr>
        <xdr:cNvPr id="539" name="直線コネクタ 538"/>
        <xdr:cNvCxnSpPr/>
      </xdr:nvCxnSpPr>
      <xdr:spPr>
        <a:xfrm flipV="1">
          <a:off x="16318864" y="1341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40"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41" name="直線コネクタ 540"/>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156227</xdr:rowOff>
    </xdr:from>
    <xdr:ext cx="469744" cy="259045"/>
    <xdr:sp macro="" textlink="">
      <xdr:nvSpPr>
        <xdr:cNvPr id="542" name="【児童館】&#10;有形固定資産減価償却率最大値テキスト"/>
        <xdr:cNvSpPr txBox="1"/>
      </xdr:nvSpPr>
      <xdr:spPr>
        <a:xfrm>
          <a:off x="16357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38100</xdr:rowOff>
    </xdr:from>
    <xdr:to>
      <xdr:col>86</xdr:col>
      <xdr:colOff>25400</xdr:colOff>
      <xdr:row>78</xdr:row>
      <xdr:rowOff>38100</xdr:rowOff>
    </xdr:to>
    <xdr:cxnSp macro="">
      <xdr:nvCxnSpPr>
        <xdr:cNvPr id="543" name="直線コネクタ 542"/>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162323</xdr:rowOff>
    </xdr:from>
    <xdr:ext cx="405111" cy="259045"/>
    <xdr:sp macro="" textlink="">
      <xdr:nvSpPr>
        <xdr:cNvPr id="544" name="【児童館】&#10;有形固定資産減価償却率平均値テキスト"/>
        <xdr:cNvSpPr txBox="1"/>
      </xdr:nvSpPr>
      <xdr:spPr>
        <a:xfrm>
          <a:off x="16357600" y="14049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xdr:rowOff>
    </xdr:from>
    <xdr:to>
      <xdr:col>85</xdr:col>
      <xdr:colOff>177800</xdr:colOff>
      <xdr:row>82</xdr:row>
      <xdr:rowOff>114046</xdr:rowOff>
    </xdr:to>
    <xdr:sp macro="" textlink="">
      <xdr:nvSpPr>
        <xdr:cNvPr id="545" name="フローチャート: 判断 544"/>
        <xdr:cNvSpPr/>
      </xdr:nvSpPr>
      <xdr:spPr>
        <a:xfrm>
          <a:off x="16268700" y="1407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19304</xdr:rowOff>
    </xdr:from>
    <xdr:to>
      <xdr:col>81</xdr:col>
      <xdr:colOff>101600</xdr:colOff>
      <xdr:row>82</xdr:row>
      <xdr:rowOff>120904</xdr:rowOff>
    </xdr:to>
    <xdr:sp macro="" textlink="">
      <xdr:nvSpPr>
        <xdr:cNvPr id="546" name="フローチャート: 判断 545"/>
        <xdr:cNvSpPr/>
      </xdr:nvSpPr>
      <xdr:spPr>
        <a:xfrm>
          <a:off x="15430500" y="1407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71882</xdr:rowOff>
    </xdr:from>
    <xdr:to>
      <xdr:col>76</xdr:col>
      <xdr:colOff>165100</xdr:colOff>
      <xdr:row>83</xdr:row>
      <xdr:rowOff>2032</xdr:rowOff>
    </xdr:to>
    <xdr:sp macro="" textlink="">
      <xdr:nvSpPr>
        <xdr:cNvPr id="547" name="フローチャート: 判断 546"/>
        <xdr:cNvSpPr/>
      </xdr:nvSpPr>
      <xdr:spPr>
        <a:xfrm>
          <a:off x="14541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8" name="テキスト ボックス 54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9" name="テキスト ボックス 54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0" name="テキスト ボックス 54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1" name="テキスト ボックス 55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2" name="テキスト ボックス 55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131318</xdr:rowOff>
    </xdr:from>
    <xdr:to>
      <xdr:col>85</xdr:col>
      <xdr:colOff>177800</xdr:colOff>
      <xdr:row>82</xdr:row>
      <xdr:rowOff>61468</xdr:rowOff>
    </xdr:to>
    <xdr:sp macro="" textlink="">
      <xdr:nvSpPr>
        <xdr:cNvPr id="553" name="楕円 552"/>
        <xdr:cNvSpPr/>
      </xdr:nvSpPr>
      <xdr:spPr>
        <a:xfrm>
          <a:off x="16268700" y="14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154195</xdr:rowOff>
    </xdr:from>
    <xdr:ext cx="405111" cy="259045"/>
    <xdr:sp macro="" textlink="">
      <xdr:nvSpPr>
        <xdr:cNvPr id="554" name="【児童館】&#10;有形固定資産減価償却率該当値テキスト"/>
        <xdr:cNvSpPr txBox="1"/>
      </xdr:nvSpPr>
      <xdr:spPr>
        <a:xfrm>
          <a:off x="16357600" y="1387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30735</xdr:rowOff>
    </xdr:from>
    <xdr:to>
      <xdr:col>81</xdr:col>
      <xdr:colOff>101600</xdr:colOff>
      <xdr:row>82</xdr:row>
      <xdr:rowOff>132335</xdr:rowOff>
    </xdr:to>
    <xdr:sp macro="" textlink="">
      <xdr:nvSpPr>
        <xdr:cNvPr id="555" name="楕円 554"/>
        <xdr:cNvSpPr/>
      </xdr:nvSpPr>
      <xdr:spPr>
        <a:xfrm>
          <a:off x="154305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10668</xdr:rowOff>
    </xdr:from>
    <xdr:to>
      <xdr:col>85</xdr:col>
      <xdr:colOff>127000</xdr:colOff>
      <xdr:row>82</xdr:row>
      <xdr:rowOff>81535</xdr:rowOff>
    </xdr:to>
    <xdr:cxnSp macro="">
      <xdr:nvCxnSpPr>
        <xdr:cNvPr id="556" name="直線コネクタ 555"/>
        <xdr:cNvCxnSpPr/>
      </xdr:nvCxnSpPr>
      <xdr:spPr>
        <a:xfrm flipV="1">
          <a:off x="15481300" y="14069568"/>
          <a:ext cx="838200" cy="7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55880</xdr:rowOff>
    </xdr:from>
    <xdr:to>
      <xdr:col>76</xdr:col>
      <xdr:colOff>165100</xdr:colOff>
      <xdr:row>83</xdr:row>
      <xdr:rowOff>157480</xdr:rowOff>
    </xdr:to>
    <xdr:sp macro="" textlink="">
      <xdr:nvSpPr>
        <xdr:cNvPr id="557" name="楕円 556"/>
        <xdr:cNvSpPr/>
      </xdr:nvSpPr>
      <xdr:spPr>
        <a:xfrm>
          <a:off x="14541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81535</xdr:rowOff>
    </xdr:from>
    <xdr:to>
      <xdr:col>81</xdr:col>
      <xdr:colOff>50800</xdr:colOff>
      <xdr:row>83</xdr:row>
      <xdr:rowOff>106680</xdr:rowOff>
    </xdr:to>
    <xdr:cxnSp macro="">
      <xdr:nvCxnSpPr>
        <xdr:cNvPr id="558" name="直線コネクタ 557"/>
        <xdr:cNvCxnSpPr/>
      </xdr:nvCxnSpPr>
      <xdr:spPr>
        <a:xfrm flipV="1">
          <a:off x="14592300" y="14140435"/>
          <a:ext cx="889000" cy="19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137431</xdr:rowOff>
    </xdr:from>
    <xdr:ext cx="405111" cy="259045"/>
    <xdr:sp macro="" textlink="">
      <xdr:nvSpPr>
        <xdr:cNvPr id="559" name="n_1aveValue【児童館】&#10;有形固定資産減価償却率"/>
        <xdr:cNvSpPr txBox="1"/>
      </xdr:nvSpPr>
      <xdr:spPr>
        <a:xfrm>
          <a:off x="15266044" y="13853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18559</xdr:rowOff>
    </xdr:from>
    <xdr:ext cx="405111" cy="259045"/>
    <xdr:sp macro="" textlink="">
      <xdr:nvSpPr>
        <xdr:cNvPr id="560" name="n_2aveValue【児童館】&#10;有形固定資産減価償却率"/>
        <xdr:cNvSpPr txBox="1"/>
      </xdr:nvSpPr>
      <xdr:spPr>
        <a:xfrm>
          <a:off x="14389744" y="1390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123462</xdr:rowOff>
    </xdr:from>
    <xdr:ext cx="405111" cy="259045"/>
    <xdr:sp macro="" textlink="">
      <xdr:nvSpPr>
        <xdr:cNvPr id="561" name="n_1mainValue【児童館】&#10;有形固定資産減価償却率"/>
        <xdr:cNvSpPr txBox="1"/>
      </xdr:nvSpPr>
      <xdr:spPr>
        <a:xfrm>
          <a:off x="15266044" y="1418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148607</xdr:rowOff>
    </xdr:from>
    <xdr:ext cx="405111" cy="259045"/>
    <xdr:sp macro="" textlink="">
      <xdr:nvSpPr>
        <xdr:cNvPr id="562" name="n_2mainValue【児童館】&#10;有形固定資産減価償却率"/>
        <xdr:cNvSpPr txBox="1"/>
      </xdr:nvSpPr>
      <xdr:spPr>
        <a:xfrm>
          <a:off x="14389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3" name="正方形/長方形 56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4" name="正方形/長方形 56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5" name="正方形/長方形 56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6" name="正方形/長方形 56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7" name="正方形/長方形 56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8" name="正方形/長方形 56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9" name="正方形/長方形 56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0" name="正方形/長方形 56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1" name="テキスト ボックス 57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2" name="直線コネクタ 57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73" name="直線コネクタ 57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74" name="テキスト ボックス 57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75" name="直線コネクタ 57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6" name="テキスト ボックス 57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7" name="直線コネクタ 57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8" name="テキスト ボックス 57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9" name="直線コネクタ 57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80" name="テキスト ボックス 57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81" name="直線コネクタ 58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82" name="テキスト ボックス 58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3" name="直線コネクタ 58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4" name="テキスト ボックス 58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11430</xdr:rowOff>
    </xdr:from>
    <xdr:to>
      <xdr:col>116</xdr:col>
      <xdr:colOff>62864</xdr:colOff>
      <xdr:row>86</xdr:row>
      <xdr:rowOff>60961</xdr:rowOff>
    </xdr:to>
    <xdr:cxnSp macro="">
      <xdr:nvCxnSpPr>
        <xdr:cNvPr id="586" name="直線コネクタ 585"/>
        <xdr:cNvCxnSpPr/>
      </xdr:nvCxnSpPr>
      <xdr:spPr>
        <a:xfrm flipV="1">
          <a:off x="22160864" y="13555980"/>
          <a:ext cx="0" cy="1249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64788</xdr:rowOff>
    </xdr:from>
    <xdr:ext cx="469744" cy="259045"/>
    <xdr:sp macro="" textlink="">
      <xdr:nvSpPr>
        <xdr:cNvPr id="587" name="【児童館】&#10;一人当たり面積最小値テキスト"/>
        <xdr:cNvSpPr txBox="1"/>
      </xdr:nvSpPr>
      <xdr:spPr>
        <a:xfrm>
          <a:off x="22199600"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60961</xdr:rowOff>
    </xdr:from>
    <xdr:to>
      <xdr:col>116</xdr:col>
      <xdr:colOff>152400</xdr:colOff>
      <xdr:row>86</xdr:row>
      <xdr:rowOff>60961</xdr:rowOff>
    </xdr:to>
    <xdr:cxnSp macro="">
      <xdr:nvCxnSpPr>
        <xdr:cNvPr id="588" name="直線コネクタ 587"/>
        <xdr:cNvCxnSpPr/>
      </xdr:nvCxnSpPr>
      <xdr:spPr>
        <a:xfrm>
          <a:off x="22072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129557</xdr:rowOff>
    </xdr:from>
    <xdr:ext cx="469744" cy="259045"/>
    <xdr:sp macro="" textlink="">
      <xdr:nvSpPr>
        <xdr:cNvPr id="589" name="【児童館】&#10;一人当たり面積最大値テキスト"/>
        <xdr:cNvSpPr txBox="1"/>
      </xdr:nvSpPr>
      <xdr:spPr>
        <a:xfrm>
          <a:off x="221996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11430</xdr:rowOff>
    </xdr:from>
    <xdr:to>
      <xdr:col>116</xdr:col>
      <xdr:colOff>152400</xdr:colOff>
      <xdr:row>79</xdr:row>
      <xdr:rowOff>11430</xdr:rowOff>
    </xdr:to>
    <xdr:cxnSp macro="">
      <xdr:nvCxnSpPr>
        <xdr:cNvPr id="590" name="直線コネクタ 589"/>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125747</xdr:rowOff>
    </xdr:from>
    <xdr:ext cx="469744" cy="259045"/>
    <xdr:sp macro="" textlink="">
      <xdr:nvSpPr>
        <xdr:cNvPr id="591" name="【児童館】&#10;一人当たり面積平均値テキスト"/>
        <xdr:cNvSpPr txBox="1"/>
      </xdr:nvSpPr>
      <xdr:spPr>
        <a:xfrm>
          <a:off x="22199600" y="14527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92" name="フローチャート: 判断 591"/>
        <xdr:cNvSpPr/>
      </xdr:nvSpPr>
      <xdr:spPr>
        <a:xfrm>
          <a:off x="22110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170180</xdr:rowOff>
    </xdr:from>
    <xdr:to>
      <xdr:col>112</xdr:col>
      <xdr:colOff>38100</xdr:colOff>
      <xdr:row>85</xdr:row>
      <xdr:rowOff>100330</xdr:rowOff>
    </xdr:to>
    <xdr:sp macro="" textlink="">
      <xdr:nvSpPr>
        <xdr:cNvPr id="593" name="フローチャート: 判断 592"/>
        <xdr:cNvSpPr/>
      </xdr:nvSpPr>
      <xdr:spPr>
        <a:xfrm>
          <a:off x="21272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21589</xdr:rowOff>
    </xdr:from>
    <xdr:to>
      <xdr:col>107</xdr:col>
      <xdr:colOff>101600</xdr:colOff>
      <xdr:row>85</xdr:row>
      <xdr:rowOff>123189</xdr:rowOff>
    </xdr:to>
    <xdr:sp macro="" textlink="">
      <xdr:nvSpPr>
        <xdr:cNvPr id="594" name="フローチャート: 判断 593"/>
        <xdr:cNvSpPr/>
      </xdr:nvSpPr>
      <xdr:spPr>
        <a:xfrm>
          <a:off x="20383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5" name="テキスト ボックス 59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6" name="テキスト ボックス 59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7" name="テキスト ボックス 59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8" name="テキスト ボックス 59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9" name="テキスト ボックス 59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00" name="楕円 599"/>
        <xdr:cNvSpPr/>
      </xdr:nvSpPr>
      <xdr:spPr>
        <a:xfrm>
          <a:off x="22110700" y="1400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135907</xdr:rowOff>
    </xdr:from>
    <xdr:ext cx="469744" cy="259045"/>
    <xdr:sp macro="" textlink="">
      <xdr:nvSpPr>
        <xdr:cNvPr id="601" name="【児童館】&#10;一人当たり面積該当値テキスト"/>
        <xdr:cNvSpPr txBox="1"/>
      </xdr:nvSpPr>
      <xdr:spPr>
        <a:xfrm>
          <a:off x="22199600"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128270</xdr:rowOff>
    </xdr:from>
    <xdr:to>
      <xdr:col>112</xdr:col>
      <xdr:colOff>38100</xdr:colOff>
      <xdr:row>82</xdr:row>
      <xdr:rowOff>58420</xdr:rowOff>
    </xdr:to>
    <xdr:sp macro="" textlink="">
      <xdr:nvSpPr>
        <xdr:cNvPr id="602" name="楕円 601"/>
        <xdr:cNvSpPr/>
      </xdr:nvSpPr>
      <xdr:spPr>
        <a:xfrm>
          <a:off x="21272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163830</xdr:rowOff>
    </xdr:from>
    <xdr:to>
      <xdr:col>116</xdr:col>
      <xdr:colOff>63500</xdr:colOff>
      <xdr:row>82</xdr:row>
      <xdr:rowOff>7620</xdr:rowOff>
    </xdr:to>
    <xdr:cxnSp macro="">
      <xdr:nvCxnSpPr>
        <xdr:cNvPr id="603" name="直線コネクタ 602"/>
        <xdr:cNvCxnSpPr/>
      </xdr:nvCxnSpPr>
      <xdr:spPr>
        <a:xfrm flipV="1">
          <a:off x="21323300" y="14051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135889</xdr:rowOff>
    </xdr:from>
    <xdr:to>
      <xdr:col>107</xdr:col>
      <xdr:colOff>101600</xdr:colOff>
      <xdr:row>82</xdr:row>
      <xdr:rowOff>66039</xdr:rowOff>
    </xdr:to>
    <xdr:sp macro="" textlink="">
      <xdr:nvSpPr>
        <xdr:cNvPr id="604" name="楕円 603"/>
        <xdr:cNvSpPr/>
      </xdr:nvSpPr>
      <xdr:spPr>
        <a:xfrm>
          <a:off x="20383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xdr:rowOff>
    </xdr:from>
    <xdr:to>
      <xdr:col>111</xdr:col>
      <xdr:colOff>177800</xdr:colOff>
      <xdr:row>82</xdr:row>
      <xdr:rowOff>15239</xdr:rowOff>
    </xdr:to>
    <xdr:cxnSp macro="">
      <xdr:nvCxnSpPr>
        <xdr:cNvPr id="605" name="直線コネクタ 604"/>
        <xdr:cNvCxnSpPr/>
      </xdr:nvCxnSpPr>
      <xdr:spPr>
        <a:xfrm flipV="1">
          <a:off x="20434300" y="140665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91457</xdr:rowOff>
    </xdr:from>
    <xdr:ext cx="469744" cy="259045"/>
    <xdr:sp macro="" textlink="">
      <xdr:nvSpPr>
        <xdr:cNvPr id="606" name="n_1ave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114316</xdr:rowOff>
    </xdr:from>
    <xdr:ext cx="469744" cy="259045"/>
    <xdr:sp macro="" textlink="">
      <xdr:nvSpPr>
        <xdr:cNvPr id="607" name="n_2aveValue【児童館】&#10;一人当たり面積"/>
        <xdr:cNvSpPr txBox="1"/>
      </xdr:nvSpPr>
      <xdr:spPr>
        <a:xfrm>
          <a:off x="20199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80</xdr:row>
      <xdr:rowOff>74947</xdr:rowOff>
    </xdr:from>
    <xdr:ext cx="469744" cy="259045"/>
    <xdr:sp macro="" textlink="">
      <xdr:nvSpPr>
        <xdr:cNvPr id="608" name="n_1mainValue【児童館】&#10;一人当たり面積"/>
        <xdr:cNvSpPr txBox="1"/>
      </xdr:nvSpPr>
      <xdr:spPr>
        <a:xfrm>
          <a:off x="21075727" y="1379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82566</xdr:rowOff>
    </xdr:from>
    <xdr:ext cx="469744" cy="259045"/>
    <xdr:sp macro="" textlink="">
      <xdr:nvSpPr>
        <xdr:cNvPr id="609" name="n_2mainValue【児童館】&#10;一人当たり面積"/>
        <xdr:cNvSpPr txBox="1"/>
      </xdr:nvSpPr>
      <xdr:spPr>
        <a:xfrm>
          <a:off x="201994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0" name="テキスト ボックス 61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21" name="直線コネクタ 62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22" name="テキスト ボックス 62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23" name="直線コネクタ 62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24" name="テキスト ボックス 62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25" name="直線コネクタ 62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26" name="テキスト ボックス 62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7" name="直線コネクタ 62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8" name="テキスト ボックス 62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23622</xdr:rowOff>
    </xdr:from>
    <xdr:to>
      <xdr:col>85</xdr:col>
      <xdr:colOff>126364</xdr:colOff>
      <xdr:row>108</xdr:row>
      <xdr:rowOff>85344</xdr:rowOff>
    </xdr:to>
    <xdr:cxnSp macro="">
      <xdr:nvCxnSpPr>
        <xdr:cNvPr id="632" name="直線コネクタ 631"/>
        <xdr:cNvCxnSpPr/>
      </xdr:nvCxnSpPr>
      <xdr:spPr>
        <a:xfrm flipV="1">
          <a:off x="16318864" y="17340072"/>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89171</xdr:rowOff>
    </xdr:from>
    <xdr:ext cx="405111" cy="259045"/>
    <xdr:sp macro="" textlink="">
      <xdr:nvSpPr>
        <xdr:cNvPr id="633" name="【公民館】&#10;有形固定資産減価償却率最小値テキスト"/>
        <xdr:cNvSpPr txBox="1"/>
      </xdr:nvSpPr>
      <xdr:spPr>
        <a:xfrm>
          <a:off x="16357600" y="1860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85344</xdr:rowOff>
    </xdr:from>
    <xdr:to>
      <xdr:col>86</xdr:col>
      <xdr:colOff>25400</xdr:colOff>
      <xdr:row>108</xdr:row>
      <xdr:rowOff>85344</xdr:rowOff>
    </xdr:to>
    <xdr:cxnSp macro="">
      <xdr:nvCxnSpPr>
        <xdr:cNvPr id="634" name="直線コネクタ 633"/>
        <xdr:cNvCxnSpPr/>
      </xdr:nvCxnSpPr>
      <xdr:spPr>
        <a:xfrm>
          <a:off x="16230600" y="1860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141749</xdr:rowOff>
    </xdr:from>
    <xdr:ext cx="405111" cy="259045"/>
    <xdr:sp macro="" textlink="">
      <xdr:nvSpPr>
        <xdr:cNvPr id="635" name="【公民館】&#10;有形固定資産減価償却率最大値テキスト"/>
        <xdr:cNvSpPr txBox="1"/>
      </xdr:nvSpPr>
      <xdr:spPr>
        <a:xfrm>
          <a:off x="16357600" y="1711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23622</xdr:rowOff>
    </xdr:from>
    <xdr:to>
      <xdr:col>86</xdr:col>
      <xdr:colOff>25400</xdr:colOff>
      <xdr:row>101</xdr:row>
      <xdr:rowOff>23622</xdr:rowOff>
    </xdr:to>
    <xdr:cxnSp macro="">
      <xdr:nvCxnSpPr>
        <xdr:cNvPr id="636" name="直線コネクタ 635"/>
        <xdr:cNvCxnSpPr/>
      </xdr:nvCxnSpPr>
      <xdr:spPr>
        <a:xfrm>
          <a:off x="16230600" y="1734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97553</xdr:rowOff>
    </xdr:from>
    <xdr:ext cx="405111" cy="259045"/>
    <xdr:sp macro="" textlink="">
      <xdr:nvSpPr>
        <xdr:cNvPr id="637" name="【公民館】&#10;有形固定資産減価償却率平均値テキスト"/>
        <xdr:cNvSpPr txBox="1"/>
      </xdr:nvSpPr>
      <xdr:spPr>
        <a:xfrm>
          <a:off x="16357600" y="17928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119126</xdr:rowOff>
    </xdr:from>
    <xdr:to>
      <xdr:col>85</xdr:col>
      <xdr:colOff>177800</xdr:colOff>
      <xdr:row>105</xdr:row>
      <xdr:rowOff>49276</xdr:rowOff>
    </xdr:to>
    <xdr:sp macro="" textlink="">
      <xdr:nvSpPr>
        <xdr:cNvPr id="638" name="フローチャート: 判断 637"/>
        <xdr:cNvSpPr/>
      </xdr:nvSpPr>
      <xdr:spPr>
        <a:xfrm>
          <a:off x="16268700" y="1794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146558</xdr:rowOff>
    </xdr:from>
    <xdr:to>
      <xdr:col>81</xdr:col>
      <xdr:colOff>101600</xdr:colOff>
      <xdr:row>105</xdr:row>
      <xdr:rowOff>76708</xdr:rowOff>
    </xdr:to>
    <xdr:sp macro="" textlink="">
      <xdr:nvSpPr>
        <xdr:cNvPr id="639" name="フローチャート: 判断 638"/>
        <xdr:cNvSpPr/>
      </xdr:nvSpPr>
      <xdr:spPr>
        <a:xfrm>
          <a:off x="15430500" y="1797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100837</xdr:rowOff>
    </xdr:from>
    <xdr:to>
      <xdr:col>76</xdr:col>
      <xdr:colOff>165100</xdr:colOff>
      <xdr:row>106</xdr:row>
      <xdr:rowOff>30987</xdr:rowOff>
    </xdr:to>
    <xdr:sp macro="" textlink="">
      <xdr:nvSpPr>
        <xdr:cNvPr id="640" name="フローチャート: 判断 639"/>
        <xdr:cNvSpPr/>
      </xdr:nvSpPr>
      <xdr:spPr>
        <a:xfrm>
          <a:off x="14541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164846</xdr:rowOff>
    </xdr:from>
    <xdr:to>
      <xdr:col>85</xdr:col>
      <xdr:colOff>177800</xdr:colOff>
      <xdr:row>101</xdr:row>
      <xdr:rowOff>94996</xdr:rowOff>
    </xdr:to>
    <xdr:sp macro="" textlink="">
      <xdr:nvSpPr>
        <xdr:cNvPr id="646" name="楕円 645"/>
        <xdr:cNvSpPr/>
      </xdr:nvSpPr>
      <xdr:spPr>
        <a:xfrm>
          <a:off x="16268700" y="1730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97299</xdr:rowOff>
    </xdr:from>
    <xdr:ext cx="405111" cy="259045"/>
    <xdr:sp macro="" textlink="">
      <xdr:nvSpPr>
        <xdr:cNvPr id="647" name="【公民館】&#10;有形固定資産減価償却率該当値テキスト"/>
        <xdr:cNvSpPr txBox="1"/>
      </xdr:nvSpPr>
      <xdr:spPr>
        <a:xfrm>
          <a:off x="16357600" y="17242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23113</xdr:rowOff>
    </xdr:from>
    <xdr:to>
      <xdr:col>81</xdr:col>
      <xdr:colOff>101600</xdr:colOff>
      <xdr:row>101</xdr:row>
      <xdr:rowOff>124713</xdr:rowOff>
    </xdr:to>
    <xdr:sp macro="" textlink="">
      <xdr:nvSpPr>
        <xdr:cNvPr id="648" name="楕円 647"/>
        <xdr:cNvSpPr/>
      </xdr:nvSpPr>
      <xdr:spPr>
        <a:xfrm>
          <a:off x="15430500" y="1733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44196</xdr:rowOff>
    </xdr:from>
    <xdr:to>
      <xdr:col>85</xdr:col>
      <xdr:colOff>127000</xdr:colOff>
      <xdr:row>101</xdr:row>
      <xdr:rowOff>73913</xdr:rowOff>
    </xdr:to>
    <xdr:cxnSp macro="">
      <xdr:nvCxnSpPr>
        <xdr:cNvPr id="649" name="直線コネクタ 648"/>
        <xdr:cNvCxnSpPr/>
      </xdr:nvCxnSpPr>
      <xdr:spPr>
        <a:xfrm flipV="1">
          <a:off x="15481300" y="17360646"/>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146558</xdr:rowOff>
    </xdr:from>
    <xdr:to>
      <xdr:col>76</xdr:col>
      <xdr:colOff>165100</xdr:colOff>
      <xdr:row>102</xdr:row>
      <xdr:rowOff>76708</xdr:rowOff>
    </xdr:to>
    <xdr:sp macro="" textlink="">
      <xdr:nvSpPr>
        <xdr:cNvPr id="650" name="楕円 649"/>
        <xdr:cNvSpPr/>
      </xdr:nvSpPr>
      <xdr:spPr>
        <a:xfrm>
          <a:off x="14541500" y="1746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73913</xdr:rowOff>
    </xdr:from>
    <xdr:to>
      <xdr:col>81</xdr:col>
      <xdr:colOff>50800</xdr:colOff>
      <xdr:row>102</xdr:row>
      <xdr:rowOff>25908</xdr:rowOff>
    </xdr:to>
    <xdr:cxnSp macro="">
      <xdr:nvCxnSpPr>
        <xdr:cNvPr id="651" name="直線コネクタ 650"/>
        <xdr:cNvCxnSpPr/>
      </xdr:nvCxnSpPr>
      <xdr:spPr>
        <a:xfrm flipV="1">
          <a:off x="14592300" y="17390363"/>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67835</xdr:rowOff>
    </xdr:from>
    <xdr:ext cx="405111" cy="259045"/>
    <xdr:sp macro="" textlink="">
      <xdr:nvSpPr>
        <xdr:cNvPr id="652" name="n_1aveValue【公民館】&#10;有形固定資産減価償却率"/>
        <xdr:cNvSpPr txBox="1"/>
      </xdr:nvSpPr>
      <xdr:spPr>
        <a:xfrm>
          <a:off x="15266044" y="1807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22114</xdr:rowOff>
    </xdr:from>
    <xdr:ext cx="405111" cy="259045"/>
    <xdr:sp macro="" textlink="">
      <xdr:nvSpPr>
        <xdr:cNvPr id="653" name="n_2aveValue【公民館】&#10;有形固定資産減価償却率"/>
        <xdr:cNvSpPr txBox="1"/>
      </xdr:nvSpPr>
      <xdr:spPr>
        <a:xfrm>
          <a:off x="14389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141240</xdr:rowOff>
    </xdr:from>
    <xdr:ext cx="405111" cy="259045"/>
    <xdr:sp macro="" textlink="">
      <xdr:nvSpPr>
        <xdr:cNvPr id="654" name="n_1mainValue【公民館】&#10;有形固定資産減価償却率"/>
        <xdr:cNvSpPr txBox="1"/>
      </xdr:nvSpPr>
      <xdr:spPr>
        <a:xfrm>
          <a:off x="15266044" y="17114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93235</xdr:rowOff>
    </xdr:from>
    <xdr:ext cx="405111" cy="259045"/>
    <xdr:sp macro="" textlink="">
      <xdr:nvSpPr>
        <xdr:cNvPr id="655" name="n_2mainValue【公民館】&#10;有形固定資産減価償却率"/>
        <xdr:cNvSpPr txBox="1"/>
      </xdr:nvSpPr>
      <xdr:spPr>
        <a:xfrm>
          <a:off x="14389744" y="1723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66" name="直線コネクタ 66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7" name="テキスト ボックス 66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8" name="直線コネクタ 66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9" name="テキスト ボックス 66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0" name="直線コネクタ 66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71" name="テキスト ボックス 67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72" name="直線コネクタ 67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73" name="テキスト ボックス 67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74" name="直線コネクタ 67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75" name="テキスト ボックス 67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6" name="直線コネクタ 67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7" name="テキスト ボックス 67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148589</xdr:rowOff>
    </xdr:from>
    <xdr:to>
      <xdr:col>116</xdr:col>
      <xdr:colOff>62864</xdr:colOff>
      <xdr:row>108</xdr:row>
      <xdr:rowOff>81914</xdr:rowOff>
    </xdr:to>
    <xdr:cxnSp macro="">
      <xdr:nvCxnSpPr>
        <xdr:cNvPr id="679" name="直線コネクタ 678"/>
        <xdr:cNvCxnSpPr/>
      </xdr:nvCxnSpPr>
      <xdr:spPr>
        <a:xfrm flipV="1">
          <a:off x="22160864" y="17293589"/>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85741</xdr:rowOff>
    </xdr:from>
    <xdr:ext cx="469744" cy="259045"/>
    <xdr:sp macro="" textlink="">
      <xdr:nvSpPr>
        <xdr:cNvPr id="680" name="【公民館】&#10;一人当たり面積最小値テキスト"/>
        <xdr:cNvSpPr txBox="1"/>
      </xdr:nvSpPr>
      <xdr:spPr>
        <a:xfrm>
          <a:off x="22199600" y="186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81914</xdr:rowOff>
    </xdr:from>
    <xdr:to>
      <xdr:col>116</xdr:col>
      <xdr:colOff>152400</xdr:colOff>
      <xdr:row>108</xdr:row>
      <xdr:rowOff>81914</xdr:rowOff>
    </xdr:to>
    <xdr:cxnSp macro="">
      <xdr:nvCxnSpPr>
        <xdr:cNvPr id="681" name="直線コネクタ 680"/>
        <xdr:cNvCxnSpPr/>
      </xdr:nvCxnSpPr>
      <xdr:spPr>
        <a:xfrm>
          <a:off x="22072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95266</xdr:rowOff>
    </xdr:from>
    <xdr:ext cx="469744" cy="259045"/>
    <xdr:sp macro="" textlink="">
      <xdr:nvSpPr>
        <xdr:cNvPr id="682" name="【公民館】&#10;一人当たり面積最大値テキスト"/>
        <xdr:cNvSpPr txBox="1"/>
      </xdr:nvSpPr>
      <xdr:spPr>
        <a:xfrm>
          <a:off x="22199600" y="17068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148589</xdr:rowOff>
    </xdr:from>
    <xdr:to>
      <xdr:col>116</xdr:col>
      <xdr:colOff>152400</xdr:colOff>
      <xdr:row>100</xdr:row>
      <xdr:rowOff>148589</xdr:rowOff>
    </xdr:to>
    <xdr:cxnSp macro="">
      <xdr:nvCxnSpPr>
        <xdr:cNvPr id="683" name="直線コネクタ 682"/>
        <xdr:cNvCxnSpPr/>
      </xdr:nvCxnSpPr>
      <xdr:spPr>
        <a:xfrm>
          <a:off x="22072600" y="172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34941</xdr:rowOff>
    </xdr:from>
    <xdr:ext cx="469744" cy="259045"/>
    <xdr:sp macro="" textlink="">
      <xdr:nvSpPr>
        <xdr:cNvPr id="684" name="【公民館】&#10;一人当たり面積平均値テキスト"/>
        <xdr:cNvSpPr txBox="1"/>
      </xdr:nvSpPr>
      <xdr:spPr>
        <a:xfrm>
          <a:off x="22199600" y="180371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12064</xdr:rowOff>
    </xdr:from>
    <xdr:to>
      <xdr:col>116</xdr:col>
      <xdr:colOff>114300</xdr:colOff>
      <xdr:row>106</xdr:row>
      <xdr:rowOff>113664</xdr:rowOff>
    </xdr:to>
    <xdr:sp macro="" textlink="">
      <xdr:nvSpPr>
        <xdr:cNvPr id="685" name="フローチャート: 判断 684"/>
        <xdr:cNvSpPr/>
      </xdr:nvSpPr>
      <xdr:spPr>
        <a:xfrm>
          <a:off x="22110700" y="1818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29211</xdr:rowOff>
    </xdr:from>
    <xdr:to>
      <xdr:col>112</xdr:col>
      <xdr:colOff>38100</xdr:colOff>
      <xdr:row>106</xdr:row>
      <xdr:rowOff>130811</xdr:rowOff>
    </xdr:to>
    <xdr:sp macro="" textlink="">
      <xdr:nvSpPr>
        <xdr:cNvPr id="686" name="フローチャート: 判断 685"/>
        <xdr:cNvSpPr/>
      </xdr:nvSpPr>
      <xdr:spPr>
        <a:xfrm>
          <a:off x="21272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90170</xdr:rowOff>
    </xdr:from>
    <xdr:to>
      <xdr:col>107</xdr:col>
      <xdr:colOff>101600</xdr:colOff>
      <xdr:row>107</xdr:row>
      <xdr:rowOff>20320</xdr:rowOff>
    </xdr:to>
    <xdr:sp macro="" textlink="">
      <xdr:nvSpPr>
        <xdr:cNvPr id="687" name="フローチャート: 判断 686"/>
        <xdr:cNvSpPr/>
      </xdr:nvSpPr>
      <xdr:spPr>
        <a:xfrm>
          <a:off x="20383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40639</xdr:rowOff>
    </xdr:from>
    <xdr:to>
      <xdr:col>116</xdr:col>
      <xdr:colOff>114300</xdr:colOff>
      <xdr:row>106</xdr:row>
      <xdr:rowOff>142239</xdr:rowOff>
    </xdr:to>
    <xdr:sp macro="" textlink="">
      <xdr:nvSpPr>
        <xdr:cNvPr id="693" name="楕円 692"/>
        <xdr:cNvSpPr/>
      </xdr:nvSpPr>
      <xdr:spPr>
        <a:xfrm>
          <a:off x="22110700" y="1821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19066</xdr:rowOff>
    </xdr:from>
    <xdr:ext cx="469744" cy="259045"/>
    <xdr:sp macro="" textlink="">
      <xdr:nvSpPr>
        <xdr:cNvPr id="694" name="【公民館】&#10;一人当たり面積該当値テキスト"/>
        <xdr:cNvSpPr txBox="1"/>
      </xdr:nvSpPr>
      <xdr:spPr>
        <a:xfrm>
          <a:off x="22199600"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48261</xdr:rowOff>
    </xdr:from>
    <xdr:to>
      <xdr:col>112</xdr:col>
      <xdr:colOff>38100</xdr:colOff>
      <xdr:row>106</xdr:row>
      <xdr:rowOff>149861</xdr:rowOff>
    </xdr:to>
    <xdr:sp macro="" textlink="">
      <xdr:nvSpPr>
        <xdr:cNvPr id="695" name="楕円 694"/>
        <xdr:cNvSpPr/>
      </xdr:nvSpPr>
      <xdr:spPr>
        <a:xfrm>
          <a:off x="21272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91439</xdr:rowOff>
    </xdr:from>
    <xdr:to>
      <xdr:col>116</xdr:col>
      <xdr:colOff>63500</xdr:colOff>
      <xdr:row>106</xdr:row>
      <xdr:rowOff>99061</xdr:rowOff>
    </xdr:to>
    <xdr:cxnSp macro="">
      <xdr:nvCxnSpPr>
        <xdr:cNvPr id="696" name="直線コネクタ 695"/>
        <xdr:cNvCxnSpPr/>
      </xdr:nvCxnSpPr>
      <xdr:spPr>
        <a:xfrm flipV="1">
          <a:off x="21323300" y="182651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53975</xdr:rowOff>
    </xdr:from>
    <xdr:to>
      <xdr:col>107</xdr:col>
      <xdr:colOff>101600</xdr:colOff>
      <xdr:row>106</xdr:row>
      <xdr:rowOff>155575</xdr:rowOff>
    </xdr:to>
    <xdr:sp macro="" textlink="">
      <xdr:nvSpPr>
        <xdr:cNvPr id="697" name="楕円 696"/>
        <xdr:cNvSpPr/>
      </xdr:nvSpPr>
      <xdr:spPr>
        <a:xfrm>
          <a:off x="203835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99061</xdr:rowOff>
    </xdr:from>
    <xdr:to>
      <xdr:col>111</xdr:col>
      <xdr:colOff>177800</xdr:colOff>
      <xdr:row>106</xdr:row>
      <xdr:rowOff>104775</xdr:rowOff>
    </xdr:to>
    <xdr:cxnSp macro="">
      <xdr:nvCxnSpPr>
        <xdr:cNvPr id="698" name="直線コネクタ 697"/>
        <xdr:cNvCxnSpPr/>
      </xdr:nvCxnSpPr>
      <xdr:spPr>
        <a:xfrm flipV="1">
          <a:off x="20434300" y="1827276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147338</xdr:rowOff>
    </xdr:from>
    <xdr:ext cx="469744" cy="259045"/>
    <xdr:sp macro="" textlink="">
      <xdr:nvSpPr>
        <xdr:cNvPr id="699" name="n_1aveValue【公民館】&#10;一人当たり面積"/>
        <xdr:cNvSpPr txBox="1"/>
      </xdr:nvSpPr>
      <xdr:spPr>
        <a:xfrm>
          <a:off x="21075727" y="1797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11447</xdr:rowOff>
    </xdr:from>
    <xdr:ext cx="469744" cy="259045"/>
    <xdr:sp macro="" textlink="">
      <xdr:nvSpPr>
        <xdr:cNvPr id="700" name="n_2aveValue【公民館】&#10;一人当たり面積"/>
        <xdr:cNvSpPr txBox="1"/>
      </xdr:nvSpPr>
      <xdr:spPr>
        <a:xfrm>
          <a:off x="201994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140988</xdr:rowOff>
    </xdr:from>
    <xdr:ext cx="469744" cy="259045"/>
    <xdr:sp macro="" textlink="">
      <xdr:nvSpPr>
        <xdr:cNvPr id="701" name="n_1mainValue【公民館】&#10;一人当たり面積"/>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652</xdr:rowOff>
    </xdr:from>
    <xdr:ext cx="469744" cy="259045"/>
    <xdr:sp macro="" textlink="">
      <xdr:nvSpPr>
        <xdr:cNvPr id="702" name="n_2mainValue【公民館】&#10;一人当たり面積"/>
        <xdr:cNvSpPr txBox="1"/>
      </xdr:nvSpPr>
      <xdr:spPr>
        <a:xfrm>
          <a:off x="201994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3" name="正方形/長方形 7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4" name="正方形/長方形 7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5" name="テキスト ボックス 7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減価償却率について、特に港湾施設及び公民館で老朽化が進んでいるが、橋梁については近年の長寿命化事業の実施により類似団体と比較しても老朽化に歯止めがかかっている。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21,757
21,628
297.84
13,752,392
13,531,245
218,554
7,548,033
13,356,542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41</xdr:row>
      <xdr:rowOff>166007</xdr:rowOff>
    </xdr:to>
    <xdr:cxnSp macro="">
      <xdr:nvCxnSpPr>
        <xdr:cNvPr id="57" name="直線コネクタ 56"/>
        <xdr:cNvCxnSpPr/>
      </xdr:nvCxnSpPr>
      <xdr:spPr>
        <a:xfrm flipV="1">
          <a:off x="4634865" y="5836920"/>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169834</xdr:rowOff>
    </xdr:from>
    <xdr:ext cx="340478" cy="259045"/>
    <xdr:sp macro="" textlink="">
      <xdr:nvSpPr>
        <xdr:cNvPr id="58" name="【図書館】&#10;有形固定資産減価償却率最小値テキスト"/>
        <xdr:cNvSpPr txBox="1"/>
      </xdr:nvSpPr>
      <xdr:spPr>
        <a:xfrm>
          <a:off x="46736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166007</xdr:rowOff>
    </xdr:from>
    <xdr:to>
      <xdr:col>24</xdr:col>
      <xdr:colOff>152400</xdr:colOff>
      <xdr:row>41</xdr:row>
      <xdr:rowOff>166007</xdr:rowOff>
    </xdr:to>
    <xdr:cxnSp macro="">
      <xdr:nvCxnSpPr>
        <xdr:cNvPr id="59" name="直線コネクタ 58"/>
        <xdr:cNvCxnSpPr/>
      </xdr:nvCxnSpPr>
      <xdr:spPr>
        <a:xfrm>
          <a:off x="4546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0"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1" name="直線コネクタ 60"/>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113591</xdr:rowOff>
    </xdr:from>
    <xdr:ext cx="405111" cy="259045"/>
    <xdr:sp macro="" textlink="">
      <xdr:nvSpPr>
        <xdr:cNvPr id="62" name="【図書館】&#10;有形固定資産減価償却率平均値テキスト"/>
        <xdr:cNvSpPr txBox="1"/>
      </xdr:nvSpPr>
      <xdr:spPr>
        <a:xfrm>
          <a:off x="4673600" y="61143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90714</xdr:rowOff>
    </xdr:from>
    <xdr:to>
      <xdr:col>24</xdr:col>
      <xdr:colOff>114300</xdr:colOff>
      <xdr:row>37</xdr:row>
      <xdr:rowOff>20864</xdr:rowOff>
    </xdr:to>
    <xdr:sp macro="" textlink="">
      <xdr:nvSpPr>
        <xdr:cNvPr id="63" name="フローチャート: 判断 62"/>
        <xdr:cNvSpPr/>
      </xdr:nvSpPr>
      <xdr:spPr>
        <a:xfrm>
          <a:off x="4584700"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133169</xdr:rowOff>
    </xdr:from>
    <xdr:to>
      <xdr:col>20</xdr:col>
      <xdr:colOff>38100</xdr:colOff>
      <xdr:row>37</xdr:row>
      <xdr:rowOff>63319</xdr:rowOff>
    </xdr:to>
    <xdr:sp macro="" textlink="">
      <xdr:nvSpPr>
        <xdr:cNvPr id="64" name="フローチャート: 判断 63"/>
        <xdr:cNvSpPr/>
      </xdr:nvSpPr>
      <xdr:spPr>
        <a:xfrm>
          <a:off x="37465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107043</xdr:rowOff>
    </xdr:from>
    <xdr:to>
      <xdr:col>15</xdr:col>
      <xdr:colOff>101600</xdr:colOff>
      <xdr:row>37</xdr:row>
      <xdr:rowOff>37193</xdr:rowOff>
    </xdr:to>
    <xdr:sp macro="" textlink="">
      <xdr:nvSpPr>
        <xdr:cNvPr id="65" name="フローチャート: 判断 64"/>
        <xdr:cNvSpPr/>
      </xdr:nvSpPr>
      <xdr:spPr>
        <a:xfrm>
          <a:off x="2857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159294</xdr:rowOff>
    </xdr:from>
    <xdr:to>
      <xdr:col>24</xdr:col>
      <xdr:colOff>114300</xdr:colOff>
      <xdr:row>37</xdr:row>
      <xdr:rowOff>89444</xdr:rowOff>
    </xdr:to>
    <xdr:sp macro="" textlink="">
      <xdr:nvSpPr>
        <xdr:cNvPr id="71" name="楕円 70"/>
        <xdr:cNvSpPr/>
      </xdr:nvSpPr>
      <xdr:spPr>
        <a:xfrm>
          <a:off x="4584700" y="633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137721</xdr:rowOff>
    </xdr:from>
    <xdr:ext cx="405111" cy="259045"/>
    <xdr:sp macro="" textlink="">
      <xdr:nvSpPr>
        <xdr:cNvPr id="72" name="【図書館】&#10;有形固定資産減価償却率該当値テキスト"/>
        <xdr:cNvSpPr txBox="1"/>
      </xdr:nvSpPr>
      <xdr:spPr>
        <a:xfrm>
          <a:off x="4673600" y="630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17236</xdr:rowOff>
    </xdr:from>
    <xdr:to>
      <xdr:col>20</xdr:col>
      <xdr:colOff>38100</xdr:colOff>
      <xdr:row>37</xdr:row>
      <xdr:rowOff>118836</xdr:rowOff>
    </xdr:to>
    <xdr:sp macro="" textlink="">
      <xdr:nvSpPr>
        <xdr:cNvPr id="73" name="楕円 72"/>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38644</xdr:rowOff>
    </xdr:from>
    <xdr:to>
      <xdr:col>24</xdr:col>
      <xdr:colOff>63500</xdr:colOff>
      <xdr:row>37</xdr:row>
      <xdr:rowOff>68036</xdr:rowOff>
    </xdr:to>
    <xdr:cxnSp macro="">
      <xdr:nvCxnSpPr>
        <xdr:cNvPr id="74" name="直線コネクタ 73"/>
        <xdr:cNvCxnSpPr/>
      </xdr:nvCxnSpPr>
      <xdr:spPr>
        <a:xfrm flipV="1">
          <a:off x="3797300" y="6382294"/>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36830</xdr:rowOff>
    </xdr:from>
    <xdr:to>
      <xdr:col>15</xdr:col>
      <xdr:colOff>101600</xdr:colOff>
      <xdr:row>37</xdr:row>
      <xdr:rowOff>138430</xdr:rowOff>
    </xdr:to>
    <xdr:sp macro="" textlink="">
      <xdr:nvSpPr>
        <xdr:cNvPr id="75" name="楕円 74"/>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68036</xdr:rowOff>
    </xdr:from>
    <xdr:to>
      <xdr:col>19</xdr:col>
      <xdr:colOff>177800</xdr:colOff>
      <xdr:row>37</xdr:row>
      <xdr:rowOff>87630</xdr:rowOff>
    </xdr:to>
    <xdr:cxnSp macro="">
      <xdr:nvCxnSpPr>
        <xdr:cNvPr id="76" name="直線コネクタ 75"/>
        <xdr:cNvCxnSpPr/>
      </xdr:nvCxnSpPr>
      <xdr:spPr>
        <a:xfrm flipV="1">
          <a:off x="2908300" y="641168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79846</xdr:rowOff>
    </xdr:from>
    <xdr:ext cx="405111" cy="259045"/>
    <xdr:sp macro="" textlink="">
      <xdr:nvSpPr>
        <xdr:cNvPr id="77" name="n_1aveValue【図書館】&#10;有形固定資産減価償却率"/>
        <xdr:cNvSpPr txBox="1"/>
      </xdr:nvSpPr>
      <xdr:spPr>
        <a:xfrm>
          <a:off x="35820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53720</xdr:rowOff>
    </xdr:from>
    <xdr:ext cx="405111" cy="259045"/>
    <xdr:sp macro="" textlink="">
      <xdr:nvSpPr>
        <xdr:cNvPr id="78" name="n_2aveValue【図書館】&#10;有形固定資産減価償却率"/>
        <xdr:cNvSpPr txBox="1"/>
      </xdr:nvSpPr>
      <xdr:spPr>
        <a:xfrm>
          <a:off x="2705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109963</xdr:rowOff>
    </xdr:from>
    <xdr:ext cx="405111" cy="259045"/>
    <xdr:sp macro="" textlink="">
      <xdr:nvSpPr>
        <xdr:cNvPr id="79" name="n_1mainValue【図書館】&#10;有形固定資産減価償却率"/>
        <xdr:cNvSpPr txBox="1"/>
      </xdr:nvSpPr>
      <xdr:spPr>
        <a:xfrm>
          <a:off x="35820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0" name="n_2mainValue【図書館】&#10;有形固定資産減価償却率"/>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1" name="テキスト ボックス 9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5" name="テキスト ボックス 9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7" name="テキスト ボックス 9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9" name="テキスト ボックス 9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1" name="テキスト ボックス 10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3" name="テキスト ボックス 10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84364</xdr:rowOff>
    </xdr:from>
    <xdr:to>
      <xdr:col>54</xdr:col>
      <xdr:colOff>189865</xdr:colOff>
      <xdr:row>42</xdr:row>
      <xdr:rowOff>108857</xdr:rowOff>
    </xdr:to>
    <xdr:cxnSp macro="">
      <xdr:nvCxnSpPr>
        <xdr:cNvPr id="107" name="直線コネクタ 106"/>
        <xdr:cNvCxnSpPr/>
      </xdr:nvCxnSpPr>
      <xdr:spPr>
        <a:xfrm flipV="1">
          <a:off x="10476865" y="574221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112684</xdr:rowOff>
    </xdr:from>
    <xdr:ext cx="469744" cy="259045"/>
    <xdr:sp macro="" textlink="">
      <xdr:nvSpPr>
        <xdr:cNvPr id="108" name="【図書館】&#10;一人当たり面積最小値テキスト"/>
        <xdr:cNvSpPr txBox="1"/>
      </xdr:nvSpPr>
      <xdr:spPr>
        <a:xfrm>
          <a:off x="10515600" y="731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108857</xdr:rowOff>
    </xdr:from>
    <xdr:to>
      <xdr:col>55</xdr:col>
      <xdr:colOff>88900</xdr:colOff>
      <xdr:row>42</xdr:row>
      <xdr:rowOff>108857</xdr:rowOff>
    </xdr:to>
    <xdr:cxnSp macro="">
      <xdr:nvCxnSpPr>
        <xdr:cNvPr id="109" name="直線コネクタ 108"/>
        <xdr:cNvCxnSpPr/>
      </xdr:nvCxnSpPr>
      <xdr:spPr>
        <a:xfrm>
          <a:off x="10388600" y="730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31041</xdr:rowOff>
    </xdr:from>
    <xdr:ext cx="469744" cy="259045"/>
    <xdr:sp macro="" textlink="">
      <xdr:nvSpPr>
        <xdr:cNvPr id="110" name="【図書館】&#10;一人当たり面積最大値テキスト"/>
        <xdr:cNvSpPr txBox="1"/>
      </xdr:nvSpPr>
      <xdr:spPr>
        <a:xfrm>
          <a:off x="10515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84364</xdr:rowOff>
    </xdr:from>
    <xdr:to>
      <xdr:col>55</xdr:col>
      <xdr:colOff>88900</xdr:colOff>
      <xdr:row>33</xdr:row>
      <xdr:rowOff>84364</xdr:rowOff>
    </xdr:to>
    <xdr:cxnSp macro="">
      <xdr:nvCxnSpPr>
        <xdr:cNvPr id="111" name="直線コネクタ 110"/>
        <xdr:cNvCxnSpPr/>
      </xdr:nvCxnSpPr>
      <xdr:spPr>
        <a:xfrm>
          <a:off x="10388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60977</xdr:rowOff>
    </xdr:from>
    <xdr:ext cx="469744" cy="259045"/>
    <xdr:sp macro="" textlink="">
      <xdr:nvSpPr>
        <xdr:cNvPr id="112" name="【図書館】&#10;一人当たり面積平均値テキスト"/>
        <xdr:cNvSpPr txBox="1"/>
      </xdr:nvSpPr>
      <xdr:spPr>
        <a:xfrm>
          <a:off x="10515600" y="674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13" name="フローチャート: 判断 112"/>
        <xdr:cNvSpPr/>
      </xdr:nvSpPr>
      <xdr:spPr>
        <a:xfrm>
          <a:off x="10426700" y="67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9072</xdr:rowOff>
    </xdr:from>
    <xdr:to>
      <xdr:col>50</xdr:col>
      <xdr:colOff>165100</xdr:colOff>
      <xdr:row>40</xdr:row>
      <xdr:rowOff>110672</xdr:rowOff>
    </xdr:to>
    <xdr:sp macro="" textlink="">
      <xdr:nvSpPr>
        <xdr:cNvPr id="114" name="フローチャート: 判断 113"/>
        <xdr:cNvSpPr/>
      </xdr:nvSpPr>
      <xdr:spPr>
        <a:xfrm>
          <a:off x="9588500" y="686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90715</xdr:rowOff>
    </xdr:from>
    <xdr:to>
      <xdr:col>46</xdr:col>
      <xdr:colOff>38100</xdr:colOff>
      <xdr:row>41</xdr:row>
      <xdr:rowOff>20865</xdr:rowOff>
    </xdr:to>
    <xdr:sp macro="" textlink="">
      <xdr:nvSpPr>
        <xdr:cNvPr id="115" name="フローチャート: 判断 114"/>
        <xdr:cNvSpPr/>
      </xdr:nvSpPr>
      <xdr:spPr>
        <a:xfrm>
          <a:off x="8699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66222</xdr:rowOff>
    </xdr:from>
    <xdr:to>
      <xdr:col>55</xdr:col>
      <xdr:colOff>50800</xdr:colOff>
      <xdr:row>37</xdr:row>
      <xdr:rowOff>167822</xdr:rowOff>
    </xdr:to>
    <xdr:sp macro="" textlink="">
      <xdr:nvSpPr>
        <xdr:cNvPr id="121" name="楕円 120"/>
        <xdr:cNvSpPr/>
      </xdr:nvSpPr>
      <xdr:spPr>
        <a:xfrm>
          <a:off x="10426700" y="640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89099</xdr:rowOff>
    </xdr:from>
    <xdr:ext cx="469744" cy="259045"/>
    <xdr:sp macro="" textlink="">
      <xdr:nvSpPr>
        <xdr:cNvPr id="122" name="【図書館】&#10;一人当たり面積該当値テキスト"/>
        <xdr:cNvSpPr txBox="1"/>
      </xdr:nvSpPr>
      <xdr:spPr>
        <a:xfrm>
          <a:off x="10515600" y="626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98878</xdr:rowOff>
    </xdr:from>
    <xdr:to>
      <xdr:col>50</xdr:col>
      <xdr:colOff>165100</xdr:colOff>
      <xdr:row>38</xdr:row>
      <xdr:rowOff>29028</xdr:rowOff>
    </xdr:to>
    <xdr:sp macro="" textlink="">
      <xdr:nvSpPr>
        <xdr:cNvPr id="123" name="楕円 122"/>
        <xdr:cNvSpPr/>
      </xdr:nvSpPr>
      <xdr:spPr>
        <a:xfrm>
          <a:off x="9588500" y="64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117022</xdr:rowOff>
    </xdr:from>
    <xdr:to>
      <xdr:col>55</xdr:col>
      <xdr:colOff>0</xdr:colOff>
      <xdr:row>37</xdr:row>
      <xdr:rowOff>149678</xdr:rowOff>
    </xdr:to>
    <xdr:cxnSp macro="">
      <xdr:nvCxnSpPr>
        <xdr:cNvPr id="124" name="直線コネクタ 123"/>
        <xdr:cNvCxnSpPr/>
      </xdr:nvCxnSpPr>
      <xdr:spPr>
        <a:xfrm flipV="1">
          <a:off x="9639300" y="6460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115207</xdr:rowOff>
    </xdr:from>
    <xdr:to>
      <xdr:col>46</xdr:col>
      <xdr:colOff>38100</xdr:colOff>
      <xdr:row>38</xdr:row>
      <xdr:rowOff>45357</xdr:rowOff>
    </xdr:to>
    <xdr:sp macro="" textlink="">
      <xdr:nvSpPr>
        <xdr:cNvPr id="125" name="楕円 124"/>
        <xdr:cNvSpPr/>
      </xdr:nvSpPr>
      <xdr:spPr>
        <a:xfrm>
          <a:off x="8699500" y="64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149678</xdr:rowOff>
    </xdr:from>
    <xdr:to>
      <xdr:col>50</xdr:col>
      <xdr:colOff>114300</xdr:colOff>
      <xdr:row>37</xdr:row>
      <xdr:rowOff>166007</xdr:rowOff>
    </xdr:to>
    <xdr:cxnSp macro="">
      <xdr:nvCxnSpPr>
        <xdr:cNvPr id="126" name="直線コネクタ 125"/>
        <xdr:cNvCxnSpPr/>
      </xdr:nvCxnSpPr>
      <xdr:spPr>
        <a:xfrm flipV="1">
          <a:off x="8750300" y="64933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101799</xdr:rowOff>
    </xdr:from>
    <xdr:ext cx="469744" cy="259045"/>
    <xdr:sp macro="" textlink="">
      <xdr:nvSpPr>
        <xdr:cNvPr id="127" name="n_1aveValue【図書館】&#10;一人当たり面積"/>
        <xdr:cNvSpPr txBox="1"/>
      </xdr:nvSpPr>
      <xdr:spPr>
        <a:xfrm>
          <a:off x="93917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11992</xdr:rowOff>
    </xdr:from>
    <xdr:ext cx="469744" cy="259045"/>
    <xdr:sp macro="" textlink="">
      <xdr:nvSpPr>
        <xdr:cNvPr id="128" name="n_2aveValue【図書館】&#10;一人当たり面積"/>
        <xdr:cNvSpPr txBox="1"/>
      </xdr:nvSpPr>
      <xdr:spPr>
        <a:xfrm>
          <a:off x="85154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45555</xdr:rowOff>
    </xdr:from>
    <xdr:ext cx="469744" cy="259045"/>
    <xdr:sp macro="" textlink="">
      <xdr:nvSpPr>
        <xdr:cNvPr id="129" name="n_1mainValue【図書館】&#10;一人当たり面積"/>
        <xdr:cNvSpPr txBox="1"/>
      </xdr:nvSpPr>
      <xdr:spPr>
        <a:xfrm>
          <a:off x="9391727" y="621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61884</xdr:rowOff>
    </xdr:from>
    <xdr:ext cx="469744" cy="259045"/>
    <xdr:sp macro="" textlink="">
      <xdr:nvSpPr>
        <xdr:cNvPr id="130" name="n_2mainValue【図書館】&#10;一人当たり面積"/>
        <xdr:cNvSpPr txBox="1"/>
      </xdr:nvSpPr>
      <xdr:spPr>
        <a:xfrm>
          <a:off x="85154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1" name="正方形/長方形 13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2" name="正方形/長方形 13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3" name="正方形/長方形 13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4" name="正方形/長方形 13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5" name="正方形/長方形 13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6" name="正方形/長方形 13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7" name="正方形/長方形 13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8" name="正方形/長方形 13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9" name="テキスト ボックス 13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0" name="直線コネクタ 13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1" name="テキスト ボックス 14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2" name="直線コネクタ 14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3" name="テキスト ボックス 14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4" name="直線コネクタ 14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5" name="テキスト ボックス 14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6" name="直線コネクタ 14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7" name="テキスト ボックス 14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8" name="直線コネクタ 14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49" name="テキスト ボックス 14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80010</xdr:rowOff>
    </xdr:to>
    <xdr:cxnSp macro="">
      <xdr:nvCxnSpPr>
        <xdr:cNvPr id="153" name="直線コネクタ 152"/>
        <xdr:cNvCxnSpPr/>
      </xdr:nvCxnSpPr>
      <xdr:spPr>
        <a:xfrm flipV="1">
          <a:off x="4634865" y="960120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83837</xdr:rowOff>
    </xdr:from>
    <xdr:ext cx="405111" cy="259045"/>
    <xdr:sp macro="" textlink="">
      <xdr:nvSpPr>
        <xdr:cNvPr id="154" name="【体育館・プール】&#10;有形固定資産減価償却率最小値テキスト"/>
        <xdr:cNvSpPr txBox="1"/>
      </xdr:nvSpPr>
      <xdr:spPr>
        <a:xfrm>
          <a:off x="4673600" y="1105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80010</xdr:rowOff>
    </xdr:from>
    <xdr:to>
      <xdr:col>24</xdr:col>
      <xdr:colOff>152400</xdr:colOff>
      <xdr:row>64</xdr:row>
      <xdr:rowOff>80010</xdr:rowOff>
    </xdr:to>
    <xdr:cxnSp macro="">
      <xdr:nvCxnSpPr>
        <xdr:cNvPr id="155" name="直線コネクタ 154"/>
        <xdr:cNvCxnSpPr/>
      </xdr:nvCxnSpPr>
      <xdr:spPr>
        <a:xfrm>
          <a:off x="4546600" y="1105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69744" cy="259045"/>
    <xdr:sp macro="" textlink="">
      <xdr:nvSpPr>
        <xdr:cNvPr id="156" name="【体育館・プール】&#10;有形固定資産減価償却率最大値テキスト"/>
        <xdr:cNvSpPr txBox="1"/>
      </xdr:nvSpPr>
      <xdr:spPr>
        <a:xfrm>
          <a:off x="4673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57" name="直線コネクタ 156"/>
        <xdr:cNvCxnSpPr/>
      </xdr:nvCxnSpPr>
      <xdr:spPr>
        <a:xfrm>
          <a:off x="4546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138955</xdr:rowOff>
    </xdr:from>
    <xdr:ext cx="405111" cy="259045"/>
    <xdr:sp macro="" textlink="">
      <xdr:nvSpPr>
        <xdr:cNvPr id="158" name="【体育館・プール】&#10;有形固定資産減価償却率平均値テキスト"/>
        <xdr:cNvSpPr txBox="1"/>
      </xdr:nvSpPr>
      <xdr:spPr>
        <a:xfrm>
          <a:off x="4673600" y="102545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116078</xdr:rowOff>
    </xdr:from>
    <xdr:to>
      <xdr:col>24</xdr:col>
      <xdr:colOff>114300</xdr:colOff>
      <xdr:row>61</xdr:row>
      <xdr:rowOff>46228</xdr:rowOff>
    </xdr:to>
    <xdr:sp macro="" textlink="">
      <xdr:nvSpPr>
        <xdr:cNvPr id="159" name="フローチャート: 判断 158"/>
        <xdr:cNvSpPr/>
      </xdr:nvSpPr>
      <xdr:spPr>
        <a:xfrm>
          <a:off x="45847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0" name="フローチャート: 判断 159"/>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47498</xdr:rowOff>
    </xdr:from>
    <xdr:to>
      <xdr:col>15</xdr:col>
      <xdr:colOff>101600</xdr:colOff>
      <xdr:row>61</xdr:row>
      <xdr:rowOff>149098</xdr:rowOff>
    </xdr:to>
    <xdr:sp macro="" textlink="">
      <xdr:nvSpPr>
        <xdr:cNvPr id="161" name="フローチャート: 判断 160"/>
        <xdr:cNvSpPr/>
      </xdr:nvSpPr>
      <xdr:spPr>
        <a:xfrm>
          <a:off x="2857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70358</xdr:rowOff>
    </xdr:from>
    <xdr:to>
      <xdr:col>24</xdr:col>
      <xdr:colOff>114300</xdr:colOff>
      <xdr:row>62</xdr:row>
      <xdr:rowOff>508</xdr:rowOff>
    </xdr:to>
    <xdr:sp macro="" textlink="">
      <xdr:nvSpPr>
        <xdr:cNvPr id="167" name="楕円 166"/>
        <xdr:cNvSpPr/>
      </xdr:nvSpPr>
      <xdr:spPr>
        <a:xfrm>
          <a:off x="4584700" y="1052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48785</xdr:rowOff>
    </xdr:from>
    <xdr:ext cx="405111" cy="259045"/>
    <xdr:sp macro="" textlink="">
      <xdr:nvSpPr>
        <xdr:cNvPr id="168" name="【体育館・プール】&#10;有形固定資産減価償却率該当値テキスト"/>
        <xdr:cNvSpPr txBox="1"/>
      </xdr:nvSpPr>
      <xdr:spPr>
        <a:xfrm>
          <a:off x="4673600" y="1050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122936</xdr:rowOff>
    </xdr:from>
    <xdr:to>
      <xdr:col>20</xdr:col>
      <xdr:colOff>38100</xdr:colOff>
      <xdr:row>62</xdr:row>
      <xdr:rowOff>53086</xdr:rowOff>
    </xdr:to>
    <xdr:sp macro="" textlink="">
      <xdr:nvSpPr>
        <xdr:cNvPr id="169" name="楕円 168"/>
        <xdr:cNvSpPr/>
      </xdr:nvSpPr>
      <xdr:spPr>
        <a:xfrm>
          <a:off x="3746500" y="1058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121158</xdr:rowOff>
    </xdr:from>
    <xdr:to>
      <xdr:col>24</xdr:col>
      <xdr:colOff>63500</xdr:colOff>
      <xdr:row>62</xdr:row>
      <xdr:rowOff>2286</xdr:rowOff>
    </xdr:to>
    <xdr:cxnSp macro="">
      <xdr:nvCxnSpPr>
        <xdr:cNvPr id="170" name="直線コネクタ 169"/>
        <xdr:cNvCxnSpPr/>
      </xdr:nvCxnSpPr>
      <xdr:spPr>
        <a:xfrm flipV="1">
          <a:off x="3797300" y="10579608"/>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166370</xdr:rowOff>
    </xdr:from>
    <xdr:to>
      <xdr:col>15</xdr:col>
      <xdr:colOff>101600</xdr:colOff>
      <xdr:row>62</xdr:row>
      <xdr:rowOff>96520</xdr:rowOff>
    </xdr:to>
    <xdr:sp macro="" textlink="">
      <xdr:nvSpPr>
        <xdr:cNvPr id="171" name="楕円 170"/>
        <xdr:cNvSpPr/>
      </xdr:nvSpPr>
      <xdr:spPr>
        <a:xfrm>
          <a:off x="2857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2286</xdr:rowOff>
    </xdr:from>
    <xdr:to>
      <xdr:col>19</xdr:col>
      <xdr:colOff>177800</xdr:colOff>
      <xdr:row>62</xdr:row>
      <xdr:rowOff>45720</xdr:rowOff>
    </xdr:to>
    <xdr:cxnSp macro="">
      <xdr:nvCxnSpPr>
        <xdr:cNvPr id="172" name="直線コネクタ 171"/>
        <xdr:cNvCxnSpPr/>
      </xdr:nvCxnSpPr>
      <xdr:spPr>
        <a:xfrm flipV="1">
          <a:off x="2908300" y="1063218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117619</xdr:rowOff>
    </xdr:from>
    <xdr:ext cx="405111" cy="259045"/>
    <xdr:sp macro="" textlink="">
      <xdr:nvSpPr>
        <xdr:cNvPr id="173" name="n_1aveValue【体育館・プール】&#10;有形固定資産減価償却率"/>
        <xdr:cNvSpPr txBox="1"/>
      </xdr:nvSpPr>
      <xdr:spPr>
        <a:xfrm>
          <a:off x="3582044" y="10233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165625</xdr:rowOff>
    </xdr:from>
    <xdr:ext cx="405111" cy="259045"/>
    <xdr:sp macro="" textlink="">
      <xdr:nvSpPr>
        <xdr:cNvPr id="174" name="n_2aveValue【体育館・プール】&#10;有形固定資産減価償却率"/>
        <xdr:cNvSpPr txBox="1"/>
      </xdr:nvSpPr>
      <xdr:spPr>
        <a:xfrm>
          <a:off x="2705744" y="1028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44213</xdr:rowOff>
    </xdr:from>
    <xdr:ext cx="405111" cy="259045"/>
    <xdr:sp macro="" textlink="">
      <xdr:nvSpPr>
        <xdr:cNvPr id="175" name="n_1mainValue【体育館・プール】&#10;有形固定資産減価償却率"/>
        <xdr:cNvSpPr txBox="1"/>
      </xdr:nvSpPr>
      <xdr:spPr>
        <a:xfrm>
          <a:off x="3582044" y="1067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87647</xdr:rowOff>
    </xdr:from>
    <xdr:ext cx="405111" cy="259045"/>
    <xdr:sp macro="" textlink="">
      <xdr:nvSpPr>
        <xdr:cNvPr id="176" name="n_2mainValue【体育館・プール】&#10;有形固定資産減価償却率"/>
        <xdr:cNvSpPr txBox="1"/>
      </xdr:nvSpPr>
      <xdr:spPr>
        <a:xfrm>
          <a:off x="2705744" y="1071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8" name="テキスト ボックス 18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0" name="テキスト ボックス 18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2" name="テキスト ボックス 19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4" name="テキスト ボックス 19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6" name="テキスト ボックス 19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8" name="テキスト ボックス 19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66675</xdr:rowOff>
    </xdr:from>
    <xdr:to>
      <xdr:col>54</xdr:col>
      <xdr:colOff>189865</xdr:colOff>
      <xdr:row>63</xdr:row>
      <xdr:rowOff>127635</xdr:rowOff>
    </xdr:to>
    <xdr:cxnSp macro="">
      <xdr:nvCxnSpPr>
        <xdr:cNvPr id="200" name="直線コネクタ 199"/>
        <xdr:cNvCxnSpPr/>
      </xdr:nvCxnSpPr>
      <xdr:spPr>
        <a:xfrm flipV="1">
          <a:off x="10476865" y="9667875"/>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131462</xdr:rowOff>
    </xdr:from>
    <xdr:ext cx="469744" cy="259045"/>
    <xdr:sp macro="" textlink="">
      <xdr:nvSpPr>
        <xdr:cNvPr id="201" name="【体育館・プール】&#10;一人当たり面積最小値テキスト"/>
        <xdr:cNvSpPr txBox="1"/>
      </xdr:nvSpPr>
      <xdr:spPr>
        <a:xfrm>
          <a:off x="10515600" y="1093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127635</xdr:rowOff>
    </xdr:from>
    <xdr:to>
      <xdr:col>55</xdr:col>
      <xdr:colOff>88900</xdr:colOff>
      <xdr:row>63</xdr:row>
      <xdr:rowOff>127635</xdr:rowOff>
    </xdr:to>
    <xdr:cxnSp macro="">
      <xdr:nvCxnSpPr>
        <xdr:cNvPr id="202" name="直線コネクタ 201"/>
        <xdr:cNvCxnSpPr/>
      </xdr:nvCxnSpPr>
      <xdr:spPr>
        <a:xfrm>
          <a:off x="10388600" y="109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13352</xdr:rowOff>
    </xdr:from>
    <xdr:ext cx="469744" cy="259045"/>
    <xdr:sp macro="" textlink="">
      <xdr:nvSpPr>
        <xdr:cNvPr id="203" name="【体育館・プール】&#10;一人当たり面積最大値テキスト"/>
        <xdr:cNvSpPr txBox="1"/>
      </xdr:nvSpPr>
      <xdr:spPr>
        <a:xfrm>
          <a:off x="10515600" y="9443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66675</xdr:rowOff>
    </xdr:from>
    <xdr:to>
      <xdr:col>55</xdr:col>
      <xdr:colOff>88900</xdr:colOff>
      <xdr:row>56</xdr:row>
      <xdr:rowOff>66675</xdr:rowOff>
    </xdr:to>
    <xdr:cxnSp macro="">
      <xdr:nvCxnSpPr>
        <xdr:cNvPr id="204" name="直線コネクタ 203"/>
        <xdr:cNvCxnSpPr/>
      </xdr:nvCxnSpPr>
      <xdr:spPr>
        <a:xfrm>
          <a:off x="10388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32402</xdr:rowOff>
    </xdr:from>
    <xdr:ext cx="469744" cy="259045"/>
    <xdr:sp macro="" textlink="">
      <xdr:nvSpPr>
        <xdr:cNvPr id="205" name="【体育館・プール】&#10;一人当たり面積平均値テキスト"/>
        <xdr:cNvSpPr txBox="1"/>
      </xdr:nvSpPr>
      <xdr:spPr>
        <a:xfrm>
          <a:off x="10515600" y="10490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53975</xdr:rowOff>
    </xdr:from>
    <xdr:to>
      <xdr:col>55</xdr:col>
      <xdr:colOff>50800</xdr:colOff>
      <xdr:row>61</xdr:row>
      <xdr:rowOff>155575</xdr:rowOff>
    </xdr:to>
    <xdr:sp macro="" textlink="">
      <xdr:nvSpPr>
        <xdr:cNvPr id="206" name="フローチャート: 判断 205"/>
        <xdr:cNvSpPr/>
      </xdr:nvSpPr>
      <xdr:spPr>
        <a:xfrm>
          <a:off x="10426700" y="1051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153035</xdr:rowOff>
    </xdr:from>
    <xdr:to>
      <xdr:col>50</xdr:col>
      <xdr:colOff>165100</xdr:colOff>
      <xdr:row>61</xdr:row>
      <xdr:rowOff>83185</xdr:rowOff>
    </xdr:to>
    <xdr:sp macro="" textlink="">
      <xdr:nvSpPr>
        <xdr:cNvPr id="207" name="フローチャート: 判断 206"/>
        <xdr:cNvSpPr/>
      </xdr:nvSpPr>
      <xdr:spPr>
        <a:xfrm>
          <a:off x="9588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19685</xdr:rowOff>
    </xdr:from>
    <xdr:to>
      <xdr:col>46</xdr:col>
      <xdr:colOff>38100</xdr:colOff>
      <xdr:row>61</xdr:row>
      <xdr:rowOff>121285</xdr:rowOff>
    </xdr:to>
    <xdr:sp macro="" textlink="">
      <xdr:nvSpPr>
        <xdr:cNvPr id="208" name="フローチャート: 判断 207"/>
        <xdr:cNvSpPr/>
      </xdr:nvSpPr>
      <xdr:spPr>
        <a:xfrm>
          <a:off x="8699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44450</xdr:rowOff>
    </xdr:from>
    <xdr:to>
      <xdr:col>55</xdr:col>
      <xdr:colOff>50800</xdr:colOff>
      <xdr:row>60</xdr:row>
      <xdr:rowOff>146050</xdr:rowOff>
    </xdr:to>
    <xdr:sp macro="" textlink="">
      <xdr:nvSpPr>
        <xdr:cNvPr id="214" name="楕円 213"/>
        <xdr:cNvSpPr/>
      </xdr:nvSpPr>
      <xdr:spPr>
        <a:xfrm>
          <a:off x="10426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67327</xdr:rowOff>
    </xdr:from>
    <xdr:ext cx="469744" cy="259045"/>
    <xdr:sp macro="" textlink="">
      <xdr:nvSpPr>
        <xdr:cNvPr id="215" name="【体育館・プール】&#10;一人当たり面積該当値テキスト"/>
        <xdr:cNvSpPr txBox="1"/>
      </xdr:nvSpPr>
      <xdr:spPr>
        <a:xfrm>
          <a:off x="10515600"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55880</xdr:rowOff>
    </xdr:from>
    <xdr:to>
      <xdr:col>50</xdr:col>
      <xdr:colOff>165100</xdr:colOff>
      <xdr:row>60</xdr:row>
      <xdr:rowOff>157480</xdr:rowOff>
    </xdr:to>
    <xdr:sp macro="" textlink="">
      <xdr:nvSpPr>
        <xdr:cNvPr id="216" name="楕円 215"/>
        <xdr:cNvSpPr/>
      </xdr:nvSpPr>
      <xdr:spPr>
        <a:xfrm>
          <a:off x="9588500" y="1034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95250</xdr:rowOff>
    </xdr:from>
    <xdr:to>
      <xdr:col>55</xdr:col>
      <xdr:colOff>0</xdr:colOff>
      <xdr:row>60</xdr:row>
      <xdr:rowOff>106680</xdr:rowOff>
    </xdr:to>
    <xdr:cxnSp macro="">
      <xdr:nvCxnSpPr>
        <xdr:cNvPr id="217" name="直線コネクタ 216"/>
        <xdr:cNvCxnSpPr/>
      </xdr:nvCxnSpPr>
      <xdr:spPr>
        <a:xfrm flipV="1">
          <a:off x="9639300" y="103822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48260</xdr:rowOff>
    </xdr:from>
    <xdr:to>
      <xdr:col>46</xdr:col>
      <xdr:colOff>38100</xdr:colOff>
      <xdr:row>60</xdr:row>
      <xdr:rowOff>149860</xdr:rowOff>
    </xdr:to>
    <xdr:sp macro="" textlink="">
      <xdr:nvSpPr>
        <xdr:cNvPr id="218" name="楕円 217"/>
        <xdr:cNvSpPr/>
      </xdr:nvSpPr>
      <xdr:spPr>
        <a:xfrm>
          <a:off x="8699500" y="1033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99060</xdr:rowOff>
    </xdr:from>
    <xdr:to>
      <xdr:col>50</xdr:col>
      <xdr:colOff>114300</xdr:colOff>
      <xdr:row>60</xdr:row>
      <xdr:rowOff>106680</xdr:rowOff>
    </xdr:to>
    <xdr:cxnSp macro="">
      <xdr:nvCxnSpPr>
        <xdr:cNvPr id="219" name="直線コネクタ 218"/>
        <xdr:cNvCxnSpPr/>
      </xdr:nvCxnSpPr>
      <xdr:spPr>
        <a:xfrm>
          <a:off x="8750300" y="103860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74312</xdr:rowOff>
    </xdr:from>
    <xdr:ext cx="469744" cy="259045"/>
    <xdr:sp macro="" textlink="">
      <xdr:nvSpPr>
        <xdr:cNvPr id="220" name="n_1aveValue【体育館・プール】&#10;一人当たり面積"/>
        <xdr:cNvSpPr txBox="1"/>
      </xdr:nvSpPr>
      <xdr:spPr>
        <a:xfrm>
          <a:off x="93917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112412</xdr:rowOff>
    </xdr:from>
    <xdr:ext cx="469744" cy="259045"/>
    <xdr:sp macro="" textlink="">
      <xdr:nvSpPr>
        <xdr:cNvPr id="221" name="n_2aveValue【体育館・プール】&#10;一人当たり面積"/>
        <xdr:cNvSpPr txBox="1"/>
      </xdr:nvSpPr>
      <xdr:spPr>
        <a:xfrm>
          <a:off x="8515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2557</xdr:rowOff>
    </xdr:from>
    <xdr:ext cx="469744" cy="259045"/>
    <xdr:sp macro="" textlink="">
      <xdr:nvSpPr>
        <xdr:cNvPr id="222" name="n_1mainValue【体育館・プール】&#10;一人当たり面積"/>
        <xdr:cNvSpPr txBox="1"/>
      </xdr:nvSpPr>
      <xdr:spPr>
        <a:xfrm>
          <a:off x="9391727" y="1011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166387</xdr:rowOff>
    </xdr:from>
    <xdr:ext cx="469744" cy="259045"/>
    <xdr:sp macro="" textlink="">
      <xdr:nvSpPr>
        <xdr:cNvPr id="223" name="n_2mainValue【体育館・プール】&#10;一人当たり面積"/>
        <xdr:cNvSpPr txBox="1"/>
      </xdr:nvSpPr>
      <xdr:spPr>
        <a:xfrm>
          <a:off x="8515427" y="1011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4" name="テキスト ボックス 23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5" name="直線コネクタ 23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6" name="テキスト ボックス 23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7" name="直線コネクタ 23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8" name="テキスト ボックス 23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9" name="直線コネクタ 23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0" name="テキスト ボックス 23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1" name="直線コネクタ 24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2" name="テキスト ボックス 24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3" name="直線コネクタ 24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4" name="テキスト ボックス 24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81914</xdr:rowOff>
    </xdr:from>
    <xdr:to>
      <xdr:col>24</xdr:col>
      <xdr:colOff>62865</xdr:colOff>
      <xdr:row>87</xdr:row>
      <xdr:rowOff>26670</xdr:rowOff>
    </xdr:to>
    <xdr:cxnSp macro="">
      <xdr:nvCxnSpPr>
        <xdr:cNvPr id="248" name="直線コネクタ 247"/>
        <xdr:cNvCxnSpPr/>
      </xdr:nvCxnSpPr>
      <xdr:spPr>
        <a:xfrm flipV="1">
          <a:off x="4634865" y="13455014"/>
          <a:ext cx="0" cy="14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30497</xdr:rowOff>
    </xdr:from>
    <xdr:ext cx="405111" cy="259045"/>
    <xdr:sp macro="" textlink="">
      <xdr:nvSpPr>
        <xdr:cNvPr id="249" name="【福祉施設】&#10;有形固定資産減価償却率最小値テキスト"/>
        <xdr:cNvSpPr txBox="1"/>
      </xdr:nvSpPr>
      <xdr:spPr>
        <a:xfrm>
          <a:off x="4673600" y="1494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50" name="直線コネクタ 249"/>
        <xdr:cNvCxnSpPr/>
      </xdr:nvCxnSpPr>
      <xdr:spPr>
        <a:xfrm>
          <a:off x="4546600" y="1494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28591</xdr:rowOff>
    </xdr:from>
    <xdr:ext cx="405111" cy="259045"/>
    <xdr:sp macro="" textlink="">
      <xdr:nvSpPr>
        <xdr:cNvPr id="251" name="【福祉施設】&#10;有形固定資産減価償却率最大値テキスト"/>
        <xdr:cNvSpPr txBox="1"/>
      </xdr:nvSpPr>
      <xdr:spPr>
        <a:xfrm>
          <a:off x="4673600" y="13230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81914</xdr:rowOff>
    </xdr:from>
    <xdr:to>
      <xdr:col>24</xdr:col>
      <xdr:colOff>152400</xdr:colOff>
      <xdr:row>78</xdr:row>
      <xdr:rowOff>81914</xdr:rowOff>
    </xdr:to>
    <xdr:cxnSp macro="">
      <xdr:nvCxnSpPr>
        <xdr:cNvPr id="252" name="直線コネクタ 251"/>
        <xdr:cNvCxnSpPr/>
      </xdr:nvCxnSpPr>
      <xdr:spPr>
        <a:xfrm>
          <a:off x="4546600" y="13455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150513</xdr:rowOff>
    </xdr:from>
    <xdr:ext cx="405111" cy="259045"/>
    <xdr:sp macro="" textlink="">
      <xdr:nvSpPr>
        <xdr:cNvPr id="253" name="【福祉施設】&#10;有形固定資産減価償却率平均値テキスト"/>
        <xdr:cNvSpPr txBox="1"/>
      </xdr:nvSpPr>
      <xdr:spPr>
        <a:xfrm>
          <a:off x="4673600" y="140379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636</xdr:rowOff>
    </xdr:from>
    <xdr:to>
      <xdr:col>24</xdr:col>
      <xdr:colOff>114300</xdr:colOff>
      <xdr:row>82</xdr:row>
      <xdr:rowOff>102236</xdr:rowOff>
    </xdr:to>
    <xdr:sp macro="" textlink="">
      <xdr:nvSpPr>
        <xdr:cNvPr id="254" name="フローチャート: 判断 253"/>
        <xdr:cNvSpPr/>
      </xdr:nvSpPr>
      <xdr:spPr>
        <a:xfrm>
          <a:off x="4584700" y="14059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15875</xdr:rowOff>
    </xdr:from>
    <xdr:to>
      <xdr:col>20</xdr:col>
      <xdr:colOff>38100</xdr:colOff>
      <xdr:row>82</xdr:row>
      <xdr:rowOff>117475</xdr:rowOff>
    </xdr:to>
    <xdr:sp macro="" textlink="">
      <xdr:nvSpPr>
        <xdr:cNvPr id="255" name="フローチャート: 判断 254"/>
        <xdr:cNvSpPr/>
      </xdr:nvSpPr>
      <xdr:spPr>
        <a:xfrm>
          <a:off x="3746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19686</xdr:rowOff>
    </xdr:from>
    <xdr:to>
      <xdr:col>15</xdr:col>
      <xdr:colOff>101600</xdr:colOff>
      <xdr:row>83</xdr:row>
      <xdr:rowOff>121286</xdr:rowOff>
    </xdr:to>
    <xdr:sp macro="" textlink="">
      <xdr:nvSpPr>
        <xdr:cNvPr id="256" name="フローチャート: 判断 255"/>
        <xdr:cNvSpPr/>
      </xdr:nvSpPr>
      <xdr:spPr>
        <a:xfrm>
          <a:off x="2857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12064</xdr:rowOff>
    </xdr:from>
    <xdr:to>
      <xdr:col>24</xdr:col>
      <xdr:colOff>114300</xdr:colOff>
      <xdr:row>81</xdr:row>
      <xdr:rowOff>113664</xdr:rowOff>
    </xdr:to>
    <xdr:sp macro="" textlink="">
      <xdr:nvSpPr>
        <xdr:cNvPr id="262" name="楕円 261"/>
        <xdr:cNvSpPr/>
      </xdr:nvSpPr>
      <xdr:spPr>
        <a:xfrm>
          <a:off x="4584700" y="1389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34941</xdr:rowOff>
    </xdr:from>
    <xdr:ext cx="405111" cy="259045"/>
    <xdr:sp macro="" textlink="">
      <xdr:nvSpPr>
        <xdr:cNvPr id="263" name="【福祉施設】&#10;有形固定資産減価償却率該当値テキスト"/>
        <xdr:cNvSpPr txBox="1"/>
      </xdr:nvSpPr>
      <xdr:spPr>
        <a:xfrm>
          <a:off x="4673600"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103505</xdr:rowOff>
    </xdr:from>
    <xdr:to>
      <xdr:col>20</xdr:col>
      <xdr:colOff>38100</xdr:colOff>
      <xdr:row>81</xdr:row>
      <xdr:rowOff>33655</xdr:rowOff>
    </xdr:to>
    <xdr:sp macro="" textlink="">
      <xdr:nvSpPr>
        <xdr:cNvPr id="264" name="楕円 263"/>
        <xdr:cNvSpPr/>
      </xdr:nvSpPr>
      <xdr:spPr>
        <a:xfrm>
          <a:off x="3746500" y="138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154305</xdr:rowOff>
    </xdr:from>
    <xdr:to>
      <xdr:col>24</xdr:col>
      <xdr:colOff>63500</xdr:colOff>
      <xdr:row>81</xdr:row>
      <xdr:rowOff>62864</xdr:rowOff>
    </xdr:to>
    <xdr:cxnSp macro="">
      <xdr:nvCxnSpPr>
        <xdr:cNvPr id="265" name="直線コネクタ 264"/>
        <xdr:cNvCxnSpPr/>
      </xdr:nvCxnSpPr>
      <xdr:spPr>
        <a:xfrm>
          <a:off x="3797300" y="13870305"/>
          <a:ext cx="8382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122555</xdr:rowOff>
    </xdr:from>
    <xdr:to>
      <xdr:col>15</xdr:col>
      <xdr:colOff>101600</xdr:colOff>
      <xdr:row>79</xdr:row>
      <xdr:rowOff>52705</xdr:rowOff>
    </xdr:to>
    <xdr:sp macro="" textlink="">
      <xdr:nvSpPr>
        <xdr:cNvPr id="266" name="楕円 265"/>
        <xdr:cNvSpPr/>
      </xdr:nvSpPr>
      <xdr:spPr>
        <a:xfrm>
          <a:off x="2857500" y="134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1905</xdr:rowOff>
    </xdr:from>
    <xdr:to>
      <xdr:col>19</xdr:col>
      <xdr:colOff>177800</xdr:colOff>
      <xdr:row>80</xdr:row>
      <xdr:rowOff>154305</xdr:rowOff>
    </xdr:to>
    <xdr:cxnSp macro="">
      <xdr:nvCxnSpPr>
        <xdr:cNvPr id="267" name="直線コネクタ 266"/>
        <xdr:cNvCxnSpPr/>
      </xdr:nvCxnSpPr>
      <xdr:spPr>
        <a:xfrm>
          <a:off x="2908300" y="1354645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108602</xdr:rowOff>
    </xdr:from>
    <xdr:ext cx="405111" cy="259045"/>
    <xdr:sp macro="" textlink="">
      <xdr:nvSpPr>
        <xdr:cNvPr id="268" name="n_1aveValue【福祉施設】&#10;有形固定資産減価償却率"/>
        <xdr:cNvSpPr txBox="1"/>
      </xdr:nvSpPr>
      <xdr:spPr>
        <a:xfrm>
          <a:off x="35820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112413</xdr:rowOff>
    </xdr:from>
    <xdr:ext cx="405111" cy="259045"/>
    <xdr:sp macro="" textlink="">
      <xdr:nvSpPr>
        <xdr:cNvPr id="269" name="n_2aveValue【福祉施設】&#10;有形固定資産減価償却率"/>
        <xdr:cNvSpPr txBox="1"/>
      </xdr:nvSpPr>
      <xdr:spPr>
        <a:xfrm>
          <a:off x="2705744"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50182</xdr:rowOff>
    </xdr:from>
    <xdr:ext cx="405111" cy="259045"/>
    <xdr:sp macro="" textlink="">
      <xdr:nvSpPr>
        <xdr:cNvPr id="270" name="n_1mainValue【福祉施設】&#10;有形固定資産減価償却率"/>
        <xdr:cNvSpPr txBox="1"/>
      </xdr:nvSpPr>
      <xdr:spPr>
        <a:xfrm>
          <a:off x="3582044" y="1359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69232</xdr:rowOff>
    </xdr:from>
    <xdr:ext cx="405111" cy="259045"/>
    <xdr:sp macro="" textlink="">
      <xdr:nvSpPr>
        <xdr:cNvPr id="271" name="n_2mainValue【福祉施設】&#10;有形固定資産減価償却率"/>
        <xdr:cNvSpPr txBox="1"/>
      </xdr:nvSpPr>
      <xdr:spPr>
        <a:xfrm>
          <a:off x="2705744" y="1327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2" name="直線コネクタ 28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3" name="テキスト ボックス 28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4" name="直線コネクタ 28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5" name="テキスト ボックス 28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6" name="直線コネクタ 28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7" name="テキスト ボックス 28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8" name="直線コネクタ 28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9" name="テキスト ボックス 28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0" name="直線コネクタ 28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1" name="テキスト ボックス 29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2" name="直線コネクタ 29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3" name="テキスト ボックス 29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4" name="直線コネクタ 29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5" name="テキスト ボックス 29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109945</xdr:rowOff>
    </xdr:from>
    <xdr:to>
      <xdr:col>54</xdr:col>
      <xdr:colOff>189865</xdr:colOff>
      <xdr:row>86</xdr:row>
      <xdr:rowOff>103414</xdr:rowOff>
    </xdr:to>
    <xdr:cxnSp macro="">
      <xdr:nvCxnSpPr>
        <xdr:cNvPr id="297" name="直線コネクタ 296"/>
        <xdr:cNvCxnSpPr/>
      </xdr:nvCxnSpPr>
      <xdr:spPr>
        <a:xfrm flipV="1">
          <a:off x="10476865" y="13483045"/>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298"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299" name="直線コネクタ 298"/>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56622</xdr:rowOff>
    </xdr:from>
    <xdr:ext cx="469744" cy="259045"/>
    <xdr:sp macro="" textlink="">
      <xdr:nvSpPr>
        <xdr:cNvPr id="300" name="【福祉施設】&#10;一人当たり面積最大値テキスト"/>
        <xdr:cNvSpPr txBox="1"/>
      </xdr:nvSpPr>
      <xdr:spPr>
        <a:xfrm>
          <a:off x="10515600" y="13258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109945</xdr:rowOff>
    </xdr:from>
    <xdr:to>
      <xdr:col>55</xdr:col>
      <xdr:colOff>88900</xdr:colOff>
      <xdr:row>78</xdr:row>
      <xdr:rowOff>109945</xdr:rowOff>
    </xdr:to>
    <xdr:cxnSp macro="">
      <xdr:nvCxnSpPr>
        <xdr:cNvPr id="301" name="直線コネクタ 300"/>
        <xdr:cNvCxnSpPr/>
      </xdr:nvCxnSpPr>
      <xdr:spPr>
        <a:xfrm>
          <a:off x="10388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137540</xdr:rowOff>
    </xdr:from>
    <xdr:ext cx="469744" cy="259045"/>
    <xdr:sp macro="" textlink="">
      <xdr:nvSpPr>
        <xdr:cNvPr id="302" name="【福祉施設】&#10;一人当たり面積平均値テキスト"/>
        <xdr:cNvSpPr txBox="1"/>
      </xdr:nvSpPr>
      <xdr:spPr>
        <a:xfrm>
          <a:off x="10515600" y="143678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114663</xdr:rowOff>
    </xdr:from>
    <xdr:to>
      <xdr:col>55</xdr:col>
      <xdr:colOff>50800</xdr:colOff>
      <xdr:row>85</xdr:row>
      <xdr:rowOff>44813</xdr:rowOff>
    </xdr:to>
    <xdr:sp macro="" textlink="">
      <xdr:nvSpPr>
        <xdr:cNvPr id="303" name="フローチャート: 判断 302"/>
        <xdr:cNvSpPr/>
      </xdr:nvSpPr>
      <xdr:spPr>
        <a:xfrm>
          <a:off x="10426700" y="145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95069</xdr:rowOff>
    </xdr:from>
    <xdr:to>
      <xdr:col>50</xdr:col>
      <xdr:colOff>165100</xdr:colOff>
      <xdr:row>85</xdr:row>
      <xdr:rowOff>25219</xdr:rowOff>
    </xdr:to>
    <xdr:sp macro="" textlink="">
      <xdr:nvSpPr>
        <xdr:cNvPr id="304" name="フローチャート: 判断 303"/>
        <xdr:cNvSpPr/>
      </xdr:nvSpPr>
      <xdr:spPr>
        <a:xfrm>
          <a:off x="9588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82006</xdr:rowOff>
    </xdr:from>
    <xdr:to>
      <xdr:col>46</xdr:col>
      <xdr:colOff>38100</xdr:colOff>
      <xdr:row>85</xdr:row>
      <xdr:rowOff>12156</xdr:rowOff>
    </xdr:to>
    <xdr:sp macro="" textlink="">
      <xdr:nvSpPr>
        <xdr:cNvPr id="305" name="フローチャート: 判断 304"/>
        <xdr:cNvSpPr/>
      </xdr:nvSpPr>
      <xdr:spPr>
        <a:xfrm>
          <a:off x="8699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29755</xdr:rowOff>
    </xdr:from>
    <xdr:to>
      <xdr:col>55</xdr:col>
      <xdr:colOff>50800</xdr:colOff>
      <xdr:row>86</xdr:row>
      <xdr:rowOff>131355</xdr:rowOff>
    </xdr:to>
    <xdr:sp macro="" textlink="">
      <xdr:nvSpPr>
        <xdr:cNvPr id="311" name="楕円 310"/>
        <xdr:cNvSpPr/>
      </xdr:nvSpPr>
      <xdr:spPr>
        <a:xfrm>
          <a:off x="104267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116132</xdr:rowOff>
    </xdr:from>
    <xdr:ext cx="469744" cy="259045"/>
    <xdr:sp macro="" textlink="">
      <xdr:nvSpPr>
        <xdr:cNvPr id="312" name="【福祉施設】&#10;一人当たり面積該当値テキスト"/>
        <xdr:cNvSpPr txBox="1"/>
      </xdr:nvSpPr>
      <xdr:spPr>
        <a:xfrm>
          <a:off x="10515600" y="1468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29755</xdr:rowOff>
    </xdr:from>
    <xdr:to>
      <xdr:col>50</xdr:col>
      <xdr:colOff>165100</xdr:colOff>
      <xdr:row>86</xdr:row>
      <xdr:rowOff>131355</xdr:rowOff>
    </xdr:to>
    <xdr:sp macro="" textlink="">
      <xdr:nvSpPr>
        <xdr:cNvPr id="313" name="楕円 312"/>
        <xdr:cNvSpPr/>
      </xdr:nvSpPr>
      <xdr:spPr>
        <a:xfrm>
          <a:off x="9588500" y="1477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80555</xdr:rowOff>
    </xdr:from>
    <xdr:to>
      <xdr:col>55</xdr:col>
      <xdr:colOff>0</xdr:colOff>
      <xdr:row>86</xdr:row>
      <xdr:rowOff>80555</xdr:rowOff>
    </xdr:to>
    <xdr:cxnSp macro="">
      <xdr:nvCxnSpPr>
        <xdr:cNvPr id="314" name="直線コネクタ 313"/>
        <xdr:cNvCxnSpPr/>
      </xdr:nvCxnSpPr>
      <xdr:spPr>
        <a:xfrm>
          <a:off x="9639300" y="148252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33020</xdr:rowOff>
    </xdr:from>
    <xdr:to>
      <xdr:col>46</xdr:col>
      <xdr:colOff>38100</xdr:colOff>
      <xdr:row>86</xdr:row>
      <xdr:rowOff>134620</xdr:rowOff>
    </xdr:to>
    <xdr:sp macro="" textlink="">
      <xdr:nvSpPr>
        <xdr:cNvPr id="315" name="楕円 314"/>
        <xdr:cNvSpPr/>
      </xdr:nvSpPr>
      <xdr:spPr>
        <a:xfrm>
          <a:off x="8699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80555</xdr:rowOff>
    </xdr:from>
    <xdr:to>
      <xdr:col>50</xdr:col>
      <xdr:colOff>114300</xdr:colOff>
      <xdr:row>86</xdr:row>
      <xdr:rowOff>83820</xdr:rowOff>
    </xdr:to>
    <xdr:cxnSp macro="">
      <xdr:nvCxnSpPr>
        <xdr:cNvPr id="316" name="直線コネクタ 315"/>
        <xdr:cNvCxnSpPr/>
      </xdr:nvCxnSpPr>
      <xdr:spPr>
        <a:xfrm flipV="1">
          <a:off x="8750300" y="148252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41746</xdr:rowOff>
    </xdr:from>
    <xdr:ext cx="469744" cy="259045"/>
    <xdr:sp macro="" textlink="">
      <xdr:nvSpPr>
        <xdr:cNvPr id="317" name="n_1aveValue【福祉施設】&#10;一人当たり面積"/>
        <xdr:cNvSpPr txBox="1"/>
      </xdr:nvSpPr>
      <xdr:spPr>
        <a:xfrm>
          <a:off x="93917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28683</xdr:rowOff>
    </xdr:from>
    <xdr:ext cx="469744" cy="259045"/>
    <xdr:sp macro="" textlink="">
      <xdr:nvSpPr>
        <xdr:cNvPr id="318" name="n_2aveValue【福祉施設】&#10;一人当たり面積"/>
        <xdr:cNvSpPr txBox="1"/>
      </xdr:nvSpPr>
      <xdr:spPr>
        <a:xfrm>
          <a:off x="8515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122482</xdr:rowOff>
    </xdr:from>
    <xdr:ext cx="469744" cy="259045"/>
    <xdr:sp macro="" textlink="">
      <xdr:nvSpPr>
        <xdr:cNvPr id="319" name="n_1mainValue【福祉施設】&#10;一人当たり面積"/>
        <xdr:cNvSpPr txBox="1"/>
      </xdr:nvSpPr>
      <xdr:spPr>
        <a:xfrm>
          <a:off x="9391727" y="1486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125747</xdr:rowOff>
    </xdr:from>
    <xdr:ext cx="469744" cy="259045"/>
    <xdr:sp macro="" textlink="">
      <xdr:nvSpPr>
        <xdr:cNvPr id="320" name="n_2mainValue【福祉施設】&#10;一人当たり面積"/>
        <xdr:cNvSpPr txBox="1"/>
      </xdr:nvSpPr>
      <xdr:spPr>
        <a:xfrm>
          <a:off x="85154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1" name="正方形/長方形 32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2" name="正方形/長方形 32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3" name="正方形/長方形 32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4" name="正方形/長方形 32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5" name="正方形/長方形 32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6" name="正方形/長方形 32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7" name="正方形/長方形 32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8" name="正方形/長方形 32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9" name="テキスト ボックス 32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0" name="直線コネクタ 32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1" name="直線コネクタ 33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2" name="テキスト ボックス 33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3" name="直線コネクタ 33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4" name="テキスト ボックス 33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5" name="直線コネクタ 33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6" name="テキスト ボックス 33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7" name="直線コネクタ 33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8" name="テキスト ボックス 33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9" name="直線コネクタ 33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0" name="テキスト ボックス 33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1" name="直線コネクタ 34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2" name="テキスト ボックス 34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43543</xdr:rowOff>
    </xdr:to>
    <xdr:cxnSp macro="">
      <xdr:nvCxnSpPr>
        <xdr:cNvPr id="346" name="直線コネクタ 345"/>
        <xdr:cNvCxnSpPr/>
      </xdr:nvCxnSpPr>
      <xdr:spPr>
        <a:xfrm flipV="1">
          <a:off x="4634865" y="17106900"/>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47370</xdr:rowOff>
    </xdr:from>
    <xdr:ext cx="405111" cy="259045"/>
    <xdr:sp macro="" textlink="">
      <xdr:nvSpPr>
        <xdr:cNvPr id="347" name="【市民会館】&#10;有形固定資産減価償却率最小値テキスト"/>
        <xdr:cNvSpPr txBox="1"/>
      </xdr:nvSpPr>
      <xdr:spPr>
        <a:xfrm>
          <a:off x="46736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43543</xdr:rowOff>
    </xdr:from>
    <xdr:to>
      <xdr:col>24</xdr:col>
      <xdr:colOff>152400</xdr:colOff>
      <xdr:row>108</xdr:row>
      <xdr:rowOff>43543</xdr:rowOff>
    </xdr:to>
    <xdr:cxnSp macro="">
      <xdr:nvCxnSpPr>
        <xdr:cNvPr id="348" name="直線コネクタ 347"/>
        <xdr:cNvCxnSpPr/>
      </xdr:nvCxnSpPr>
      <xdr:spPr>
        <a:xfrm>
          <a:off x="4546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349"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350" name="直線コネクタ 349"/>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147519</xdr:rowOff>
    </xdr:from>
    <xdr:ext cx="405111" cy="259045"/>
    <xdr:sp macro="" textlink="">
      <xdr:nvSpPr>
        <xdr:cNvPr id="351" name="【市民会館】&#10;有形固定資産減価償却率平均値テキスト"/>
        <xdr:cNvSpPr txBox="1"/>
      </xdr:nvSpPr>
      <xdr:spPr>
        <a:xfrm>
          <a:off x="4673600" y="178068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169092</xdr:rowOff>
    </xdr:from>
    <xdr:to>
      <xdr:col>24</xdr:col>
      <xdr:colOff>114300</xdr:colOff>
      <xdr:row>104</xdr:row>
      <xdr:rowOff>99242</xdr:rowOff>
    </xdr:to>
    <xdr:sp macro="" textlink="">
      <xdr:nvSpPr>
        <xdr:cNvPr id="352" name="フローチャート: 判断 351"/>
        <xdr:cNvSpPr/>
      </xdr:nvSpPr>
      <xdr:spPr>
        <a:xfrm>
          <a:off x="45847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7438</xdr:rowOff>
    </xdr:from>
    <xdr:to>
      <xdr:col>20</xdr:col>
      <xdr:colOff>38100</xdr:colOff>
      <xdr:row>104</xdr:row>
      <xdr:rowOff>109038</xdr:rowOff>
    </xdr:to>
    <xdr:sp macro="" textlink="">
      <xdr:nvSpPr>
        <xdr:cNvPr id="353" name="フローチャート: 判断 352"/>
        <xdr:cNvSpPr/>
      </xdr:nvSpPr>
      <xdr:spPr>
        <a:xfrm>
          <a:off x="3746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10705</xdr:rowOff>
    </xdr:from>
    <xdr:to>
      <xdr:col>15</xdr:col>
      <xdr:colOff>101600</xdr:colOff>
      <xdr:row>104</xdr:row>
      <xdr:rowOff>112305</xdr:rowOff>
    </xdr:to>
    <xdr:sp macro="" textlink="">
      <xdr:nvSpPr>
        <xdr:cNvPr id="354" name="フローチャート: 判断 353"/>
        <xdr:cNvSpPr/>
      </xdr:nvSpPr>
      <xdr:spPr>
        <a:xfrm>
          <a:off x="2857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5" name="テキスト ボックス 3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6" name="テキスト ボックス 3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7" name="テキスト ボックス 3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8" name="テキスト ボックス 3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9" name="テキスト ボックス 3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4173</xdr:rowOff>
    </xdr:from>
    <xdr:to>
      <xdr:col>15</xdr:col>
      <xdr:colOff>101600</xdr:colOff>
      <xdr:row>100</xdr:row>
      <xdr:rowOff>105773</xdr:rowOff>
    </xdr:to>
    <xdr:sp macro="" textlink="">
      <xdr:nvSpPr>
        <xdr:cNvPr id="360" name="楕円 359"/>
        <xdr:cNvSpPr/>
      </xdr:nvSpPr>
      <xdr:spPr>
        <a:xfrm>
          <a:off x="28575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125565</xdr:rowOff>
    </xdr:from>
    <xdr:ext cx="405111" cy="259045"/>
    <xdr:sp macro="" textlink="">
      <xdr:nvSpPr>
        <xdr:cNvPr id="361" name="n_1aveValue【市民会館】&#10;有形固定資産減価償却率"/>
        <xdr:cNvSpPr txBox="1"/>
      </xdr:nvSpPr>
      <xdr:spPr>
        <a:xfrm>
          <a:off x="3582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103432</xdr:rowOff>
    </xdr:from>
    <xdr:ext cx="405111" cy="259045"/>
    <xdr:sp macro="" textlink="">
      <xdr:nvSpPr>
        <xdr:cNvPr id="362" name="n_2aveValue【市民会館】&#10;有形固定資産減価償却率"/>
        <xdr:cNvSpPr txBox="1"/>
      </xdr:nvSpPr>
      <xdr:spPr>
        <a:xfrm>
          <a:off x="2705744" y="1793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122300</xdr:rowOff>
    </xdr:from>
    <xdr:ext cx="405111" cy="259045"/>
    <xdr:sp macro="" textlink="">
      <xdr:nvSpPr>
        <xdr:cNvPr id="363" name="n_2mainValue【市民会館】&#10;有形固定資産減価償却率"/>
        <xdr:cNvSpPr txBox="1"/>
      </xdr:nvSpPr>
      <xdr:spPr>
        <a:xfrm>
          <a:off x="2705744" y="16924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5" name="テキスト ボックス 374"/>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7" name="テキスト ボックス 376"/>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79" name="テキスト ボックス 378"/>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1" name="テキスト ボックス 380"/>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3" name="テキスト ボックス 382"/>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5" name="テキスト ボックス 384"/>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7" name="テキスト ボックス 38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141514</xdr:rowOff>
    </xdr:from>
    <xdr:to>
      <xdr:col>54</xdr:col>
      <xdr:colOff>189865</xdr:colOff>
      <xdr:row>108</xdr:row>
      <xdr:rowOff>92529</xdr:rowOff>
    </xdr:to>
    <xdr:cxnSp macro="">
      <xdr:nvCxnSpPr>
        <xdr:cNvPr id="389" name="直線コネクタ 388"/>
        <xdr:cNvCxnSpPr/>
      </xdr:nvCxnSpPr>
      <xdr:spPr>
        <a:xfrm flipV="1">
          <a:off x="10476865" y="17286514"/>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96356</xdr:rowOff>
    </xdr:from>
    <xdr:ext cx="469744" cy="259045"/>
    <xdr:sp macro="" textlink="">
      <xdr:nvSpPr>
        <xdr:cNvPr id="390" name="【市民会館】&#10;一人当たり面積最小値テキスト"/>
        <xdr:cNvSpPr txBox="1"/>
      </xdr:nvSpPr>
      <xdr:spPr>
        <a:xfrm>
          <a:off x="10515600" y="1861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92529</xdr:rowOff>
    </xdr:from>
    <xdr:to>
      <xdr:col>55</xdr:col>
      <xdr:colOff>88900</xdr:colOff>
      <xdr:row>108</xdr:row>
      <xdr:rowOff>92529</xdr:rowOff>
    </xdr:to>
    <xdr:cxnSp macro="">
      <xdr:nvCxnSpPr>
        <xdr:cNvPr id="391" name="直線コネクタ 390"/>
        <xdr:cNvCxnSpPr/>
      </xdr:nvCxnSpPr>
      <xdr:spPr>
        <a:xfrm>
          <a:off x="10388600" y="1860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88191</xdr:rowOff>
    </xdr:from>
    <xdr:ext cx="469744" cy="259045"/>
    <xdr:sp macro="" textlink="">
      <xdr:nvSpPr>
        <xdr:cNvPr id="392" name="【市民会館】&#10;一人当たり面積最大値テキスト"/>
        <xdr:cNvSpPr txBox="1"/>
      </xdr:nvSpPr>
      <xdr:spPr>
        <a:xfrm>
          <a:off x="10515600" y="1706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141514</xdr:rowOff>
    </xdr:from>
    <xdr:to>
      <xdr:col>55</xdr:col>
      <xdr:colOff>88900</xdr:colOff>
      <xdr:row>100</xdr:row>
      <xdr:rowOff>141514</xdr:rowOff>
    </xdr:to>
    <xdr:cxnSp macro="">
      <xdr:nvCxnSpPr>
        <xdr:cNvPr id="393" name="直線コネクタ 392"/>
        <xdr:cNvCxnSpPr/>
      </xdr:nvCxnSpPr>
      <xdr:spPr>
        <a:xfrm>
          <a:off x="10388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23421</xdr:rowOff>
    </xdr:from>
    <xdr:ext cx="469744" cy="259045"/>
    <xdr:sp macro="" textlink="">
      <xdr:nvSpPr>
        <xdr:cNvPr id="394" name="【市民会館】&#10;一人当たり面積平均値テキスト"/>
        <xdr:cNvSpPr txBox="1"/>
      </xdr:nvSpPr>
      <xdr:spPr>
        <a:xfrm>
          <a:off x="10515600" y="183685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44994</xdr:rowOff>
    </xdr:from>
    <xdr:to>
      <xdr:col>55</xdr:col>
      <xdr:colOff>50800</xdr:colOff>
      <xdr:row>107</xdr:row>
      <xdr:rowOff>146594</xdr:rowOff>
    </xdr:to>
    <xdr:sp macro="" textlink="">
      <xdr:nvSpPr>
        <xdr:cNvPr id="395" name="フローチャート: 判断 394"/>
        <xdr:cNvSpPr/>
      </xdr:nvSpPr>
      <xdr:spPr>
        <a:xfrm>
          <a:off x="10426700" y="1839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25400</xdr:rowOff>
    </xdr:from>
    <xdr:to>
      <xdr:col>50</xdr:col>
      <xdr:colOff>165100</xdr:colOff>
      <xdr:row>107</xdr:row>
      <xdr:rowOff>127000</xdr:rowOff>
    </xdr:to>
    <xdr:sp macro="" textlink="">
      <xdr:nvSpPr>
        <xdr:cNvPr id="396" name="フローチャート: 判断 395"/>
        <xdr:cNvSpPr/>
      </xdr:nvSpPr>
      <xdr:spPr>
        <a:xfrm>
          <a:off x="9588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15602</xdr:rowOff>
    </xdr:from>
    <xdr:to>
      <xdr:col>46</xdr:col>
      <xdr:colOff>38100</xdr:colOff>
      <xdr:row>107</xdr:row>
      <xdr:rowOff>117202</xdr:rowOff>
    </xdr:to>
    <xdr:sp macro="" textlink="">
      <xdr:nvSpPr>
        <xdr:cNvPr id="397" name="フローチャート: 判断 396"/>
        <xdr:cNvSpPr/>
      </xdr:nvSpPr>
      <xdr:spPr>
        <a:xfrm>
          <a:off x="8699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41729</xdr:rowOff>
    </xdr:from>
    <xdr:to>
      <xdr:col>46</xdr:col>
      <xdr:colOff>38100</xdr:colOff>
      <xdr:row>104</xdr:row>
      <xdr:rowOff>143329</xdr:rowOff>
    </xdr:to>
    <xdr:sp macro="" textlink="">
      <xdr:nvSpPr>
        <xdr:cNvPr id="403" name="楕円 402"/>
        <xdr:cNvSpPr/>
      </xdr:nvSpPr>
      <xdr:spPr>
        <a:xfrm>
          <a:off x="8699500" y="1787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143527</xdr:rowOff>
    </xdr:from>
    <xdr:ext cx="469744" cy="259045"/>
    <xdr:sp macro="" textlink="">
      <xdr:nvSpPr>
        <xdr:cNvPr id="404" name="n_1aveValue【市民会館】&#10;一人当たり面積"/>
        <xdr:cNvSpPr txBox="1"/>
      </xdr:nvSpPr>
      <xdr:spPr>
        <a:xfrm>
          <a:off x="93917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108329</xdr:rowOff>
    </xdr:from>
    <xdr:ext cx="469744" cy="259045"/>
    <xdr:sp macro="" textlink="">
      <xdr:nvSpPr>
        <xdr:cNvPr id="405" name="n_2aveValue【市民会館】&#10;一人当たり面積"/>
        <xdr:cNvSpPr txBox="1"/>
      </xdr:nvSpPr>
      <xdr:spPr>
        <a:xfrm>
          <a:off x="8515427" y="1845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159856</xdr:rowOff>
    </xdr:from>
    <xdr:ext cx="469744" cy="259045"/>
    <xdr:sp macro="" textlink="">
      <xdr:nvSpPr>
        <xdr:cNvPr id="406" name="n_2mainValue【市民会館】&#10;一人当たり面積"/>
        <xdr:cNvSpPr txBox="1"/>
      </xdr:nvSpPr>
      <xdr:spPr>
        <a:xfrm>
          <a:off x="8515427" y="1764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7" name="テキスト ボックス 41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8" name="直線コネクタ 41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9" name="テキスト ボックス 41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0" name="直線コネクタ 41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1" name="テキスト ボックス 42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2" name="直線コネクタ 42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3" name="テキスト ボックス 42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4" name="直線コネクタ 42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5" name="テキスト ボックス 42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6" name="直線コネクタ 42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7" name="テキスト ボックス 42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8" name="直線コネクタ 42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9" name="テキスト ボックス 42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93345</xdr:rowOff>
    </xdr:from>
    <xdr:to>
      <xdr:col>85</xdr:col>
      <xdr:colOff>126364</xdr:colOff>
      <xdr:row>41</xdr:row>
      <xdr:rowOff>36195</xdr:rowOff>
    </xdr:to>
    <xdr:cxnSp macro="">
      <xdr:nvCxnSpPr>
        <xdr:cNvPr id="431" name="直線コネクタ 430"/>
        <xdr:cNvCxnSpPr/>
      </xdr:nvCxnSpPr>
      <xdr:spPr>
        <a:xfrm flipV="1">
          <a:off x="16318864" y="575119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40022</xdr:rowOff>
    </xdr:from>
    <xdr:ext cx="405111" cy="259045"/>
    <xdr:sp macro="" textlink="">
      <xdr:nvSpPr>
        <xdr:cNvPr id="432" name="【一般廃棄物処理施設】&#10;有形固定資産減価償却率最小値テキスト"/>
        <xdr:cNvSpPr txBox="1"/>
      </xdr:nvSpPr>
      <xdr:spPr>
        <a:xfrm>
          <a:off x="16357600" y="7069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36195</xdr:rowOff>
    </xdr:from>
    <xdr:to>
      <xdr:col>86</xdr:col>
      <xdr:colOff>25400</xdr:colOff>
      <xdr:row>41</xdr:row>
      <xdr:rowOff>36195</xdr:rowOff>
    </xdr:to>
    <xdr:cxnSp macro="">
      <xdr:nvCxnSpPr>
        <xdr:cNvPr id="433" name="直線コネクタ 432"/>
        <xdr:cNvCxnSpPr/>
      </xdr:nvCxnSpPr>
      <xdr:spPr>
        <a:xfrm>
          <a:off x="16230600" y="7065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40022</xdr:rowOff>
    </xdr:from>
    <xdr:ext cx="405111" cy="259045"/>
    <xdr:sp macro="" textlink="">
      <xdr:nvSpPr>
        <xdr:cNvPr id="434" name="【一般廃棄物処理施設】&#10;有形固定資産減価償却率最大値テキスト"/>
        <xdr:cNvSpPr txBox="1"/>
      </xdr:nvSpPr>
      <xdr:spPr>
        <a:xfrm>
          <a:off x="16357600" y="5526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93345</xdr:rowOff>
    </xdr:from>
    <xdr:to>
      <xdr:col>86</xdr:col>
      <xdr:colOff>25400</xdr:colOff>
      <xdr:row>33</xdr:row>
      <xdr:rowOff>93345</xdr:rowOff>
    </xdr:to>
    <xdr:cxnSp macro="">
      <xdr:nvCxnSpPr>
        <xdr:cNvPr id="435" name="直線コネクタ 434"/>
        <xdr:cNvCxnSpPr/>
      </xdr:nvCxnSpPr>
      <xdr:spPr>
        <a:xfrm>
          <a:off x="16230600" y="5751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131462</xdr:rowOff>
    </xdr:from>
    <xdr:ext cx="405111" cy="259045"/>
    <xdr:sp macro="" textlink="">
      <xdr:nvSpPr>
        <xdr:cNvPr id="436" name="【一般廃棄物処理施設】&#10;有形固定資産減価償却率平均値テキスト"/>
        <xdr:cNvSpPr txBox="1"/>
      </xdr:nvSpPr>
      <xdr:spPr>
        <a:xfrm>
          <a:off x="16357600" y="64751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153035</xdr:rowOff>
    </xdr:from>
    <xdr:to>
      <xdr:col>85</xdr:col>
      <xdr:colOff>177800</xdr:colOff>
      <xdr:row>38</xdr:row>
      <xdr:rowOff>83185</xdr:rowOff>
    </xdr:to>
    <xdr:sp macro="" textlink="">
      <xdr:nvSpPr>
        <xdr:cNvPr id="437" name="フローチャート: 判断 436"/>
        <xdr:cNvSpPr/>
      </xdr:nvSpPr>
      <xdr:spPr>
        <a:xfrm>
          <a:off x="162687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2540</xdr:rowOff>
    </xdr:from>
    <xdr:to>
      <xdr:col>81</xdr:col>
      <xdr:colOff>101600</xdr:colOff>
      <xdr:row>38</xdr:row>
      <xdr:rowOff>104140</xdr:rowOff>
    </xdr:to>
    <xdr:sp macro="" textlink="">
      <xdr:nvSpPr>
        <xdr:cNvPr id="438" name="フローチャート: 判断 437"/>
        <xdr:cNvSpPr/>
      </xdr:nvSpPr>
      <xdr:spPr>
        <a:xfrm>
          <a:off x="1543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46355</xdr:rowOff>
    </xdr:from>
    <xdr:to>
      <xdr:col>76</xdr:col>
      <xdr:colOff>165100</xdr:colOff>
      <xdr:row>38</xdr:row>
      <xdr:rowOff>147955</xdr:rowOff>
    </xdr:to>
    <xdr:sp macro="" textlink="">
      <xdr:nvSpPr>
        <xdr:cNvPr id="439" name="フローチャート: 判断 438"/>
        <xdr:cNvSpPr/>
      </xdr:nvSpPr>
      <xdr:spPr>
        <a:xfrm>
          <a:off x="14541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0" name="テキスト ボックス 43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45" name="楕円 444"/>
        <xdr:cNvSpPr/>
      </xdr:nvSpPr>
      <xdr:spPr>
        <a:xfrm>
          <a:off x="16268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36847</xdr:rowOff>
    </xdr:from>
    <xdr:ext cx="405111" cy="259045"/>
    <xdr:sp macro="" textlink="">
      <xdr:nvSpPr>
        <xdr:cNvPr id="446" name="【一般廃棄物処理施設】&#10;有形固定資産減価償却率該当値テキスト"/>
        <xdr:cNvSpPr txBox="1"/>
      </xdr:nvSpPr>
      <xdr:spPr>
        <a:xfrm>
          <a:off x="16357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73025</xdr:rowOff>
    </xdr:from>
    <xdr:to>
      <xdr:col>81</xdr:col>
      <xdr:colOff>101600</xdr:colOff>
      <xdr:row>38</xdr:row>
      <xdr:rowOff>3175</xdr:rowOff>
    </xdr:to>
    <xdr:sp macro="" textlink="">
      <xdr:nvSpPr>
        <xdr:cNvPr id="447" name="楕円 446"/>
        <xdr:cNvSpPr/>
      </xdr:nvSpPr>
      <xdr:spPr>
        <a:xfrm>
          <a:off x="15430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64770</xdr:rowOff>
    </xdr:from>
    <xdr:to>
      <xdr:col>85</xdr:col>
      <xdr:colOff>127000</xdr:colOff>
      <xdr:row>37</xdr:row>
      <xdr:rowOff>123825</xdr:rowOff>
    </xdr:to>
    <xdr:cxnSp macro="">
      <xdr:nvCxnSpPr>
        <xdr:cNvPr id="448" name="直線コネクタ 447"/>
        <xdr:cNvCxnSpPr/>
      </xdr:nvCxnSpPr>
      <xdr:spPr>
        <a:xfrm flipV="1">
          <a:off x="15481300" y="640842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78740</xdr:rowOff>
    </xdr:from>
    <xdr:to>
      <xdr:col>76</xdr:col>
      <xdr:colOff>165100</xdr:colOff>
      <xdr:row>39</xdr:row>
      <xdr:rowOff>8890</xdr:rowOff>
    </xdr:to>
    <xdr:sp macro="" textlink="">
      <xdr:nvSpPr>
        <xdr:cNvPr id="449" name="楕円 448"/>
        <xdr:cNvSpPr/>
      </xdr:nvSpPr>
      <xdr:spPr>
        <a:xfrm>
          <a:off x="145415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123825</xdr:rowOff>
    </xdr:from>
    <xdr:to>
      <xdr:col>81</xdr:col>
      <xdr:colOff>50800</xdr:colOff>
      <xdr:row>38</xdr:row>
      <xdr:rowOff>129540</xdr:rowOff>
    </xdr:to>
    <xdr:cxnSp macro="">
      <xdr:nvCxnSpPr>
        <xdr:cNvPr id="450" name="直線コネクタ 449"/>
        <xdr:cNvCxnSpPr/>
      </xdr:nvCxnSpPr>
      <xdr:spPr>
        <a:xfrm flipV="1">
          <a:off x="14592300" y="6467475"/>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95267</xdr:rowOff>
    </xdr:from>
    <xdr:ext cx="405111" cy="259045"/>
    <xdr:sp macro="" textlink="">
      <xdr:nvSpPr>
        <xdr:cNvPr id="451" name="n_1aveValue【一般廃棄物処理施設】&#10;有形固定資産減価償却率"/>
        <xdr:cNvSpPr txBox="1"/>
      </xdr:nvSpPr>
      <xdr:spPr>
        <a:xfrm>
          <a:off x="15266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164482</xdr:rowOff>
    </xdr:from>
    <xdr:ext cx="405111" cy="259045"/>
    <xdr:sp macro="" textlink="">
      <xdr:nvSpPr>
        <xdr:cNvPr id="452" name="n_2aveValue【一般廃棄物処理施設】&#10;有形固定資産減価償却率"/>
        <xdr:cNvSpPr txBox="1"/>
      </xdr:nvSpPr>
      <xdr:spPr>
        <a:xfrm>
          <a:off x="14389744" y="633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19702</xdr:rowOff>
    </xdr:from>
    <xdr:ext cx="405111" cy="259045"/>
    <xdr:sp macro="" textlink="">
      <xdr:nvSpPr>
        <xdr:cNvPr id="453" name="n_1mainValue【一般廃棄物処理施設】&#10;有形固定資産減価償却率"/>
        <xdr:cNvSpPr txBox="1"/>
      </xdr:nvSpPr>
      <xdr:spPr>
        <a:xfrm>
          <a:off x="15266044" y="619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xdr:rowOff>
    </xdr:from>
    <xdr:ext cx="405111" cy="259045"/>
    <xdr:sp macro="" textlink="">
      <xdr:nvSpPr>
        <xdr:cNvPr id="454" name="n_2mainValue【一般廃棄物処理施設】&#10;有形固定資産減価償却率"/>
        <xdr:cNvSpPr txBox="1"/>
      </xdr:nvSpPr>
      <xdr:spPr>
        <a:xfrm>
          <a:off x="143897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6" name="テキスト ボックス 4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8" name="テキスト ボックス 4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0" name="テキスト ボックス 4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2" name="テキスト ボックス 4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4" name="テキスト ボックス 4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27069</xdr:rowOff>
    </xdr:from>
    <xdr:to>
      <xdr:col>116</xdr:col>
      <xdr:colOff>62864</xdr:colOff>
      <xdr:row>41</xdr:row>
      <xdr:rowOff>114806</xdr:rowOff>
    </xdr:to>
    <xdr:cxnSp macro="">
      <xdr:nvCxnSpPr>
        <xdr:cNvPr id="476" name="直線コネクタ 475"/>
        <xdr:cNvCxnSpPr/>
      </xdr:nvCxnSpPr>
      <xdr:spPr>
        <a:xfrm flipV="1">
          <a:off x="22160864" y="5856369"/>
          <a:ext cx="0" cy="1287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118633</xdr:rowOff>
    </xdr:from>
    <xdr:ext cx="469744" cy="259045"/>
    <xdr:sp macro="" textlink="">
      <xdr:nvSpPr>
        <xdr:cNvPr id="477" name="【一般廃棄物処理施設】&#10;一人当たり有形固定資産（償却資産）額最小値テキスト"/>
        <xdr:cNvSpPr txBox="1"/>
      </xdr:nvSpPr>
      <xdr:spPr>
        <a:xfrm>
          <a:off x="22199600" y="7148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114806</xdr:rowOff>
    </xdr:from>
    <xdr:to>
      <xdr:col>116</xdr:col>
      <xdr:colOff>152400</xdr:colOff>
      <xdr:row>41</xdr:row>
      <xdr:rowOff>114806</xdr:rowOff>
    </xdr:to>
    <xdr:cxnSp macro="">
      <xdr:nvCxnSpPr>
        <xdr:cNvPr id="478" name="直線コネクタ 477"/>
        <xdr:cNvCxnSpPr/>
      </xdr:nvCxnSpPr>
      <xdr:spPr>
        <a:xfrm>
          <a:off x="22072600" y="7144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145196</xdr:rowOff>
    </xdr:from>
    <xdr:ext cx="599010" cy="259045"/>
    <xdr:sp macro="" textlink="">
      <xdr:nvSpPr>
        <xdr:cNvPr id="479" name="【一般廃棄物処理施設】&#10;一人当たり有形固定資産（償却資産）額最大値テキスト"/>
        <xdr:cNvSpPr txBox="1"/>
      </xdr:nvSpPr>
      <xdr:spPr>
        <a:xfrm>
          <a:off x="22199600" y="5631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27069</xdr:rowOff>
    </xdr:from>
    <xdr:to>
      <xdr:col>116</xdr:col>
      <xdr:colOff>152400</xdr:colOff>
      <xdr:row>34</xdr:row>
      <xdr:rowOff>27069</xdr:rowOff>
    </xdr:to>
    <xdr:cxnSp macro="">
      <xdr:nvCxnSpPr>
        <xdr:cNvPr id="480" name="直線コネクタ 479"/>
        <xdr:cNvCxnSpPr/>
      </xdr:nvCxnSpPr>
      <xdr:spPr>
        <a:xfrm>
          <a:off x="22072600" y="585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376</xdr:rowOff>
    </xdr:from>
    <xdr:ext cx="534377" cy="259045"/>
    <xdr:sp macro="" textlink="">
      <xdr:nvSpPr>
        <xdr:cNvPr id="481" name="【一般廃棄物処理施設】&#10;一人当たり有形固定資産（償却資産）額平均値テキスト"/>
        <xdr:cNvSpPr txBox="1"/>
      </xdr:nvSpPr>
      <xdr:spPr>
        <a:xfrm>
          <a:off x="22199600" y="651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148949</xdr:rowOff>
    </xdr:from>
    <xdr:to>
      <xdr:col>116</xdr:col>
      <xdr:colOff>114300</xdr:colOff>
      <xdr:row>39</xdr:row>
      <xdr:rowOff>79099</xdr:rowOff>
    </xdr:to>
    <xdr:sp macro="" textlink="">
      <xdr:nvSpPr>
        <xdr:cNvPr id="482" name="フローチャート: 判断 481"/>
        <xdr:cNvSpPr/>
      </xdr:nvSpPr>
      <xdr:spPr>
        <a:xfrm>
          <a:off x="22110700" y="666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159241</xdr:rowOff>
    </xdr:from>
    <xdr:to>
      <xdr:col>112</xdr:col>
      <xdr:colOff>38100</xdr:colOff>
      <xdr:row>39</xdr:row>
      <xdr:rowOff>89391</xdr:rowOff>
    </xdr:to>
    <xdr:sp macro="" textlink="">
      <xdr:nvSpPr>
        <xdr:cNvPr id="483" name="フローチャート: 判断 482"/>
        <xdr:cNvSpPr/>
      </xdr:nvSpPr>
      <xdr:spPr>
        <a:xfrm>
          <a:off x="21272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23315</xdr:rowOff>
    </xdr:from>
    <xdr:to>
      <xdr:col>107</xdr:col>
      <xdr:colOff>101600</xdr:colOff>
      <xdr:row>39</xdr:row>
      <xdr:rowOff>124915</xdr:rowOff>
    </xdr:to>
    <xdr:sp macro="" textlink="">
      <xdr:nvSpPr>
        <xdr:cNvPr id="484" name="フローチャート: 判断 483"/>
        <xdr:cNvSpPr/>
      </xdr:nvSpPr>
      <xdr:spPr>
        <a:xfrm>
          <a:off x="20383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168897</xdr:rowOff>
    </xdr:from>
    <xdr:to>
      <xdr:col>116</xdr:col>
      <xdr:colOff>114300</xdr:colOff>
      <xdr:row>39</xdr:row>
      <xdr:rowOff>99047</xdr:rowOff>
    </xdr:to>
    <xdr:sp macro="" textlink="">
      <xdr:nvSpPr>
        <xdr:cNvPr id="490" name="楕円 489"/>
        <xdr:cNvSpPr/>
      </xdr:nvSpPr>
      <xdr:spPr>
        <a:xfrm>
          <a:off x="22110700" y="6683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147324</xdr:rowOff>
    </xdr:from>
    <xdr:ext cx="534377" cy="259045"/>
    <xdr:sp macro="" textlink="">
      <xdr:nvSpPr>
        <xdr:cNvPr id="491" name="【一般廃棄物処理施設】&#10;一人当たり有形固定資産（償却資産）額該当値テキスト"/>
        <xdr:cNvSpPr txBox="1"/>
      </xdr:nvSpPr>
      <xdr:spPr>
        <a:xfrm>
          <a:off x="22199600" y="66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4794</xdr:rowOff>
    </xdr:from>
    <xdr:to>
      <xdr:col>112</xdr:col>
      <xdr:colOff>38100</xdr:colOff>
      <xdr:row>39</xdr:row>
      <xdr:rowOff>106394</xdr:rowOff>
    </xdr:to>
    <xdr:sp macro="" textlink="">
      <xdr:nvSpPr>
        <xdr:cNvPr id="492" name="楕円 491"/>
        <xdr:cNvSpPr/>
      </xdr:nvSpPr>
      <xdr:spPr>
        <a:xfrm>
          <a:off x="21272500" y="66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48247</xdr:rowOff>
    </xdr:from>
    <xdr:to>
      <xdr:col>116</xdr:col>
      <xdr:colOff>63500</xdr:colOff>
      <xdr:row>39</xdr:row>
      <xdr:rowOff>55594</xdr:rowOff>
    </xdr:to>
    <xdr:cxnSp macro="">
      <xdr:nvCxnSpPr>
        <xdr:cNvPr id="493" name="直線コネクタ 492"/>
        <xdr:cNvCxnSpPr/>
      </xdr:nvCxnSpPr>
      <xdr:spPr>
        <a:xfrm flipV="1">
          <a:off x="21323300" y="6734797"/>
          <a:ext cx="838200" cy="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61071</xdr:rowOff>
    </xdr:from>
    <xdr:to>
      <xdr:col>107</xdr:col>
      <xdr:colOff>101600</xdr:colOff>
      <xdr:row>39</xdr:row>
      <xdr:rowOff>162671</xdr:rowOff>
    </xdr:to>
    <xdr:sp macro="" textlink="">
      <xdr:nvSpPr>
        <xdr:cNvPr id="494" name="楕円 493"/>
        <xdr:cNvSpPr/>
      </xdr:nvSpPr>
      <xdr:spPr>
        <a:xfrm>
          <a:off x="20383500" y="674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55594</xdr:rowOff>
    </xdr:from>
    <xdr:to>
      <xdr:col>111</xdr:col>
      <xdr:colOff>177800</xdr:colOff>
      <xdr:row>39</xdr:row>
      <xdr:rowOff>111871</xdr:rowOff>
    </xdr:to>
    <xdr:cxnSp macro="">
      <xdr:nvCxnSpPr>
        <xdr:cNvPr id="495" name="直線コネクタ 494"/>
        <xdr:cNvCxnSpPr/>
      </xdr:nvCxnSpPr>
      <xdr:spPr>
        <a:xfrm flipV="1">
          <a:off x="20434300" y="6742144"/>
          <a:ext cx="889000" cy="5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105918</xdr:rowOff>
    </xdr:from>
    <xdr:ext cx="534377" cy="259045"/>
    <xdr:sp macro="" textlink="">
      <xdr:nvSpPr>
        <xdr:cNvPr id="496" name="n_1aveValue【一般廃棄物処理施設】&#10;一人当たり有形固定資産（償却資産）額"/>
        <xdr:cNvSpPr txBox="1"/>
      </xdr:nvSpPr>
      <xdr:spPr>
        <a:xfrm>
          <a:off x="210434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141442</xdr:rowOff>
    </xdr:from>
    <xdr:ext cx="534377" cy="259045"/>
    <xdr:sp macro="" textlink="">
      <xdr:nvSpPr>
        <xdr:cNvPr id="497" name="n_2aveValue【一般廃棄物処理施設】&#10;一人当たり有形固定資産（償却資産）額"/>
        <xdr:cNvSpPr txBox="1"/>
      </xdr:nvSpPr>
      <xdr:spPr>
        <a:xfrm>
          <a:off x="20167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97521</xdr:rowOff>
    </xdr:from>
    <xdr:ext cx="534377" cy="259045"/>
    <xdr:sp macro="" textlink="">
      <xdr:nvSpPr>
        <xdr:cNvPr id="498" name="n_1mainValue【一般廃棄物処理施設】&#10;一人当たり有形固定資産（償却資産）額"/>
        <xdr:cNvSpPr txBox="1"/>
      </xdr:nvSpPr>
      <xdr:spPr>
        <a:xfrm>
          <a:off x="21043411" y="678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153798</xdr:rowOff>
    </xdr:from>
    <xdr:ext cx="534377" cy="259045"/>
    <xdr:sp macro="" textlink="">
      <xdr:nvSpPr>
        <xdr:cNvPr id="499" name="n_2mainValue【一般廃棄物処理施設】&#10;一人当たり有形固定資産（償却資産）額"/>
        <xdr:cNvSpPr txBox="1"/>
      </xdr:nvSpPr>
      <xdr:spPr>
        <a:xfrm>
          <a:off x="20167111" y="684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0" name="テキスト ボックス 5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2" name="テキスト ボックス 5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20" name="テキスト ボックス 51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2" name="テキスト ボックス 5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152400</xdr:rowOff>
    </xdr:to>
    <xdr:cxnSp macro="">
      <xdr:nvCxnSpPr>
        <xdr:cNvPr id="524" name="直線コネクタ 523"/>
        <xdr:cNvCxnSpPr/>
      </xdr:nvCxnSpPr>
      <xdr:spPr>
        <a:xfrm flipV="1">
          <a:off x="16318864" y="9525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156227</xdr:rowOff>
    </xdr:from>
    <xdr:ext cx="405111" cy="259045"/>
    <xdr:sp macro="" textlink="">
      <xdr:nvSpPr>
        <xdr:cNvPr id="525" name="【保健センター・保健所】&#10;有形固定資産減価償却率最小値テキスト"/>
        <xdr:cNvSpPr txBox="1"/>
      </xdr:nvSpPr>
      <xdr:spPr>
        <a:xfrm>
          <a:off x="16357600"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152400</xdr:rowOff>
    </xdr:from>
    <xdr:to>
      <xdr:col>86</xdr:col>
      <xdr:colOff>25400</xdr:colOff>
      <xdr:row>62</xdr:row>
      <xdr:rowOff>152400</xdr:rowOff>
    </xdr:to>
    <xdr:cxnSp macro="">
      <xdr:nvCxnSpPr>
        <xdr:cNvPr id="526" name="直線コネクタ 525"/>
        <xdr:cNvCxnSpPr/>
      </xdr:nvCxnSpPr>
      <xdr:spPr>
        <a:xfrm>
          <a:off x="16230600" y="1078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527"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528" name="直線コネクタ 527"/>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62882</xdr:rowOff>
    </xdr:from>
    <xdr:ext cx="405111" cy="259045"/>
    <xdr:sp macro="" textlink="">
      <xdr:nvSpPr>
        <xdr:cNvPr id="529" name="【保健センター・保健所】&#10;有形固定資産減価償却率平均値テキスト"/>
        <xdr:cNvSpPr txBox="1"/>
      </xdr:nvSpPr>
      <xdr:spPr>
        <a:xfrm>
          <a:off x="16357600" y="10521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84455</xdr:rowOff>
    </xdr:from>
    <xdr:to>
      <xdr:col>85</xdr:col>
      <xdr:colOff>177800</xdr:colOff>
      <xdr:row>62</xdr:row>
      <xdr:rowOff>14605</xdr:rowOff>
    </xdr:to>
    <xdr:sp macro="" textlink="">
      <xdr:nvSpPr>
        <xdr:cNvPr id="530" name="フローチャート: 判断 529"/>
        <xdr:cNvSpPr/>
      </xdr:nvSpPr>
      <xdr:spPr>
        <a:xfrm>
          <a:off x="162687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92075</xdr:rowOff>
    </xdr:from>
    <xdr:to>
      <xdr:col>81</xdr:col>
      <xdr:colOff>101600</xdr:colOff>
      <xdr:row>62</xdr:row>
      <xdr:rowOff>22225</xdr:rowOff>
    </xdr:to>
    <xdr:sp macro="" textlink="">
      <xdr:nvSpPr>
        <xdr:cNvPr id="531" name="フローチャート: 判断 530"/>
        <xdr:cNvSpPr/>
      </xdr:nvSpPr>
      <xdr:spPr>
        <a:xfrm>
          <a:off x="15430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46355</xdr:rowOff>
    </xdr:from>
    <xdr:to>
      <xdr:col>76</xdr:col>
      <xdr:colOff>165100</xdr:colOff>
      <xdr:row>61</xdr:row>
      <xdr:rowOff>147955</xdr:rowOff>
    </xdr:to>
    <xdr:sp macro="" textlink="">
      <xdr:nvSpPr>
        <xdr:cNvPr id="532" name="フローチャート: 判断 531"/>
        <xdr:cNvSpPr/>
      </xdr:nvSpPr>
      <xdr:spPr>
        <a:xfrm>
          <a:off x="14541500" y="1050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3" name="テキスト ボックス 5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4" name="テキスト ボックス 5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5" name="テキスト ボックス 5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6" name="テキスト ボックス 5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7" name="テキスト ボックス 5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168275</xdr:rowOff>
    </xdr:from>
    <xdr:to>
      <xdr:col>85</xdr:col>
      <xdr:colOff>177800</xdr:colOff>
      <xdr:row>61</xdr:row>
      <xdr:rowOff>98425</xdr:rowOff>
    </xdr:to>
    <xdr:sp macro="" textlink="">
      <xdr:nvSpPr>
        <xdr:cNvPr id="538" name="楕円 537"/>
        <xdr:cNvSpPr/>
      </xdr:nvSpPr>
      <xdr:spPr>
        <a:xfrm>
          <a:off x="16268700" y="1045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19702</xdr:rowOff>
    </xdr:from>
    <xdr:ext cx="405111" cy="259045"/>
    <xdr:sp macro="" textlink="">
      <xdr:nvSpPr>
        <xdr:cNvPr id="539" name="【保健センター・保健所】&#10;有形固定資産減価償却率該当値テキスト"/>
        <xdr:cNvSpPr txBox="1"/>
      </xdr:nvSpPr>
      <xdr:spPr>
        <a:xfrm>
          <a:off x="16357600" y="1030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48260</xdr:rowOff>
    </xdr:from>
    <xdr:to>
      <xdr:col>81</xdr:col>
      <xdr:colOff>101600</xdr:colOff>
      <xdr:row>61</xdr:row>
      <xdr:rowOff>149860</xdr:rowOff>
    </xdr:to>
    <xdr:sp macro="" textlink="">
      <xdr:nvSpPr>
        <xdr:cNvPr id="540" name="楕円 539"/>
        <xdr:cNvSpPr/>
      </xdr:nvSpPr>
      <xdr:spPr>
        <a:xfrm>
          <a:off x="15430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47625</xdr:rowOff>
    </xdr:from>
    <xdr:to>
      <xdr:col>85</xdr:col>
      <xdr:colOff>127000</xdr:colOff>
      <xdr:row>61</xdr:row>
      <xdr:rowOff>99060</xdr:rowOff>
    </xdr:to>
    <xdr:cxnSp macro="">
      <xdr:nvCxnSpPr>
        <xdr:cNvPr id="541" name="直線コネクタ 540"/>
        <xdr:cNvCxnSpPr/>
      </xdr:nvCxnSpPr>
      <xdr:spPr>
        <a:xfrm flipV="1">
          <a:off x="15481300" y="105060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25400</xdr:rowOff>
    </xdr:from>
    <xdr:to>
      <xdr:col>76</xdr:col>
      <xdr:colOff>165100</xdr:colOff>
      <xdr:row>62</xdr:row>
      <xdr:rowOff>127000</xdr:rowOff>
    </xdr:to>
    <xdr:sp macro="" textlink="">
      <xdr:nvSpPr>
        <xdr:cNvPr id="542" name="楕円 541"/>
        <xdr:cNvSpPr/>
      </xdr:nvSpPr>
      <xdr:spPr>
        <a:xfrm>
          <a:off x="14541500" y="1065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99060</xdr:rowOff>
    </xdr:from>
    <xdr:to>
      <xdr:col>81</xdr:col>
      <xdr:colOff>50800</xdr:colOff>
      <xdr:row>62</xdr:row>
      <xdr:rowOff>76200</xdr:rowOff>
    </xdr:to>
    <xdr:cxnSp macro="">
      <xdr:nvCxnSpPr>
        <xdr:cNvPr id="543" name="直線コネクタ 542"/>
        <xdr:cNvCxnSpPr/>
      </xdr:nvCxnSpPr>
      <xdr:spPr>
        <a:xfrm flipV="1">
          <a:off x="14592300" y="1055751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13352</xdr:rowOff>
    </xdr:from>
    <xdr:ext cx="405111" cy="259045"/>
    <xdr:sp macro="" textlink="">
      <xdr:nvSpPr>
        <xdr:cNvPr id="544" name="n_1aveValue【保健センター・保健所】&#10;有形固定資産減価償却率"/>
        <xdr:cNvSpPr txBox="1"/>
      </xdr:nvSpPr>
      <xdr:spPr>
        <a:xfrm>
          <a:off x="152660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164482</xdr:rowOff>
    </xdr:from>
    <xdr:ext cx="405111" cy="259045"/>
    <xdr:sp macro="" textlink="">
      <xdr:nvSpPr>
        <xdr:cNvPr id="545" name="n_2aveValue【保健センター・保健所】&#10;有形固定資産減価償却率"/>
        <xdr:cNvSpPr txBox="1"/>
      </xdr:nvSpPr>
      <xdr:spPr>
        <a:xfrm>
          <a:off x="14389744" y="10280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166387</xdr:rowOff>
    </xdr:from>
    <xdr:ext cx="405111" cy="259045"/>
    <xdr:sp macro="" textlink="">
      <xdr:nvSpPr>
        <xdr:cNvPr id="546" name="n_1mainValue【保健センター・保健所】&#10;有形固定資産減価償却率"/>
        <xdr:cNvSpPr txBox="1"/>
      </xdr:nvSpPr>
      <xdr:spPr>
        <a:xfrm>
          <a:off x="15266044" y="10281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118127</xdr:rowOff>
    </xdr:from>
    <xdr:ext cx="405111" cy="259045"/>
    <xdr:sp macro="" textlink="">
      <xdr:nvSpPr>
        <xdr:cNvPr id="547" name="n_2mainValue【保健センター・保健所】&#10;有形固定資産減価償却率"/>
        <xdr:cNvSpPr txBox="1"/>
      </xdr:nvSpPr>
      <xdr:spPr>
        <a:xfrm>
          <a:off x="14389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8" name="正方形/長方形 54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9" name="正方形/長方形 54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0" name="正方形/長方形 54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1" name="正方形/長方形 55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2" name="正方形/長方形 55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3" name="正方形/長方形 55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4" name="正方形/長方形 55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5" name="正方形/長方形 55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6" name="テキスト ボックス 55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7" name="直線コネクタ 55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8" name="直線コネクタ 55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9" name="テキスト ボックス 55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0" name="直線コネクタ 55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1" name="テキスト ボックス 56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2" name="直線コネクタ 56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63" name="テキスト ボックス 56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64" name="直線コネクタ 56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65" name="テキスト ボックス 56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6" name="直線コネクタ 56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7" name="テキスト ボックス 56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63</xdr:row>
      <xdr:rowOff>125730</xdr:rowOff>
    </xdr:to>
    <xdr:cxnSp macro="">
      <xdr:nvCxnSpPr>
        <xdr:cNvPr id="569" name="直線コネクタ 568"/>
        <xdr:cNvCxnSpPr/>
      </xdr:nvCxnSpPr>
      <xdr:spPr>
        <a:xfrm flipV="1">
          <a:off x="22160864" y="96012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570" name="【保健センター・保健所】&#10;一人当たり面積最小値テキスト"/>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571" name="直線コネクタ 570"/>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72"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73" name="直線コネクタ 572"/>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89933</xdr:rowOff>
    </xdr:from>
    <xdr:ext cx="469744" cy="259045"/>
    <xdr:sp macro="" textlink="">
      <xdr:nvSpPr>
        <xdr:cNvPr id="574" name="【保健センター・保健所】&#10;一人当たり面積平均値テキスト"/>
        <xdr:cNvSpPr txBox="1"/>
      </xdr:nvSpPr>
      <xdr:spPr>
        <a:xfrm>
          <a:off x="22199600" y="1054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111506</xdr:rowOff>
    </xdr:from>
    <xdr:to>
      <xdr:col>116</xdr:col>
      <xdr:colOff>114300</xdr:colOff>
      <xdr:row>62</xdr:row>
      <xdr:rowOff>41656</xdr:rowOff>
    </xdr:to>
    <xdr:sp macro="" textlink="">
      <xdr:nvSpPr>
        <xdr:cNvPr id="575" name="フローチャート: 判断 574"/>
        <xdr:cNvSpPr/>
      </xdr:nvSpPr>
      <xdr:spPr>
        <a:xfrm>
          <a:off x="221107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152654</xdr:rowOff>
    </xdr:from>
    <xdr:to>
      <xdr:col>112</xdr:col>
      <xdr:colOff>38100</xdr:colOff>
      <xdr:row>62</xdr:row>
      <xdr:rowOff>82804</xdr:rowOff>
    </xdr:to>
    <xdr:sp macro="" textlink="">
      <xdr:nvSpPr>
        <xdr:cNvPr id="576" name="フローチャート: 判断 575"/>
        <xdr:cNvSpPr/>
      </xdr:nvSpPr>
      <xdr:spPr>
        <a:xfrm>
          <a:off x="21272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45212</xdr:rowOff>
    </xdr:from>
    <xdr:to>
      <xdr:col>107</xdr:col>
      <xdr:colOff>101600</xdr:colOff>
      <xdr:row>62</xdr:row>
      <xdr:rowOff>146812</xdr:rowOff>
    </xdr:to>
    <xdr:sp macro="" textlink="">
      <xdr:nvSpPr>
        <xdr:cNvPr id="577" name="フローチャート: 判断 576"/>
        <xdr:cNvSpPr/>
      </xdr:nvSpPr>
      <xdr:spPr>
        <a:xfrm>
          <a:off x="20383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134366</xdr:rowOff>
    </xdr:from>
    <xdr:to>
      <xdr:col>116</xdr:col>
      <xdr:colOff>114300</xdr:colOff>
      <xdr:row>60</xdr:row>
      <xdr:rowOff>64516</xdr:rowOff>
    </xdr:to>
    <xdr:sp macro="" textlink="">
      <xdr:nvSpPr>
        <xdr:cNvPr id="583" name="楕円 582"/>
        <xdr:cNvSpPr/>
      </xdr:nvSpPr>
      <xdr:spPr>
        <a:xfrm>
          <a:off x="22110700" y="1024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157243</xdr:rowOff>
    </xdr:from>
    <xdr:ext cx="469744" cy="259045"/>
    <xdr:sp macro="" textlink="">
      <xdr:nvSpPr>
        <xdr:cNvPr id="584" name="【保健センター・保健所】&#10;一人当たり面積該当値テキスト"/>
        <xdr:cNvSpPr txBox="1"/>
      </xdr:nvSpPr>
      <xdr:spPr>
        <a:xfrm>
          <a:off x="22199600" y="1010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148082</xdr:rowOff>
    </xdr:from>
    <xdr:to>
      <xdr:col>112</xdr:col>
      <xdr:colOff>38100</xdr:colOff>
      <xdr:row>60</xdr:row>
      <xdr:rowOff>78232</xdr:rowOff>
    </xdr:to>
    <xdr:sp macro="" textlink="">
      <xdr:nvSpPr>
        <xdr:cNvPr id="585" name="楕円 584"/>
        <xdr:cNvSpPr/>
      </xdr:nvSpPr>
      <xdr:spPr>
        <a:xfrm>
          <a:off x="21272500" y="1026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13716</xdr:rowOff>
    </xdr:from>
    <xdr:to>
      <xdr:col>116</xdr:col>
      <xdr:colOff>63500</xdr:colOff>
      <xdr:row>60</xdr:row>
      <xdr:rowOff>27432</xdr:rowOff>
    </xdr:to>
    <xdr:cxnSp macro="">
      <xdr:nvCxnSpPr>
        <xdr:cNvPr id="586" name="直線コネクタ 585"/>
        <xdr:cNvCxnSpPr/>
      </xdr:nvCxnSpPr>
      <xdr:spPr>
        <a:xfrm flipV="1">
          <a:off x="21323300" y="103007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152654</xdr:rowOff>
    </xdr:from>
    <xdr:to>
      <xdr:col>107</xdr:col>
      <xdr:colOff>101600</xdr:colOff>
      <xdr:row>60</xdr:row>
      <xdr:rowOff>82804</xdr:rowOff>
    </xdr:to>
    <xdr:sp macro="" textlink="">
      <xdr:nvSpPr>
        <xdr:cNvPr id="587" name="楕円 586"/>
        <xdr:cNvSpPr/>
      </xdr:nvSpPr>
      <xdr:spPr>
        <a:xfrm>
          <a:off x="20383500" y="102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27432</xdr:rowOff>
    </xdr:from>
    <xdr:to>
      <xdr:col>111</xdr:col>
      <xdr:colOff>177800</xdr:colOff>
      <xdr:row>60</xdr:row>
      <xdr:rowOff>32004</xdr:rowOff>
    </xdr:to>
    <xdr:cxnSp macro="">
      <xdr:nvCxnSpPr>
        <xdr:cNvPr id="588" name="直線コネクタ 587"/>
        <xdr:cNvCxnSpPr/>
      </xdr:nvCxnSpPr>
      <xdr:spPr>
        <a:xfrm flipV="1">
          <a:off x="20434300" y="10314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73931</xdr:rowOff>
    </xdr:from>
    <xdr:ext cx="469744" cy="259045"/>
    <xdr:sp macro="" textlink="">
      <xdr:nvSpPr>
        <xdr:cNvPr id="589" name="n_1aveValue【保健センター・保健所】&#10;一人当たり面積"/>
        <xdr:cNvSpPr txBox="1"/>
      </xdr:nvSpPr>
      <xdr:spPr>
        <a:xfrm>
          <a:off x="21075727" y="1070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137939</xdr:rowOff>
    </xdr:from>
    <xdr:ext cx="469744" cy="259045"/>
    <xdr:sp macro="" textlink="">
      <xdr:nvSpPr>
        <xdr:cNvPr id="590" name="n_2aveValue【保健センター・保健所】&#10;一人当たり面積"/>
        <xdr:cNvSpPr txBox="1"/>
      </xdr:nvSpPr>
      <xdr:spPr>
        <a:xfrm>
          <a:off x="201994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94759</xdr:rowOff>
    </xdr:from>
    <xdr:ext cx="469744" cy="259045"/>
    <xdr:sp macro="" textlink="">
      <xdr:nvSpPr>
        <xdr:cNvPr id="591" name="n_1mainValue【保健センター・保健所】&#10;一人当たり面積"/>
        <xdr:cNvSpPr txBox="1"/>
      </xdr:nvSpPr>
      <xdr:spPr>
        <a:xfrm>
          <a:off x="21075727" y="1003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99331</xdr:rowOff>
    </xdr:from>
    <xdr:ext cx="469744" cy="259045"/>
    <xdr:sp macro="" textlink="">
      <xdr:nvSpPr>
        <xdr:cNvPr id="592" name="n_2mainValue【保健センター・保健所】&#10;一人当たり面積"/>
        <xdr:cNvSpPr txBox="1"/>
      </xdr:nvSpPr>
      <xdr:spPr>
        <a:xfrm>
          <a:off x="20199427" y="100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3" name="正方形/長方形 5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4" name="正方形/長方形 5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5" name="正方形/長方形 5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6" name="正方形/長方形 5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7" name="正方形/長方形 5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8" name="正方形/長方形 5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9" name="正方形/長方形 5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0" name="正方形/長方形 5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1" name="テキスト ボックス 6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2" name="直線コネクタ 6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03" name="直線コネクタ 6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04" name="テキスト ボックス 6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05" name="直線コネクタ 6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06" name="テキスト ボックス 6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7" name="直線コネクタ 6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8" name="テキスト ボックス 6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9" name="直線コネクタ 6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0" name="テキスト ボックス 6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11" name="直線コネクタ 6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12" name="テキスト ボックス 6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13" name="直線コネクタ 6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14" name="テキスト ボックス 6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5" name="直線コネクタ 6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6" name="テキスト ボックス 6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96882</xdr:rowOff>
    </xdr:to>
    <xdr:cxnSp macro="">
      <xdr:nvCxnSpPr>
        <xdr:cNvPr id="618" name="直線コネクタ 617"/>
        <xdr:cNvCxnSpPr/>
      </xdr:nvCxnSpPr>
      <xdr:spPr>
        <a:xfrm flipV="1">
          <a:off x="16318864" y="13280571"/>
          <a:ext cx="0" cy="1389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100709</xdr:rowOff>
    </xdr:from>
    <xdr:ext cx="405111" cy="259045"/>
    <xdr:sp macro="" textlink="">
      <xdr:nvSpPr>
        <xdr:cNvPr id="619" name="【消防施設】&#10;有形固定資産減価償却率最小値テキスト"/>
        <xdr:cNvSpPr txBox="1"/>
      </xdr:nvSpPr>
      <xdr:spPr>
        <a:xfrm>
          <a:off x="16357600" y="1467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96882</xdr:rowOff>
    </xdr:from>
    <xdr:to>
      <xdr:col>86</xdr:col>
      <xdr:colOff>25400</xdr:colOff>
      <xdr:row>85</xdr:row>
      <xdr:rowOff>96882</xdr:rowOff>
    </xdr:to>
    <xdr:cxnSp macro="">
      <xdr:nvCxnSpPr>
        <xdr:cNvPr id="620" name="直線コネクタ 619"/>
        <xdr:cNvCxnSpPr/>
      </xdr:nvCxnSpPr>
      <xdr:spPr>
        <a:xfrm>
          <a:off x="16230600" y="1467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21"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22" name="直線コネクタ 621"/>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122482</xdr:rowOff>
    </xdr:from>
    <xdr:ext cx="405111" cy="259045"/>
    <xdr:sp macro="" textlink="">
      <xdr:nvSpPr>
        <xdr:cNvPr id="623" name="【消防施設】&#10;有形固定資産減価償却率平均値テキスト"/>
        <xdr:cNvSpPr txBox="1"/>
      </xdr:nvSpPr>
      <xdr:spPr>
        <a:xfrm>
          <a:off x="16357600" y="13838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144055</xdr:rowOff>
    </xdr:from>
    <xdr:to>
      <xdr:col>85</xdr:col>
      <xdr:colOff>177800</xdr:colOff>
      <xdr:row>81</xdr:row>
      <xdr:rowOff>74205</xdr:rowOff>
    </xdr:to>
    <xdr:sp macro="" textlink="">
      <xdr:nvSpPr>
        <xdr:cNvPr id="624" name="フローチャート: 判断 623"/>
        <xdr:cNvSpPr/>
      </xdr:nvSpPr>
      <xdr:spPr>
        <a:xfrm>
          <a:off x="162687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625" name="フローチャート: 判断 624"/>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168548</xdr:rowOff>
    </xdr:from>
    <xdr:to>
      <xdr:col>76</xdr:col>
      <xdr:colOff>165100</xdr:colOff>
      <xdr:row>81</xdr:row>
      <xdr:rowOff>98698</xdr:rowOff>
    </xdr:to>
    <xdr:sp macro="" textlink="">
      <xdr:nvSpPr>
        <xdr:cNvPr id="626" name="フローチャート: 判断 625"/>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7" name="テキスト ボックス 6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8" name="テキスト ボックス 6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9" name="テキスト ボックス 6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0" name="テキスト ボックス 6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1" name="テキスト ボックス 6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632" name="楕円 631"/>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633" name="【消防施設】&#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634" name="楕円 633"/>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635" name="直線コネクタ 634"/>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636" name="楕円 635"/>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637" name="直線コネクタ 636"/>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638" name="n_1ave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89825</xdr:rowOff>
    </xdr:from>
    <xdr:ext cx="405111" cy="259045"/>
    <xdr:sp macro="" textlink="">
      <xdr:nvSpPr>
        <xdr:cNvPr id="639"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640" name="n_1mainValue【消防施設】&#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641" name="n_2mainValue【消防施設】&#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2" name="正方形/長方形 6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3" name="正方形/長方形 6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4" name="正方形/長方形 6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5" name="正方形/長方形 6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6" name="正方形/長方形 6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7" name="正方形/長方形 6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8" name="正方形/長方形 6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9" name="正方形/長方形 64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0" name="テキスト ボックス 64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1" name="直線コネクタ 65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52" name="直線コネクタ 65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53" name="テキスト ボックス 65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54" name="直線コネクタ 65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55" name="テキスト ボックス 65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56" name="直線コネクタ 65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57" name="テキスト ボックス 65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8" name="直線コネクタ 65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9" name="テキスト ボックス 65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0" name="直線コネクタ 65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1" name="テキスト ボックス 66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170687</xdr:rowOff>
    </xdr:from>
    <xdr:to>
      <xdr:col>116</xdr:col>
      <xdr:colOff>62864</xdr:colOff>
      <xdr:row>86</xdr:row>
      <xdr:rowOff>26670</xdr:rowOff>
    </xdr:to>
    <xdr:cxnSp macro="">
      <xdr:nvCxnSpPr>
        <xdr:cNvPr id="663" name="直線コネクタ 662"/>
        <xdr:cNvCxnSpPr/>
      </xdr:nvCxnSpPr>
      <xdr:spPr>
        <a:xfrm flipV="1">
          <a:off x="22160864" y="13543787"/>
          <a:ext cx="0" cy="1227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30497</xdr:rowOff>
    </xdr:from>
    <xdr:ext cx="469744" cy="259045"/>
    <xdr:sp macro="" textlink="">
      <xdr:nvSpPr>
        <xdr:cNvPr id="664" name="【消防施設】&#10;一人当たり面積最小値テキスト"/>
        <xdr:cNvSpPr txBox="1"/>
      </xdr:nvSpPr>
      <xdr:spPr>
        <a:xfrm>
          <a:off x="22199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26670</xdr:rowOff>
    </xdr:from>
    <xdr:to>
      <xdr:col>116</xdr:col>
      <xdr:colOff>152400</xdr:colOff>
      <xdr:row>86</xdr:row>
      <xdr:rowOff>26670</xdr:rowOff>
    </xdr:to>
    <xdr:cxnSp macro="">
      <xdr:nvCxnSpPr>
        <xdr:cNvPr id="665" name="直線コネクタ 664"/>
        <xdr:cNvCxnSpPr/>
      </xdr:nvCxnSpPr>
      <xdr:spPr>
        <a:xfrm>
          <a:off x="22072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117364</xdr:rowOff>
    </xdr:from>
    <xdr:ext cx="469744" cy="259045"/>
    <xdr:sp macro="" textlink="">
      <xdr:nvSpPr>
        <xdr:cNvPr id="666" name="【消防施設】&#10;一人当たり面積最大値テキスト"/>
        <xdr:cNvSpPr txBox="1"/>
      </xdr:nvSpPr>
      <xdr:spPr>
        <a:xfrm>
          <a:off x="22199600" y="13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170687</xdr:rowOff>
    </xdr:from>
    <xdr:to>
      <xdr:col>116</xdr:col>
      <xdr:colOff>152400</xdr:colOff>
      <xdr:row>78</xdr:row>
      <xdr:rowOff>170687</xdr:rowOff>
    </xdr:to>
    <xdr:cxnSp macro="">
      <xdr:nvCxnSpPr>
        <xdr:cNvPr id="667" name="直線コネクタ 666"/>
        <xdr:cNvCxnSpPr/>
      </xdr:nvCxnSpPr>
      <xdr:spPr>
        <a:xfrm>
          <a:off x="22072600" y="13543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138192</xdr:rowOff>
    </xdr:from>
    <xdr:ext cx="469744" cy="259045"/>
    <xdr:sp macro="" textlink="">
      <xdr:nvSpPr>
        <xdr:cNvPr id="668" name="【消防施設】&#10;一人当たり面積平均値テキスト"/>
        <xdr:cNvSpPr txBox="1"/>
      </xdr:nvSpPr>
      <xdr:spPr>
        <a:xfrm>
          <a:off x="22199600" y="143685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669" name="フローチャート: 判断 668"/>
        <xdr:cNvSpPr/>
      </xdr:nvSpPr>
      <xdr:spPr>
        <a:xfrm>
          <a:off x="221107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124461</xdr:rowOff>
    </xdr:from>
    <xdr:to>
      <xdr:col>112</xdr:col>
      <xdr:colOff>38100</xdr:colOff>
      <xdr:row>85</xdr:row>
      <xdr:rowOff>54611</xdr:rowOff>
    </xdr:to>
    <xdr:sp macro="" textlink="">
      <xdr:nvSpPr>
        <xdr:cNvPr id="670" name="フローチャート: 判断 669"/>
        <xdr:cNvSpPr/>
      </xdr:nvSpPr>
      <xdr:spPr>
        <a:xfrm>
          <a:off x="21272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138176</xdr:rowOff>
    </xdr:from>
    <xdr:to>
      <xdr:col>107</xdr:col>
      <xdr:colOff>101600</xdr:colOff>
      <xdr:row>85</xdr:row>
      <xdr:rowOff>68326</xdr:rowOff>
    </xdr:to>
    <xdr:sp macro="" textlink="">
      <xdr:nvSpPr>
        <xdr:cNvPr id="671" name="フローチャート: 判断 670"/>
        <xdr:cNvSpPr/>
      </xdr:nvSpPr>
      <xdr:spPr>
        <a:xfrm>
          <a:off x="20383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2" name="テキスト ボックス 67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3" name="テキスト ボックス 67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4" name="テキスト ボックス 67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5" name="テキスト ボックス 67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6" name="テキスト ボックス 67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147320</xdr:rowOff>
    </xdr:from>
    <xdr:to>
      <xdr:col>116</xdr:col>
      <xdr:colOff>114300</xdr:colOff>
      <xdr:row>86</xdr:row>
      <xdr:rowOff>77470</xdr:rowOff>
    </xdr:to>
    <xdr:sp macro="" textlink="">
      <xdr:nvSpPr>
        <xdr:cNvPr id="677" name="楕円 676"/>
        <xdr:cNvSpPr/>
      </xdr:nvSpPr>
      <xdr:spPr>
        <a:xfrm>
          <a:off x="22110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62247</xdr:rowOff>
    </xdr:from>
    <xdr:ext cx="469744" cy="259045"/>
    <xdr:sp macro="" textlink="">
      <xdr:nvSpPr>
        <xdr:cNvPr id="678" name="【消防施設】&#10;一人当たり面積該当値テキスト"/>
        <xdr:cNvSpPr txBox="1"/>
      </xdr:nvSpPr>
      <xdr:spPr>
        <a:xfrm>
          <a:off x="22199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149606</xdr:rowOff>
    </xdr:from>
    <xdr:to>
      <xdr:col>112</xdr:col>
      <xdr:colOff>38100</xdr:colOff>
      <xdr:row>86</xdr:row>
      <xdr:rowOff>79756</xdr:rowOff>
    </xdr:to>
    <xdr:sp macro="" textlink="">
      <xdr:nvSpPr>
        <xdr:cNvPr id="679" name="楕円 678"/>
        <xdr:cNvSpPr/>
      </xdr:nvSpPr>
      <xdr:spPr>
        <a:xfrm>
          <a:off x="21272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26670</xdr:rowOff>
    </xdr:from>
    <xdr:to>
      <xdr:col>116</xdr:col>
      <xdr:colOff>63500</xdr:colOff>
      <xdr:row>86</xdr:row>
      <xdr:rowOff>28956</xdr:rowOff>
    </xdr:to>
    <xdr:cxnSp macro="">
      <xdr:nvCxnSpPr>
        <xdr:cNvPr id="680" name="直線コネクタ 679"/>
        <xdr:cNvCxnSpPr/>
      </xdr:nvCxnSpPr>
      <xdr:spPr>
        <a:xfrm flipV="1">
          <a:off x="21323300" y="1477137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149606</xdr:rowOff>
    </xdr:from>
    <xdr:to>
      <xdr:col>107</xdr:col>
      <xdr:colOff>101600</xdr:colOff>
      <xdr:row>86</xdr:row>
      <xdr:rowOff>79756</xdr:rowOff>
    </xdr:to>
    <xdr:sp macro="" textlink="">
      <xdr:nvSpPr>
        <xdr:cNvPr id="681" name="楕円 680"/>
        <xdr:cNvSpPr/>
      </xdr:nvSpPr>
      <xdr:spPr>
        <a:xfrm>
          <a:off x="20383500" y="1472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28956</xdr:rowOff>
    </xdr:from>
    <xdr:to>
      <xdr:col>111</xdr:col>
      <xdr:colOff>177800</xdr:colOff>
      <xdr:row>86</xdr:row>
      <xdr:rowOff>28956</xdr:rowOff>
    </xdr:to>
    <xdr:cxnSp macro="">
      <xdr:nvCxnSpPr>
        <xdr:cNvPr id="682" name="直線コネクタ 681"/>
        <xdr:cNvCxnSpPr/>
      </xdr:nvCxnSpPr>
      <xdr:spPr>
        <a:xfrm>
          <a:off x="20434300" y="14773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71138</xdr:rowOff>
    </xdr:from>
    <xdr:ext cx="469744" cy="259045"/>
    <xdr:sp macro="" textlink="">
      <xdr:nvSpPr>
        <xdr:cNvPr id="683" name="n_1aveValue【消防施設】&#10;一人当たり面積"/>
        <xdr:cNvSpPr txBox="1"/>
      </xdr:nvSpPr>
      <xdr:spPr>
        <a:xfrm>
          <a:off x="21075727" y="1430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84853</xdr:rowOff>
    </xdr:from>
    <xdr:ext cx="469744" cy="259045"/>
    <xdr:sp macro="" textlink="">
      <xdr:nvSpPr>
        <xdr:cNvPr id="684" name="n_2aveValue【消防施設】&#10;一人当たり面積"/>
        <xdr:cNvSpPr txBox="1"/>
      </xdr:nvSpPr>
      <xdr:spPr>
        <a:xfrm>
          <a:off x="201994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70883</xdr:rowOff>
    </xdr:from>
    <xdr:ext cx="469744" cy="259045"/>
    <xdr:sp macro="" textlink="">
      <xdr:nvSpPr>
        <xdr:cNvPr id="685" name="n_1mainValue【消防施設】&#10;一人当たり面積"/>
        <xdr:cNvSpPr txBox="1"/>
      </xdr:nvSpPr>
      <xdr:spPr>
        <a:xfrm>
          <a:off x="210757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70883</xdr:rowOff>
    </xdr:from>
    <xdr:ext cx="469744" cy="259045"/>
    <xdr:sp macro="" textlink="">
      <xdr:nvSpPr>
        <xdr:cNvPr id="686" name="n_2mainValue【消防施設】&#10;一人当たり面積"/>
        <xdr:cNvSpPr txBox="1"/>
      </xdr:nvSpPr>
      <xdr:spPr>
        <a:xfrm>
          <a:off x="20199427" y="1481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7" name="正方形/長方形 6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8" name="正方形/長方形 6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9" name="正方形/長方形 6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0" name="正方形/長方形 6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1" name="正方形/長方形 6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2" name="正方形/長方形 6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3" name="正方形/長方形 6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4" name="正方形/長方形 6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5" name="テキスト ボックス 6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6" name="直線コネクタ 6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7" name="直線コネクタ 69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8" name="テキスト ボックス 69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9" name="直線コネクタ 69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0" name="テキスト ボックス 69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01" name="直線コネクタ 70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2" name="テキスト ボックス 70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3" name="直線コネクタ 70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4" name="テキスト ボックス 70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5" name="直線コネクタ 70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6" name="テキスト ボックス 70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7" name="直線コネクタ 70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8" name="テキスト ボックス 70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10" name="テキスト ボックス 70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141514</xdr:rowOff>
    </xdr:to>
    <xdr:cxnSp macro="">
      <xdr:nvCxnSpPr>
        <xdr:cNvPr id="712" name="直線コネクタ 711"/>
        <xdr:cNvCxnSpPr/>
      </xdr:nvCxnSpPr>
      <xdr:spPr>
        <a:xfrm flipV="1">
          <a:off x="16318864" y="17129761"/>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145341</xdr:rowOff>
    </xdr:from>
    <xdr:ext cx="340478" cy="259045"/>
    <xdr:sp macro="" textlink="">
      <xdr:nvSpPr>
        <xdr:cNvPr id="713" name="【庁舎】&#10;有形固定資産減価償却率最小値テキスト"/>
        <xdr:cNvSpPr txBox="1"/>
      </xdr:nvSpPr>
      <xdr:spPr>
        <a:xfrm>
          <a:off x="16357600" y="186619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141514</xdr:rowOff>
    </xdr:from>
    <xdr:to>
      <xdr:col>86</xdr:col>
      <xdr:colOff>25400</xdr:colOff>
      <xdr:row>108</xdr:row>
      <xdr:rowOff>141514</xdr:rowOff>
    </xdr:to>
    <xdr:cxnSp macro="">
      <xdr:nvCxnSpPr>
        <xdr:cNvPr id="714" name="直線コネクタ 713"/>
        <xdr:cNvCxnSpPr/>
      </xdr:nvCxnSpPr>
      <xdr:spPr>
        <a:xfrm>
          <a:off x="16230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715"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716" name="直線コネクタ 715"/>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69141</xdr:rowOff>
    </xdr:from>
    <xdr:ext cx="405111" cy="259045"/>
    <xdr:sp macro="" textlink="">
      <xdr:nvSpPr>
        <xdr:cNvPr id="717" name="【庁舎】&#10;有形固定資産減価償却率平均値テキスト"/>
        <xdr:cNvSpPr txBox="1"/>
      </xdr:nvSpPr>
      <xdr:spPr>
        <a:xfrm>
          <a:off x="16357600" y="1772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90714</xdr:rowOff>
    </xdr:from>
    <xdr:to>
      <xdr:col>85</xdr:col>
      <xdr:colOff>177800</xdr:colOff>
      <xdr:row>104</xdr:row>
      <xdr:rowOff>20864</xdr:rowOff>
    </xdr:to>
    <xdr:sp macro="" textlink="">
      <xdr:nvSpPr>
        <xdr:cNvPr id="718" name="フローチャート: 判断 717"/>
        <xdr:cNvSpPr/>
      </xdr:nvSpPr>
      <xdr:spPr>
        <a:xfrm>
          <a:off x="16268700" y="1775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719" name="フローチャート: 判断 718"/>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720" name="フローチャート: 判断 719"/>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69487</xdr:rowOff>
    </xdr:from>
    <xdr:to>
      <xdr:col>85</xdr:col>
      <xdr:colOff>177800</xdr:colOff>
      <xdr:row>100</xdr:row>
      <xdr:rowOff>171087</xdr:rowOff>
    </xdr:to>
    <xdr:sp macro="" textlink="">
      <xdr:nvSpPr>
        <xdr:cNvPr id="726" name="楕円 725"/>
        <xdr:cNvSpPr/>
      </xdr:nvSpPr>
      <xdr:spPr>
        <a:xfrm>
          <a:off x="16268700" y="1721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92364</xdr:rowOff>
    </xdr:from>
    <xdr:ext cx="405111" cy="259045"/>
    <xdr:sp macro="" textlink="">
      <xdr:nvSpPr>
        <xdr:cNvPr id="727" name="【庁舎】&#10;有形固定資産減価償却率該当値テキスト"/>
        <xdr:cNvSpPr txBox="1"/>
      </xdr:nvSpPr>
      <xdr:spPr>
        <a:xfrm>
          <a:off x="16357600" y="1706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82550</xdr:rowOff>
    </xdr:from>
    <xdr:to>
      <xdr:col>81</xdr:col>
      <xdr:colOff>101600</xdr:colOff>
      <xdr:row>101</xdr:row>
      <xdr:rowOff>12700</xdr:rowOff>
    </xdr:to>
    <xdr:sp macro="" textlink="">
      <xdr:nvSpPr>
        <xdr:cNvPr id="728" name="楕円 727"/>
        <xdr:cNvSpPr/>
      </xdr:nvSpPr>
      <xdr:spPr>
        <a:xfrm>
          <a:off x="15430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120287</xdr:rowOff>
    </xdr:from>
    <xdr:to>
      <xdr:col>85</xdr:col>
      <xdr:colOff>127000</xdr:colOff>
      <xdr:row>100</xdr:row>
      <xdr:rowOff>133350</xdr:rowOff>
    </xdr:to>
    <xdr:cxnSp macro="">
      <xdr:nvCxnSpPr>
        <xdr:cNvPr id="729" name="直線コネクタ 728"/>
        <xdr:cNvCxnSpPr/>
      </xdr:nvCxnSpPr>
      <xdr:spPr>
        <a:xfrm flipV="1">
          <a:off x="15481300" y="17265287"/>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41729</xdr:rowOff>
    </xdr:from>
    <xdr:to>
      <xdr:col>76</xdr:col>
      <xdr:colOff>165100</xdr:colOff>
      <xdr:row>100</xdr:row>
      <xdr:rowOff>143329</xdr:rowOff>
    </xdr:to>
    <xdr:sp macro="" textlink="">
      <xdr:nvSpPr>
        <xdr:cNvPr id="730" name="楕円 729"/>
        <xdr:cNvSpPr/>
      </xdr:nvSpPr>
      <xdr:spPr>
        <a:xfrm>
          <a:off x="14541500" y="1718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92529</xdr:rowOff>
    </xdr:from>
    <xdr:to>
      <xdr:col>81</xdr:col>
      <xdr:colOff>50800</xdr:colOff>
      <xdr:row>100</xdr:row>
      <xdr:rowOff>133350</xdr:rowOff>
    </xdr:to>
    <xdr:cxnSp macro="">
      <xdr:nvCxnSpPr>
        <xdr:cNvPr id="731" name="直線コネクタ 730"/>
        <xdr:cNvCxnSpPr/>
      </xdr:nvCxnSpPr>
      <xdr:spPr>
        <a:xfrm>
          <a:off x="14592300" y="17237529"/>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732" name="n_1aveValue【庁舎】&#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733" name="n_2aveValue【庁舎】&#10;有形固定資産減価償却率"/>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29227</xdr:rowOff>
    </xdr:from>
    <xdr:ext cx="405111" cy="259045"/>
    <xdr:sp macro="" textlink="">
      <xdr:nvSpPr>
        <xdr:cNvPr id="734" name="n_1mainValue【庁舎】&#10;有形固定資産減価償却率"/>
        <xdr:cNvSpPr txBox="1"/>
      </xdr:nvSpPr>
      <xdr:spPr>
        <a:xfrm>
          <a:off x="15266044" y="1700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159856</xdr:rowOff>
    </xdr:from>
    <xdr:ext cx="405111" cy="259045"/>
    <xdr:sp macro="" textlink="">
      <xdr:nvSpPr>
        <xdr:cNvPr id="735" name="n_2mainValue【庁舎】&#10;有形固定資産減価償却率"/>
        <xdr:cNvSpPr txBox="1"/>
      </xdr:nvSpPr>
      <xdr:spPr>
        <a:xfrm>
          <a:off x="14389744" y="16961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46" name="直線コネクタ 74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47" name="テキスト ボックス 74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48" name="直線コネクタ 74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49" name="テキスト ボックス 74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0" name="直線コネクタ 74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1" name="テキスト ボックス 75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2" name="直線コネクタ 75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53" name="テキスト ボックス 75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54" name="直線コネクタ 75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55" name="テキスト ボックス 75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106680</xdr:rowOff>
    </xdr:from>
    <xdr:to>
      <xdr:col>116</xdr:col>
      <xdr:colOff>62864</xdr:colOff>
      <xdr:row>108</xdr:row>
      <xdr:rowOff>5714</xdr:rowOff>
    </xdr:to>
    <xdr:cxnSp macro="">
      <xdr:nvCxnSpPr>
        <xdr:cNvPr id="759" name="直線コネクタ 758"/>
        <xdr:cNvCxnSpPr/>
      </xdr:nvCxnSpPr>
      <xdr:spPr>
        <a:xfrm flipV="1">
          <a:off x="22160864" y="17080230"/>
          <a:ext cx="0" cy="1442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9541</xdr:rowOff>
    </xdr:from>
    <xdr:ext cx="469744" cy="259045"/>
    <xdr:sp macro="" textlink="">
      <xdr:nvSpPr>
        <xdr:cNvPr id="760" name="【庁舎】&#10;一人当たり面積最小値テキスト"/>
        <xdr:cNvSpPr txBox="1"/>
      </xdr:nvSpPr>
      <xdr:spPr>
        <a:xfrm>
          <a:off x="22199600" y="185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5714</xdr:rowOff>
    </xdr:from>
    <xdr:to>
      <xdr:col>116</xdr:col>
      <xdr:colOff>152400</xdr:colOff>
      <xdr:row>108</xdr:row>
      <xdr:rowOff>5714</xdr:rowOff>
    </xdr:to>
    <xdr:cxnSp macro="">
      <xdr:nvCxnSpPr>
        <xdr:cNvPr id="761" name="直線コネクタ 760"/>
        <xdr:cNvCxnSpPr/>
      </xdr:nvCxnSpPr>
      <xdr:spPr>
        <a:xfrm>
          <a:off x="22072600" y="18522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53357</xdr:rowOff>
    </xdr:from>
    <xdr:ext cx="469744" cy="259045"/>
    <xdr:sp macro="" textlink="">
      <xdr:nvSpPr>
        <xdr:cNvPr id="762" name="【庁舎】&#10;一人当たり面積最大値テキスト"/>
        <xdr:cNvSpPr txBox="1"/>
      </xdr:nvSpPr>
      <xdr:spPr>
        <a:xfrm>
          <a:off x="22199600" y="1685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106680</xdr:rowOff>
    </xdr:from>
    <xdr:to>
      <xdr:col>116</xdr:col>
      <xdr:colOff>152400</xdr:colOff>
      <xdr:row>99</xdr:row>
      <xdr:rowOff>106680</xdr:rowOff>
    </xdr:to>
    <xdr:cxnSp macro="">
      <xdr:nvCxnSpPr>
        <xdr:cNvPr id="763" name="直線コネクタ 762"/>
        <xdr:cNvCxnSpPr/>
      </xdr:nvCxnSpPr>
      <xdr:spPr>
        <a:xfrm>
          <a:off x="22072600" y="17080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114316</xdr:rowOff>
    </xdr:from>
    <xdr:ext cx="469744" cy="259045"/>
    <xdr:sp macro="" textlink="">
      <xdr:nvSpPr>
        <xdr:cNvPr id="764" name="【庁舎】&#10;一人当たり面積平均値テキスト"/>
        <xdr:cNvSpPr txBox="1"/>
      </xdr:nvSpPr>
      <xdr:spPr>
        <a:xfrm>
          <a:off x="22199600" y="18116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135889</xdr:rowOff>
    </xdr:from>
    <xdr:to>
      <xdr:col>116</xdr:col>
      <xdr:colOff>114300</xdr:colOff>
      <xdr:row>106</xdr:row>
      <xdr:rowOff>66039</xdr:rowOff>
    </xdr:to>
    <xdr:sp macro="" textlink="">
      <xdr:nvSpPr>
        <xdr:cNvPr id="765" name="フローチャート: 判断 764"/>
        <xdr:cNvSpPr/>
      </xdr:nvSpPr>
      <xdr:spPr>
        <a:xfrm>
          <a:off x="221107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113030</xdr:rowOff>
    </xdr:from>
    <xdr:to>
      <xdr:col>112</xdr:col>
      <xdr:colOff>38100</xdr:colOff>
      <xdr:row>106</xdr:row>
      <xdr:rowOff>43180</xdr:rowOff>
    </xdr:to>
    <xdr:sp macro="" textlink="">
      <xdr:nvSpPr>
        <xdr:cNvPr id="766" name="フローチャート: 判断 765"/>
        <xdr:cNvSpPr/>
      </xdr:nvSpPr>
      <xdr:spPr>
        <a:xfrm>
          <a:off x="212725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122555</xdr:rowOff>
    </xdr:from>
    <xdr:to>
      <xdr:col>107</xdr:col>
      <xdr:colOff>101600</xdr:colOff>
      <xdr:row>106</xdr:row>
      <xdr:rowOff>52705</xdr:rowOff>
    </xdr:to>
    <xdr:sp macro="" textlink="">
      <xdr:nvSpPr>
        <xdr:cNvPr id="767" name="フローチャート: 判断 766"/>
        <xdr:cNvSpPr/>
      </xdr:nvSpPr>
      <xdr:spPr>
        <a:xfrm>
          <a:off x="20383500" y="1812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8" name="テキスト ボックス 76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9" name="テキスト ボックス 76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0" name="テキスト ボックス 76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1" name="テキスト ボックス 77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2" name="テキスト ボックス 77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73" name="楕円 772"/>
        <xdr:cNvSpPr/>
      </xdr:nvSpPr>
      <xdr:spPr>
        <a:xfrm>
          <a:off x="221107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113047</xdr:rowOff>
    </xdr:from>
    <xdr:ext cx="469744" cy="259045"/>
    <xdr:sp macro="" textlink="">
      <xdr:nvSpPr>
        <xdr:cNvPr id="774" name="【庁舎】&#10;一人当たり面積該当値テキスト"/>
        <xdr:cNvSpPr txBox="1"/>
      </xdr:nvSpPr>
      <xdr:spPr>
        <a:xfrm>
          <a:off x="22199600" y="1794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99695</xdr:rowOff>
    </xdr:from>
    <xdr:to>
      <xdr:col>112</xdr:col>
      <xdr:colOff>38100</xdr:colOff>
      <xdr:row>106</xdr:row>
      <xdr:rowOff>29845</xdr:rowOff>
    </xdr:to>
    <xdr:sp macro="" textlink="">
      <xdr:nvSpPr>
        <xdr:cNvPr id="775" name="楕円 774"/>
        <xdr:cNvSpPr/>
      </xdr:nvSpPr>
      <xdr:spPr>
        <a:xfrm>
          <a:off x="212725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140970</xdr:rowOff>
    </xdr:from>
    <xdr:to>
      <xdr:col>116</xdr:col>
      <xdr:colOff>63500</xdr:colOff>
      <xdr:row>105</xdr:row>
      <xdr:rowOff>150495</xdr:rowOff>
    </xdr:to>
    <xdr:cxnSp macro="">
      <xdr:nvCxnSpPr>
        <xdr:cNvPr id="776" name="直線コネクタ 775"/>
        <xdr:cNvCxnSpPr/>
      </xdr:nvCxnSpPr>
      <xdr:spPr>
        <a:xfrm flipV="1">
          <a:off x="21323300" y="1814322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77" name="楕円 776"/>
        <xdr:cNvSpPr/>
      </xdr:nvSpPr>
      <xdr:spPr>
        <a:xfrm>
          <a:off x="20383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150495</xdr:rowOff>
    </xdr:from>
    <xdr:to>
      <xdr:col>111</xdr:col>
      <xdr:colOff>177800</xdr:colOff>
      <xdr:row>105</xdr:row>
      <xdr:rowOff>160020</xdr:rowOff>
    </xdr:to>
    <xdr:cxnSp macro="">
      <xdr:nvCxnSpPr>
        <xdr:cNvPr id="778" name="直線コネクタ 777"/>
        <xdr:cNvCxnSpPr/>
      </xdr:nvCxnSpPr>
      <xdr:spPr>
        <a:xfrm flipV="1">
          <a:off x="20434300" y="181527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34307</xdr:rowOff>
    </xdr:from>
    <xdr:ext cx="469744" cy="259045"/>
    <xdr:sp macro="" textlink="">
      <xdr:nvSpPr>
        <xdr:cNvPr id="779" name="n_1aveValue【庁舎】&#10;一人当たり面積"/>
        <xdr:cNvSpPr txBox="1"/>
      </xdr:nvSpPr>
      <xdr:spPr>
        <a:xfrm>
          <a:off x="21075727" y="182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43832</xdr:rowOff>
    </xdr:from>
    <xdr:ext cx="469744" cy="259045"/>
    <xdr:sp macro="" textlink="">
      <xdr:nvSpPr>
        <xdr:cNvPr id="780" name="n_2aveValue【庁舎】&#10;一人当たり面積"/>
        <xdr:cNvSpPr txBox="1"/>
      </xdr:nvSpPr>
      <xdr:spPr>
        <a:xfrm>
          <a:off x="20199427" y="1821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46372</xdr:rowOff>
    </xdr:from>
    <xdr:ext cx="469744" cy="259045"/>
    <xdr:sp macro="" textlink="">
      <xdr:nvSpPr>
        <xdr:cNvPr id="781" name="n_1mainValue【庁舎】&#10;一人当たり面積"/>
        <xdr:cNvSpPr txBox="1"/>
      </xdr:nvSpPr>
      <xdr:spPr>
        <a:xfrm>
          <a:off x="21075727" y="1787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782" name="n_2main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3" name="正方形/長方形 78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4" name="正方形/長方形 78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5" name="テキスト ボックス 78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減価償却率について、特に市民会館・消防施設・庁舎で老朽化が進んでいるものの、福祉施設については幼児療育通園施設の整備を始めたことにより減価償却率が減少している。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21,757
21,628
297.84
13,752,392
13,531,245
218,554
7,548,033
13,356,542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市税は、固定資産税及び都市計画税の評価額の下落修正の実施や人口減少などから、市税全体としては減少傾向が続き、</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年度では市民税・軽自動車税の増により</a:t>
          </a:r>
          <a:r>
            <a:rPr lang="en-US" altLang="ja-JP" sz="1100" b="0" i="0" baseline="0">
              <a:solidFill>
                <a:schemeClr val="dk1"/>
              </a:solidFill>
              <a:effectLst/>
              <a:latin typeface="+mn-lt"/>
              <a:ea typeface="+mn-ea"/>
              <a:cs typeface="+mn-cs"/>
            </a:rPr>
            <a:t>3</a:t>
          </a:r>
          <a:r>
            <a:rPr lang="ja-JP" altLang="en-US" sz="1100" b="0" i="0" baseline="0">
              <a:solidFill>
                <a:schemeClr val="dk1"/>
              </a:solidFill>
              <a:effectLst/>
              <a:latin typeface="+mn-lt"/>
              <a:ea typeface="+mn-ea"/>
              <a:cs typeface="+mn-cs"/>
            </a:rPr>
            <a:t>年ぶりに増加したものの、</a:t>
          </a:r>
          <a:r>
            <a:rPr lang="ja-JP" altLang="ja-JP" sz="1100" b="0" i="0" baseline="0">
              <a:solidFill>
                <a:schemeClr val="dk1"/>
              </a:solidFill>
              <a:effectLst/>
              <a:latin typeface="+mn-lt"/>
              <a:ea typeface="+mn-ea"/>
              <a:cs typeface="+mn-cs"/>
            </a:rPr>
            <a:t>類似団体平均と比較して下回っている。</a:t>
          </a:r>
          <a:endParaRPr lang="ja-JP" altLang="ja-JP" sz="1400">
            <a:effectLst/>
          </a:endParaRPr>
        </a:p>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留萌市中期財政計画に基づく</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つの財政規律を守りながら、健全で持続可能な財政運営に取り組むこととしている。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94343</xdr:rowOff>
    </xdr:from>
    <xdr:to>
      <xdr:col>23</xdr:col>
      <xdr:colOff>133350</xdr:colOff>
      <xdr:row>42</xdr:row>
      <xdr:rowOff>94343</xdr:rowOff>
    </xdr:to>
    <xdr:cxnSp macro="">
      <xdr:nvCxnSpPr>
        <xdr:cNvPr id="70" name="直線コネクタ 69"/>
        <xdr:cNvCxnSpPr/>
      </xdr:nvCxnSpPr>
      <xdr:spPr>
        <a:xfrm>
          <a:off x="4114800" y="7295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59162</xdr:rowOff>
    </xdr:from>
    <xdr:ext cx="762000" cy="259045"/>
    <xdr:sp macro="" textlink="">
      <xdr:nvSpPr>
        <xdr:cNvPr id="71" name="財政力平均値テキスト"/>
        <xdr:cNvSpPr txBox="1"/>
      </xdr:nvSpPr>
      <xdr:spPr>
        <a:xfrm>
          <a:off x="5041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72" name="フローチャート: 判断 71"/>
        <xdr:cNvSpPr/>
      </xdr:nvSpPr>
      <xdr:spPr>
        <a:xfrm>
          <a:off x="4902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111578</xdr:rowOff>
    </xdr:to>
    <xdr:cxnSp macro="">
      <xdr:nvCxnSpPr>
        <xdr:cNvPr id="73" name="直線コネクタ 72"/>
        <xdr:cNvCxnSpPr/>
      </xdr:nvCxnSpPr>
      <xdr:spPr>
        <a:xfrm flipV="1">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59872</xdr:rowOff>
    </xdr:from>
    <xdr:to>
      <xdr:col>19</xdr:col>
      <xdr:colOff>184150</xdr:colOff>
      <xdr:row>41</xdr:row>
      <xdr:rowOff>161472</xdr:rowOff>
    </xdr:to>
    <xdr:sp macro="" textlink="">
      <xdr:nvSpPr>
        <xdr:cNvPr id="74" name="フローチャート: 判断 73"/>
        <xdr:cNvSpPr/>
      </xdr:nvSpPr>
      <xdr:spPr>
        <a:xfrm>
          <a:off x="4064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75" name="テキスト ボックス 74"/>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128815</xdr:rowOff>
    </xdr:to>
    <xdr:cxnSp macro="">
      <xdr:nvCxnSpPr>
        <xdr:cNvPr id="76" name="直線コネクタ 75"/>
        <xdr:cNvCxnSpPr/>
      </xdr:nvCxnSpPr>
      <xdr:spPr>
        <a:xfrm flipV="1">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7" name="フローチャート: 判断 76"/>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8" name="テキスト ボックス 77"/>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146050</xdr:rowOff>
    </xdr:to>
    <xdr:cxnSp macro="">
      <xdr:nvCxnSpPr>
        <xdr:cNvPr id="79" name="直線コネクタ 78"/>
        <xdr:cNvCxnSpPr/>
      </xdr:nvCxnSpPr>
      <xdr:spPr>
        <a:xfrm flipV="1">
          <a:off x="1447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128815</xdr:rowOff>
    </xdr:from>
    <xdr:to>
      <xdr:col>11</xdr:col>
      <xdr:colOff>82550</xdr:colOff>
      <xdr:row>42</xdr:row>
      <xdr:rowOff>58965</xdr:rowOff>
    </xdr:to>
    <xdr:sp macro="" textlink="">
      <xdr:nvSpPr>
        <xdr:cNvPr id="80" name="フローチャート: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128815</xdr:rowOff>
    </xdr:from>
    <xdr:to>
      <xdr:col>7</xdr:col>
      <xdr:colOff>31750</xdr:colOff>
      <xdr:row>42</xdr:row>
      <xdr:rowOff>58965</xdr:rowOff>
    </xdr:to>
    <xdr:sp macro="" textlink="">
      <xdr:nvSpPr>
        <xdr:cNvPr id="82" name="フローチャート: 判断 81"/>
        <xdr:cNvSpPr/>
      </xdr:nvSpPr>
      <xdr:spPr>
        <a:xfrm>
          <a:off x="1397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69142</xdr:rowOff>
    </xdr:from>
    <xdr:ext cx="762000" cy="259045"/>
    <xdr:sp macro="" textlink="">
      <xdr:nvSpPr>
        <xdr:cNvPr id="83" name="テキスト ボックス 82"/>
        <xdr:cNvSpPr txBox="1"/>
      </xdr:nvSpPr>
      <xdr:spPr>
        <a:xfrm>
          <a:off x="1066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43543</xdr:rowOff>
    </xdr:from>
    <xdr:to>
      <xdr:col>23</xdr:col>
      <xdr:colOff>184150</xdr:colOff>
      <xdr:row>42</xdr:row>
      <xdr:rowOff>145143</xdr:rowOff>
    </xdr:to>
    <xdr:sp macro="" textlink="">
      <xdr:nvSpPr>
        <xdr:cNvPr id="89" name="楕円 88"/>
        <xdr:cNvSpPr/>
      </xdr:nvSpPr>
      <xdr:spPr>
        <a:xfrm>
          <a:off x="4902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15620</xdr:rowOff>
    </xdr:from>
    <xdr:ext cx="762000" cy="259045"/>
    <xdr:sp macro="" textlink="">
      <xdr:nvSpPr>
        <xdr:cNvPr id="90" name="財政力該当値テキスト"/>
        <xdr:cNvSpPr txBox="1"/>
      </xdr:nvSpPr>
      <xdr:spPr>
        <a:xfrm>
          <a:off x="5041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1" name="楕円 90"/>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2" name="テキスト ボックス 91"/>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3" name="楕円 92"/>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4" name="テキスト ボックス 93"/>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6" name="テキスト ボックス 95"/>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97" name="楕円 96"/>
        <xdr:cNvSpPr/>
      </xdr:nvSpPr>
      <xdr:spPr>
        <a:xfrm>
          <a:off x="1397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98" name="テキスト ボックス 97"/>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維持補修費の増を上回って公債費や下水道事業への繰出金</a:t>
          </a:r>
          <a:r>
            <a:rPr kumimoji="1" lang="ja-JP" altLang="ja-JP" sz="1100">
              <a:solidFill>
                <a:schemeClr val="dk1"/>
              </a:solidFill>
              <a:effectLst/>
              <a:latin typeface="+mn-lt"/>
              <a:ea typeface="+mn-ea"/>
              <a:cs typeface="+mn-cs"/>
            </a:rPr>
            <a:t>が減となった一方、</a:t>
          </a:r>
          <a:r>
            <a:rPr kumimoji="1" lang="ja-JP" altLang="en-US" sz="1100">
              <a:solidFill>
                <a:schemeClr val="dk1"/>
              </a:solidFill>
              <a:effectLst/>
              <a:latin typeface="+mn-lt"/>
              <a:ea typeface="+mn-ea"/>
              <a:cs typeface="+mn-cs"/>
            </a:rPr>
            <a:t>普通交付税の減</a:t>
          </a:r>
          <a:r>
            <a:rPr kumimoji="1" lang="ja-JP" altLang="ja-JP" sz="1100">
              <a:solidFill>
                <a:schemeClr val="dk1"/>
              </a:solidFill>
              <a:effectLst/>
              <a:latin typeface="+mn-lt"/>
              <a:ea typeface="+mn-ea"/>
              <a:cs typeface="+mn-cs"/>
            </a:rPr>
            <a:t>などにより、昨年度よりも</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26</a:t>
          </a:r>
          <a:r>
            <a:rPr kumimoji="1" lang="ja-JP" altLang="en-US" sz="1100">
              <a:solidFill>
                <a:schemeClr val="dk1"/>
              </a:solidFill>
              <a:effectLst/>
              <a:latin typeface="+mn-lt"/>
              <a:ea typeface="+mn-ea"/>
              <a:cs typeface="+mn-cs"/>
            </a:rPr>
            <a:t>年度以来、</a:t>
          </a:r>
          <a:r>
            <a:rPr kumimoji="1" lang="ja-JP" altLang="ja-JP" sz="1100">
              <a:solidFill>
                <a:schemeClr val="dk1"/>
              </a:solidFill>
              <a:effectLst/>
              <a:latin typeface="+mn-lt"/>
              <a:ea typeface="+mn-ea"/>
              <a:cs typeface="+mn-cs"/>
            </a:rPr>
            <a:t>類似団体平均と比較して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今後も、退職手当の支給、交付税及び臨時財政対策債の減少などにより、財政の硬直化が懸念されるため、更なる経常経費の抑制に努めていく。</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92287</xdr:rowOff>
    </xdr:from>
    <xdr:to>
      <xdr:col>23</xdr:col>
      <xdr:colOff>133350</xdr:colOff>
      <xdr:row>68</xdr:row>
      <xdr:rowOff>29210</xdr:rowOff>
    </xdr:to>
    <xdr:cxnSp macro="">
      <xdr:nvCxnSpPr>
        <xdr:cNvPr id="128" name="直線コネクタ 127"/>
        <xdr:cNvCxnSpPr/>
      </xdr:nvCxnSpPr>
      <xdr:spPr>
        <a:xfrm flipV="1">
          <a:off x="4953000" y="10207837"/>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7214</xdr:rowOff>
    </xdr:from>
    <xdr:ext cx="762000" cy="259045"/>
    <xdr:sp macro="" textlink="">
      <xdr:nvSpPr>
        <xdr:cNvPr id="131" name="財政構造の弾力性最大値テキスト"/>
        <xdr:cNvSpPr txBox="1"/>
      </xdr:nvSpPr>
      <xdr:spPr>
        <a:xfrm>
          <a:off x="5041900" y="995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92287</xdr:rowOff>
    </xdr:from>
    <xdr:to>
      <xdr:col>24</xdr:col>
      <xdr:colOff>12700</xdr:colOff>
      <xdr:row>59</xdr:row>
      <xdr:rowOff>92287</xdr:rowOff>
    </xdr:to>
    <xdr:cxnSp macro="">
      <xdr:nvCxnSpPr>
        <xdr:cNvPr id="132" name="直線コネクタ 131"/>
        <xdr:cNvCxnSpPr/>
      </xdr:nvCxnSpPr>
      <xdr:spPr>
        <a:xfrm>
          <a:off x="4864100" y="1020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170604</xdr:rowOff>
    </xdr:from>
    <xdr:to>
      <xdr:col>23</xdr:col>
      <xdr:colOff>133350</xdr:colOff>
      <xdr:row>64</xdr:row>
      <xdr:rowOff>127846</xdr:rowOff>
    </xdr:to>
    <xdr:cxnSp macro="">
      <xdr:nvCxnSpPr>
        <xdr:cNvPr id="133" name="直線コネクタ 132"/>
        <xdr:cNvCxnSpPr/>
      </xdr:nvCxnSpPr>
      <xdr:spPr>
        <a:xfrm>
          <a:off x="4114800" y="10971954"/>
          <a:ext cx="8382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53357</xdr:rowOff>
    </xdr:from>
    <xdr:ext cx="762000" cy="259045"/>
    <xdr:sp macro="" textlink="">
      <xdr:nvSpPr>
        <xdr:cNvPr id="134" name="財政構造の弾力性平均値テキスト"/>
        <xdr:cNvSpPr txBox="1"/>
      </xdr:nvSpPr>
      <xdr:spPr>
        <a:xfrm>
          <a:off x="5041900" y="1085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35" name="フローチャート: 判断 134"/>
        <xdr:cNvSpPr/>
      </xdr:nvSpPr>
      <xdr:spPr>
        <a:xfrm>
          <a:off x="49022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157056</xdr:rowOff>
    </xdr:from>
    <xdr:to>
      <xdr:col>19</xdr:col>
      <xdr:colOff>133350</xdr:colOff>
      <xdr:row>63</xdr:row>
      <xdr:rowOff>170604</xdr:rowOff>
    </xdr:to>
    <xdr:cxnSp macro="">
      <xdr:nvCxnSpPr>
        <xdr:cNvPr id="136" name="直線コネクタ 135"/>
        <xdr:cNvCxnSpPr/>
      </xdr:nvCxnSpPr>
      <xdr:spPr>
        <a:xfrm>
          <a:off x="3225800" y="10786956"/>
          <a:ext cx="889000" cy="184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143933</xdr:rowOff>
    </xdr:from>
    <xdr:to>
      <xdr:col>19</xdr:col>
      <xdr:colOff>184150</xdr:colOff>
      <xdr:row>64</xdr:row>
      <xdr:rowOff>74083</xdr:rowOff>
    </xdr:to>
    <xdr:sp macro="" textlink="">
      <xdr:nvSpPr>
        <xdr:cNvPr id="137" name="フローチャート: 判断 136"/>
        <xdr:cNvSpPr/>
      </xdr:nvSpPr>
      <xdr:spPr>
        <a:xfrm>
          <a:off x="4064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58860</xdr:rowOff>
    </xdr:from>
    <xdr:ext cx="736600" cy="259045"/>
    <xdr:sp macro="" textlink="">
      <xdr:nvSpPr>
        <xdr:cNvPr id="138" name="テキスト ボックス 137"/>
        <xdr:cNvSpPr txBox="1"/>
      </xdr:nvSpPr>
      <xdr:spPr>
        <a:xfrm>
          <a:off x="3733800" y="1103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64</xdr:row>
      <xdr:rowOff>95673</xdr:rowOff>
    </xdr:to>
    <xdr:cxnSp macro="">
      <xdr:nvCxnSpPr>
        <xdr:cNvPr id="139" name="直線コネクタ 138"/>
        <xdr:cNvCxnSpPr/>
      </xdr:nvCxnSpPr>
      <xdr:spPr>
        <a:xfrm flipV="1">
          <a:off x="2336800" y="10786956"/>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146473</xdr:rowOff>
    </xdr:from>
    <xdr:to>
      <xdr:col>15</xdr:col>
      <xdr:colOff>133350</xdr:colOff>
      <xdr:row>63</xdr:row>
      <xdr:rowOff>76623</xdr:rowOff>
    </xdr:to>
    <xdr:sp macro="" textlink="">
      <xdr:nvSpPr>
        <xdr:cNvPr id="140" name="フローチャート: 判断 139"/>
        <xdr:cNvSpPr/>
      </xdr:nvSpPr>
      <xdr:spPr>
        <a:xfrm>
          <a:off x="31750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61400</xdr:rowOff>
    </xdr:from>
    <xdr:ext cx="762000" cy="259045"/>
    <xdr:sp macro="" textlink="">
      <xdr:nvSpPr>
        <xdr:cNvPr id="141" name="テキスト ボックス 140"/>
        <xdr:cNvSpPr txBox="1"/>
      </xdr:nvSpPr>
      <xdr:spPr>
        <a:xfrm>
          <a:off x="2844800" y="1086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63077</xdr:rowOff>
    </xdr:from>
    <xdr:to>
      <xdr:col>11</xdr:col>
      <xdr:colOff>31750</xdr:colOff>
      <xdr:row>64</xdr:row>
      <xdr:rowOff>95673</xdr:rowOff>
    </xdr:to>
    <xdr:cxnSp macro="">
      <xdr:nvCxnSpPr>
        <xdr:cNvPr id="142" name="直線コネクタ 141"/>
        <xdr:cNvCxnSpPr/>
      </xdr:nvCxnSpPr>
      <xdr:spPr>
        <a:xfrm>
          <a:off x="1447800" y="10521527"/>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43" name="フローチャート: 判断 142"/>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44" name="テキスト ボックス 143"/>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106256</xdr:rowOff>
    </xdr:from>
    <xdr:to>
      <xdr:col>7</xdr:col>
      <xdr:colOff>31750</xdr:colOff>
      <xdr:row>63</xdr:row>
      <xdr:rowOff>36406</xdr:rowOff>
    </xdr:to>
    <xdr:sp macro="" textlink="">
      <xdr:nvSpPr>
        <xdr:cNvPr id="145" name="フローチャート: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21183</xdr:rowOff>
    </xdr:from>
    <xdr:ext cx="762000" cy="259045"/>
    <xdr:sp macro="" textlink="">
      <xdr:nvSpPr>
        <xdr:cNvPr id="146" name="テキスト ボックス 145"/>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77046</xdr:rowOff>
    </xdr:from>
    <xdr:to>
      <xdr:col>23</xdr:col>
      <xdr:colOff>184150</xdr:colOff>
      <xdr:row>65</xdr:row>
      <xdr:rowOff>7196</xdr:rowOff>
    </xdr:to>
    <xdr:sp macro="" textlink="">
      <xdr:nvSpPr>
        <xdr:cNvPr id="152" name="楕円 151"/>
        <xdr:cNvSpPr/>
      </xdr:nvSpPr>
      <xdr:spPr>
        <a:xfrm>
          <a:off x="4902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49123</xdr:rowOff>
    </xdr:from>
    <xdr:ext cx="762000" cy="259045"/>
    <xdr:sp macro="" textlink="">
      <xdr:nvSpPr>
        <xdr:cNvPr id="153" name="財政構造の弾力性該当値テキスト"/>
        <xdr:cNvSpPr txBox="1"/>
      </xdr:nvSpPr>
      <xdr:spPr>
        <a:xfrm>
          <a:off x="5041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119804</xdr:rowOff>
    </xdr:from>
    <xdr:to>
      <xdr:col>19</xdr:col>
      <xdr:colOff>184150</xdr:colOff>
      <xdr:row>64</xdr:row>
      <xdr:rowOff>49954</xdr:rowOff>
    </xdr:to>
    <xdr:sp macro="" textlink="">
      <xdr:nvSpPr>
        <xdr:cNvPr id="154" name="楕円 153"/>
        <xdr:cNvSpPr/>
      </xdr:nvSpPr>
      <xdr:spPr>
        <a:xfrm>
          <a:off x="4064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60131</xdr:rowOff>
    </xdr:from>
    <xdr:ext cx="736600" cy="259045"/>
    <xdr:sp macro="" textlink="">
      <xdr:nvSpPr>
        <xdr:cNvPr id="155" name="テキスト ボックス 154"/>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106256</xdr:rowOff>
    </xdr:from>
    <xdr:to>
      <xdr:col>15</xdr:col>
      <xdr:colOff>133350</xdr:colOff>
      <xdr:row>63</xdr:row>
      <xdr:rowOff>36406</xdr:rowOff>
    </xdr:to>
    <xdr:sp macro="" textlink="">
      <xdr:nvSpPr>
        <xdr:cNvPr id="156" name="楕円 155"/>
        <xdr:cNvSpPr/>
      </xdr:nvSpPr>
      <xdr:spPr>
        <a:xfrm>
          <a:off x="3175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46583</xdr:rowOff>
    </xdr:from>
    <xdr:ext cx="762000" cy="259045"/>
    <xdr:sp macro="" textlink="">
      <xdr:nvSpPr>
        <xdr:cNvPr id="157" name="テキスト ボックス 156"/>
        <xdr:cNvSpPr txBox="1"/>
      </xdr:nvSpPr>
      <xdr:spPr>
        <a:xfrm>
          <a:off x="2844800" y="10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44873</xdr:rowOff>
    </xdr:from>
    <xdr:to>
      <xdr:col>11</xdr:col>
      <xdr:colOff>82550</xdr:colOff>
      <xdr:row>64</xdr:row>
      <xdr:rowOff>146473</xdr:rowOff>
    </xdr:to>
    <xdr:sp macro="" textlink="">
      <xdr:nvSpPr>
        <xdr:cNvPr id="158" name="楕円 157"/>
        <xdr:cNvSpPr/>
      </xdr:nvSpPr>
      <xdr:spPr>
        <a:xfrm>
          <a:off x="2286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131250</xdr:rowOff>
    </xdr:from>
    <xdr:ext cx="762000" cy="259045"/>
    <xdr:sp macro="" textlink="">
      <xdr:nvSpPr>
        <xdr:cNvPr id="159" name="テキスト ボックス 158"/>
        <xdr:cNvSpPr txBox="1"/>
      </xdr:nvSpPr>
      <xdr:spPr>
        <a:xfrm>
          <a:off x="1955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60" name="楕円 159"/>
        <xdr:cNvSpPr/>
      </xdr:nvSpPr>
      <xdr:spPr>
        <a:xfrm>
          <a:off x="1397000" y="1047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61" name="テキスト ボックス 160"/>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退職手当等人件費は減少となったが、</a:t>
          </a:r>
          <a:r>
            <a:rPr kumimoji="1" lang="ja-JP" altLang="en-US" sz="1100">
              <a:solidFill>
                <a:schemeClr val="dk1"/>
              </a:solidFill>
              <a:effectLst/>
              <a:latin typeface="+mn-lt"/>
              <a:ea typeface="+mn-ea"/>
              <a:cs typeface="+mn-cs"/>
            </a:rPr>
            <a:t>教育施設の管理経費や燃料費全般が</a:t>
          </a:r>
          <a:r>
            <a:rPr kumimoji="1" lang="ja-JP" altLang="ja-JP" sz="1100">
              <a:solidFill>
                <a:schemeClr val="dk1"/>
              </a:solidFill>
              <a:effectLst/>
              <a:latin typeface="+mn-lt"/>
              <a:ea typeface="+mn-ea"/>
              <a:cs typeface="+mn-cs"/>
            </a:rPr>
            <a:t>増加していることから、昨年度と比較して大幅に増加している。</a:t>
          </a:r>
          <a:endParaRPr lang="ja-JP" altLang="ja-JP" sz="1400">
            <a:effectLst/>
          </a:endParaRPr>
        </a:p>
        <a:p>
          <a:r>
            <a:rPr kumimoji="1" lang="ja-JP" altLang="ja-JP" sz="1100">
              <a:solidFill>
                <a:schemeClr val="dk1"/>
              </a:solidFill>
              <a:effectLst/>
              <a:latin typeface="+mn-lt"/>
              <a:ea typeface="+mn-ea"/>
              <a:cs typeface="+mn-cs"/>
            </a:rPr>
            <a:t>今後も、定員適正化計画に基づき職員数を管理しながら、経常経費を中心とした支出の抑制に努めていく。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100605</xdr:rowOff>
    </xdr:from>
    <xdr:to>
      <xdr:col>23</xdr:col>
      <xdr:colOff>133350</xdr:colOff>
      <xdr:row>88</xdr:row>
      <xdr:rowOff>74473</xdr:rowOff>
    </xdr:to>
    <xdr:cxnSp macro="">
      <xdr:nvCxnSpPr>
        <xdr:cNvPr id="191" name="直線コネクタ 190"/>
        <xdr:cNvCxnSpPr/>
      </xdr:nvCxnSpPr>
      <xdr:spPr>
        <a:xfrm flipV="1">
          <a:off x="4953000" y="13816605"/>
          <a:ext cx="0" cy="13454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46550</xdr:rowOff>
    </xdr:from>
    <xdr:ext cx="762000" cy="259045"/>
    <xdr:sp macro="" textlink="">
      <xdr:nvSpPr>
        <xdr:cNvPr id="192" name="人件費・物件費等の状況最小値テキスト"/>
        <xdr:cNvSpPr txBox="1"/>
      </xdr:nvSpPr>
      <xdr:spPr>
        <a:xfrm>
          <a:off x="5041900" y="15134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74473</xdr:rowOff>
    </xdr:from>
    <xdr:to>
      <xdr:col>24</xdr:col>
      <xdr:colOff>12700</xdr:colOff>
      <xdr:row>88</xdr:row>
      <xdr:rowOff>74473</xdr:rowOff>
    </xdr:to>
    <xdr:cxnSp macro="">
      <xdr:nvCxnSpPr>
        <xdr:cNvPr id="193" name="直線コネクタ 192"/>
        <xdr:cNvCxnSpPr/>
      </xdr:nvCxnSpPr>
      <xdr:spPr>
        <a:xfrm>
          <a:off x="4864100" y="15162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15532</xdr:rowOff>
    </xdr:from>
    <xdr:ext cx="762000" cy="259045"/>
    <xdr:sp macro="" textlink="">
      <xdr:nvSpPr>
        <xdr:cNvPr id="194" name="人件費・物件費等の状況最大値テキスト"/>
        <xdr:cNvSpPr txBox="1"/>
      </xdr:nvSpPr>
      <xdr:spPr>
        <a:xfrm>
          <a:off x="5041900" y="13560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100605</xdr:rowOff>
    </xdr:from>
    <xdr:to>
      <xdr:col>24</xdr:col>
      <xdr:colOff>12700</xdr:colOff>
      <xdr:row>80</xdr:row>
      <xdr:rowOff>100605</xdr:rowOff>
    </xdr:to>
    <xdr:cxnSp macro="">
      <xdr:nvCxnSpPr>
        <xdr:cNvPr id="195" name="直線コネクタ 194"/>
        <xdr:cNvCxnSpPr/>
      </xdr:nvCxnSpPr>
      <xdr:spPr>
        <a:xfrm>
          <a:off x="4864100" y="1381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154312</xdr:rowOff>
    </xdr:from>
    <xdr:to>
      <xdr:col>23</xdr:col>
      <xdr:colOff>133350</xdr:colOff>
      <xdr:row>82</xdr:row>
      <xdr:rowOff>38232</xdr:rowOff>
    </xdr:to>
    <xdr:cxnSp macro="">
      <xdr:nvCxnSpPr>
        <xdr:cNvPr id="196" name="直線コネクタ 195"/>
        <xdr:cNvCxnSpPr/>
      </xdr:nvCxnSpPr>
      <xdr:spPr>
        <a:xfrm>
          <a:off x="4114800" y="14041762"/>
          <a:ext cx="838200" cy="55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99029</xdr:rowOff>
    </xdr:from>
    <xdr:ext cx="762000" cy="259045"/>
    <xdr:sp macro="" textlink="">
      <xdr:nvSpPr>
        <xdr:cNvPr id="197" name="人件費・物件費等の状況平均値テキスト"/>
        <xdr:cNvSpPr txBox="1"/>
      </xdr:nvSpPr>
      <xdr:spPr>
        <a:xfrm>
          <a:off x="5041900" y="1381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82502</xdr:rowOff>
    </xdr:from>
    <xdr:to>
      <xdr:col>23</xdr:col>
      <xdr:colOff>184150</xdr:colOff>
      <xdr:row>82</xdr:row>
      <xdr:rowOff>12652</xdr:rowOff>
    </xdr:to>
    <xdr:sp macro="" textlink="">
      <xdr:nvSpPr>
        <xdr:cNvPr id="198" name="フローチャート: 判断 197"/>
        <xdr:cNvSpPr/>
      </xdr:nvSpPr>
      <xdr:spPr>
        <a:xfrm>
          <a:off x="49022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113154</xdr:rowOff>
    </xdr:from>
    <xdr:to>
      <xdr:col>19</xdr:col>
      <xdr:colOff>133350</xdr:colOff>
      <xdr:row>81</xdr:row>
      <xdr:rowOff>154312</xdr:rowOff>
    </xdr:to>
    <xdr:cxnSp macro="">
      <xdr:nvCxnSpPr>
        <xdr:cNvPr id="199" name="直線コネクタ 198"/>
        <xdr:cNvCxnSpPr/>
      </xdr:nvCxnSpPr>
      <xdr:spPr>
        <a:xfrm>
          <a:off x="3225800" y="14000604"/>
          <a:ext cx="889000" cy="4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67928</xdr:rowOff>
    </xdr:from>
    <xdr:to>
      <xdr:col>19</xdr:col>
      <xdr:colOff>184150</xdr:colOff>
      <xdr:row>81</xdr:row>
      <xdr:rowOff>169528</xdr:rowOff>
    </xdr:to>
    <xdr:sp macro="" textlink="">
      <xdr:nvSpPr>
        <xdr:cNvPr id="200" name="フローチャート: 判断 199"/>
        <xdr:cNvSpPr/>
      </xdr:nvSpPr>
      <xdr:spPr>
        <a:xfrm>
          <a:off x="4064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8255</xdr:rowOff>
    </xdr:from>
    <xdr:ext cx="736600" cy="259045"/>
    <xdr:sp macro="" textlink="">
      <xdr:nvSpPr>
        <xdr:cNvPr id="201" name="テキスト ボックス 200"/>
        <xdr:cNvSpPr txBox="1"/>
      </xdr:nvSpPr>
      <xdr:spPr>
        <a:xfrm>
          <a:off x="3733800" y="13724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78933</xdr:rowOff>
    </xdr:from>
    <xdr:to>
      <xdr:col>15</xdr:col>
      <xdr:colOff>82550</xdr:colOff>
      <xdr:row>81</xdr:row>
      <xdr:rowOff>113154</xdr:rowOff>
    </xdr:to>
    <xdr:cxnSp macro="">
      <xdr:nvCxnSpPr>
        <xdr:cNvPr id="202" name="直線コネクタ 201"/>
        <xdr:cNvCxnSpPr/>
      </xdr:nvCxnSpPr>
      <xdr:spPr>
        <a:xfrm>
          <a:off x="2336800" y="13966383"/>
          <a:ext cx="889000" cy="3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28045</xdr:rowOff>
    </xdr:from>
    <xdr:to>
      <xdr:col>15</xdr:col>
      <xdr:colOff>133350</xdr:colOff>
      <xdr:row>81</xdr:row>
      <xdr:rowOff>129645</xdr:rowOff>
    </xdr:to>
    <xdr:sp macro="" textlink="">
      <xdr:nvSpPr>
        <xdr:cNvPr id="203" name="フローチャート: 判断 202"/>
        <xdr:cNvSpPr/>
      </xdr:nvSpPr>
      <xdr:spPr>
        <a:xfrm>
          <a:off x="3175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139822</xdr:rowOff>
    </xdr:from>
    <xdr:ext cx="762000" cy="259045"/>
    <xdr:sp macro="" textlink="">
      <xdr:nvSpPr>
        <xdr:cNvPr id="204" name="テキスト ボックス 203"/>
        <xdr:cNvSpPr txBox="1"/>
      </xdr:nvSpPr>
      <xdr:spPr>
        <a:xfrm>
          <a:off x="2844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35806</xdr:rowOff>
    </xdr:from>
    <xdr:to>
      <xdr:col>11</xdr:col>
      <xdr:colOff>31750</xdr:colOff>
      <xdr:row>81</xdr:row>
      <xdr:rowOff>78933</xdr:rowOff>
    </xdr:to>
    <xdr:cxnSp macro="">
      <xdr:nvCxnSpPr>
        <xdr:cNvPr id="205" name="直線コネクタ 204"/>
        <xdr:cNvCxnSpPr/>
      </xdr:nvCxnSpPr>
      <xdr:spPr>
        <a:xfrm>
          <a:off x="1447800" y="13923256"/>
          <a:ext cx="889000" cy="4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78428</xdr:rowOff>
    </xdr:from>
    <xdr:to>
      <xdr:col>11</xdr:col>
      <xdr:colOff>82550</xdr:colOff>
      <xdr:row>82</xdr:row>
      <xdr:rowOff>8578</xdr:rowOff>
    </xdr:to>
    <xdr:sp macro="" textlink="">
      <xdr:nvSpPr>
        <xdr:cNvPr id="206" name="フローチャート: 判断 205"/>
        <xdr:cNvSpPr/>
      </xdr:nvSpPr>
      <xdr:spPr>
        <a:xfrm>
          <a:off x="2286000" y="139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164805</xdr:rowOff>
    </xdr:from>
    <xdr:ext cx="762000" cy="259045"/>
    <xdr:sp macro="" textlink="">
      <xdr:nvSpPr>
        <xdr:cNvPr id="207" name="テキスト ボックス 206"/>
        <xdr:cNvSpPr txBox="1"/>
      </xdr:nvSpPr>
      <xdr:spPr>
        <a:xfrm>
          <a:off x="1955800" y="1405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55465</xdr:rowOff>
    </xdr:from>
    <xdr:to>
      <xdr:col>7</xdr:col>
      <xdr:colOff>31750</xdr:colOff>
      <xdr:row>81</xdr:row>
      <xdr:rowOff>157065</xdr:rowOff>
    </xdr:to>
    <xdr:sp macro="" textlink="">
      <xdr:nvSpPr>
        <xdr:cNvPr id="208" name="フローチャート: 判断 207"/>
        <xdr:cNvSpPr/>
      </xdr:nvSpPr>
      <xdr:spPr>
        <a:xfrm>
          <a:off x="1397000" y="139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141842</xdr:rowOff>
    </xdr:from>
    <xdr:ext cx="762000" cy="259045"/>
    <xdr:sp macro="" textlink="">
      <xdr:nvSpPr>
        <xdr:cNvPr id="209" name="テキスト ボックス 208"/>
        <xdr:cNvSpPr txBox="1"/>
      </xdr:nvSpPr>
      <xdr:spPr>
        <a:xfrm>
          <a:off x="1066800" y="1402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158882</xdr:rowOff>
    </xdr:from>
    <xdr:to>
      <xdr:col>23</xdr:col>
      <xdr:colOff>184150</xdr:colOff>
      <xdr:row>82</xdr:row>
      <xdr:rowOff>89032</xdr:rowOff>
    </xdr:to>
    <xdr:sp macro="" textlink="">
      <xdr:nvSpPr>
        <xdr:cNvPr id="215" name="楕円 214"/>
        <xdr:cNvSpPr/>
      </xdr:nvSpPr>
      <xdr:spPr>
        <a:xfrm>
          <a:off x="4902200" y="1404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130959</xdr:rowOff>
    </xdr:from>
    <xdr:ext cx="762000" cy="259045"/>
    <xdr:sp macro="" textlink="">
      <xdr:nvSpPr>
        <xdr:cNvPr id="216" name="人件費・物件費等の状況該当値テキスト"/>
        <xdr:cNvSpPr txBox="1"/>
      </xdr:nvSpPr>
      <xdr:spPr>
        <a:xfrm>
          <a:off x="5041900" y="1401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103512</xdr:rowOff>
    </xdr:from>
    <xdr:to>
      <xdr:col>19</xdr:col>
      <xdr:colOff>184150</xdr:colOff>
      <xdr:row>82</xdr:row>
      <xdr:rowOff>33662</xdr:rowOff>
    </xdr:to>
    <xdr:sp macro="" textlink="">
      <xdr:nvSpPr>
        <xdr:cNvPr id="217" name="楕円 216"/>
        <xdr:cNvSpPr/>
      </xdr:nvSpPr>
      <xdr:spPr>
        <a:xfrm>
          <a:off x="4064000" y="1399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18439</xdr:rowOff>
    </xdr:from>
    <xdr:ext cx="736600" cy="259045"/>
    <xdr:sp macro="" textlink="">
      <xdr:nvSpPr>
        <xdr:cNvPr id="218" name="テキスト ボックス 217"/>
        <xdr:cNvSpPr txBox="1"/>
      </xdr:nvSpPr>
      <xdr:spPr>
        <a:xfrm>
          <a:off x="3733800" y="14077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62354</xdr:rowOff>
    </xdr:from>
    <xdr:to>
      <xdr:col>15</xdr:col>
      <xdr:colOff>133350</xdr:colOff>
      <xdr:row>81</xdr:row>
      <xdr:rowOff>163954</xdr:rowOff>
    </xdr:to>
    <xdr:sp macro="" textlink="">
      <xdr:nvSpPr>
        <xdr:cNvPr id="219" name="楕円 218"/>
        <xdr:cNvSpPr/>
      </xdr:nvSpPr>
      <xdr:spPr>
        <a:xfrm>
          <a:off x="3175000" y="1394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148731</xdr:rowOff>
    </xdr:from>
    <xdr:ext cx="762000" cy="259045"/>
    <xdr:sp macro="" textlink="">
      <xdr:nvSpPr>
        <xdr:cNvPr id="220" name="テキスト ボックス 219"/>
        <xdr:cNvSpPr txBox="1"/>
      </xdr:nvSpPr>
      <xdr:spPr>
        <a:xfrm>
          <a:off x="2844800" y="14036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28133</xdr:rowOff>
    </xdr:from>
    <xdr:to>
      <xdr:col>11</xdr:col>
      <xdr:colOff>82550</xdr:colOff>
      <xdr:row>81</xdr:row>
      <xdr:rowOff>129733</xdr:rowOff>
    </xdr:to>
    <xdr:sp macro="" textlink="">
      <xdr:nvSpPr>
        <xdr:cNvPr id="221" name="楕円 220"/>
        <xdr:cNvSpPr/>
      </xdr:nvSpPr>
      <xdr:spPr>
        <a:xfrm>
          <a:off x="2286000" y="1391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139910</xdr:rowOff>
    </xdr:from>
    <xdr:ext cx="762000" cy="259045"/>
    <xdr:sp macro="" textlink="">
      <xdr:nvSpPr>
        <xdr:cNvPr id="222" name="テキスト ボックス 221"/>
        <xdr:cNvSpPr txBox="1"/>
      </xdr:nvSpPr>
      <xdr:spPr>
        <a:xfrm>
          <a:off x="1955800" y="13684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156456</xdr:rowOff>
    </xdr:from>
    <xdr:to>
      <xdr:col>7</xdr:col>
      <xdr:colOff>31750</xdr:colOff>
      <xdr:row>81</xdr:row>
      <xdr:rowOff>86606</xdr:rowOff>
    </xdr:to>
    <xdr:sp macro="" textlink="">
      <xdr:nvSpPr>
        <xdr:cNvPr id="223" name="楕円 222"/>
        <xdr:cNvSpPr/>
      </xdr:nvSpPr>
      <xdr:spPr>
        <a:xfrm>
          <a:off x="1397000" y="13872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96783</xdr:rowOff>
    </xdr:from>
    <xdr:ext cx="762000" cy="259045"/>
    <xdr:sp macro="" textlink="">
      <xdr:nvSpPr>
        <xdr:cNvPr id="224" name="テキスト ボックス 223"/>
        <xdr:cNvSpPr txBox="1"/>
      </xdr:nvSpPr>
      <xdr:spPr>
        <a:xfrm>
          <a:off x="1066800" y="13641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年度から新・留萌市財政健全化計画の終了に伴う職員給与等削減を回復したが、給与構造の違いなどにより、全国</a:t>
          </a:r>
          <a:r>
            <a:rPr kumimoji="1" lang="ja-JP" altLang="en-US" sz="1100">
              <a:solidFill>
                <a:schemeClr val="dk1"/>
              </a:solidFill>
              <a:effectLst/>
              <a:latin typeface="+mn-lt"/>
              <a:ea typeface="+mn-ea"/>
              <a:cs typeface="+mn-cs"/>
            </a:rPr>
            <a:t>と比較して</a:t>
          </a:r>
          <a:r>
            <a:rPr kumimoji="1" lang="ja-JP" altLang="ja-JP" sz="1100">
              <a:solidFill>
                <a:schemeClr val="dk1"/>
              </a:solidFill>
              <a:effectLst/>
              <a:latin typeface="+mn-lt"/>
              <a:ea typeface="+mn-ea"/>
              <a:cs typeface="+mn-cs"/>
            </a:rPr>
            <a:t>低い水準となっている。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84</xdr:row>
      <xdr:rowOff>26246</xdr:rowOff>
    </xdr:from>
    <xdr:to>
      <xdr:col>81</xdr:col>
      <xdr:colOff>44450</xdr:colOff>
      <xdr:row>88</xdr:row>
      <xdr:rowOff>152823</xdr:rowOff>
    </xdr:to>
    <xdr:cxnSp macro="">
      <xdr:nvCxnSpPr>
        <xdr:cNvPr id="253" name="直線コネクタ 252"/>
        <xdr:cNvCxnSpPr/>
      </xdr:nvCxnSpPr>
      <xdr:spPr>
        <a:xfrm flipV="1">
          <a:off x="17018000" y="14428046"/>
          <a:ext cx="0" cy="8123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152823</xdr:rowOff>
    </xdr:from>
    <xdr:to>
      <xdr:col>81</xdr:col>
      <xdr:colOff>133350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112623</xdr:rowOff>
    </xdr:from>
    <xdr:ext cx="762000" cy="259045"/>
    <xdr:sp macro="" textlink="">
      <xdr:nvSpPr>
        <xdr:cNvPr id="256" name="給与水準   （国との比較）最大値テキスト"/>
        <xdr:cNvSpPr txBox="1"/>
      </xdr:nvSpPr>
      <xdr:spPr>
        <a:xfrm>
          <a:off x="17106900" y="14171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84</xdr:row>
      <xdr:rowOff>26246</xdr:rowOff>
    </xdr:from>
    <xdr:to>
      <xdr:col>81</xdr:col>
      <xdr:colOff>133350</xdr:colOff>
      <xdr:row>84</xdr:row>
      <xdr:rowOff>26246</xdr:rowOff>
    </xdr:to>
    <xdr:cxnSp macro="">
      <xdr:nvCxnSpPr>
        <xdr:cNvPr id="257" name="直線コネクタ 256"/>
        <xdr:cNvCxnSpPr/>
      </xdr:nvCxnSpPr>
      <xdr:spPr>
        <a:xfrm>
          <a:off x="16929100" y="1442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90593</xdr:rowOff>
    </xdr:from>
    <xdr:to>
      <xdr:col>81</xdr:col>
      <xdr:colOff>44450</xdr:colOff>
      <xdr:row>84</xdr:row>
      <xdr:rowOff>90593</xdr:rowOff>
    </xdr:to>
    <xdr:cxnSp macro="">
      <xdr:nvCxnSpPr>
        <xdr:cNvPr id="258" name="直線コネクタ 257"/>
        <xdr:cNvCxnSpPr/>
      </xdr:nvCxnSpPr>
      <xdr:spPr>
        <a:xfrm>
          <a:off x="16179800" y="144923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138023</xdr:rowOff>
    </xdr:from>
    <xdr:ext cx="762000" cy="259045"/>
    <xdr:sp macro="" textlink="">
      <xdr:nvSpPr>
        <xdr:cNvPr id="259" name="給与水準   （国との比較）平均値テキスト"/>
        <xdr:cNvSpPr txBox="1"/>
      </xdr:nvSpPr>
      <xdr:spPr>
        <a:xfrm>
          <a:off x="17106900" y="14711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165946</xdr:rowOff>
    </xdr:from>
    <xdr:to>
      <xdr:col>81</xdr:col>
      <xdr:colOff>95250</xdr:colOff>
      <xdr:row>86</xdr:row>
      <xdr:rowOff>96096</xdr:rowOff>
    </xdr:to>
    <xdr:sp macro="" textlink="">
      <xdr:nvSpPr>
        <xdr:cNvPr id="260" name="フローチャート: 判断 259"/>
        <xdr:cNvSpPr/>
      </xdr:nvSpPr>
      <xdr:spPr>
        <a:xfrm>
          <a:off x="16967200" y="1473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90593</xdr:rowOff>
    </xdr:from>
    <xdr:to>
      <xdr:col>77</xdr:col>
      <xdr:colOff>44450</xdr:colOff>
      <xdr:row>84</xdr:row>
      <xdr:rowOff>138854</xdr:rowOff>
    </xdr:to>
    <xdr:cxnSp macro="">
      <xdr:nvCxnSpPr>
        <xdr:cNvPr id="261" name="直線コネクタ 260"/>
        <xdr:cNvCxnSpPr/>
      </xdr:nvCxnSpPr>
      <xdr:spPr>
        <a:xfrm flipV="1">
          <a:off x="15290800" y="1449239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157904</xdr:rowOff>
    </xdr:from>
    <xdr:to>
      <xdr:col>77</xdr:col>
      <xdr:colOff>95250</xdr:colOff>
      <xdr:row>86</xdr:row>
      <xdr:rowOff>88054</xdr:rowOff>
    </xdr:to>
    <xdr:sp macro="" textlink="">
      <xdr:nvSpPr>
        <xdr:cNvPr id="262" name="フローチャート: 判断 261"/>
        <xdr:cNvSpPr/>
      </xdr:nvSpPr>
      <xdr:spPr>
        <a:xfrm>
          <a:off x="161290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72831</xdr:rowOff>
    </xdr:from>
    <xdr:ext cx="736600" cy="259045"/>
    <xdr:sp macro="" textlink="">
      <xdr:nvSpPr>
        <xdr:cNvPr id="263" name="テキスト ボックス 262"/>
        <xdr:cNvSpPr txBox="1"/>
      </xdr:nvSpPr>
      <xdr:spPr>
        <a:xfrm>
          <a:off x="15798800" y="14817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87630</xdr:rowOff>
    </xdr:from>
    <xdr:to>
      <xdr:col>72</xdr:col>
      <xdr:colOff>203200</xdr:colOff>
      <xdr:row>84</xdr:row>
      <xdr:rowOff>138854</xdr:rowOff>
    </xdr:to>
    <xdr:cxnSp macro="">
      <xdr:nvCxnSpPr>
        <xdr:cNvPr id="264" name="直線コネクタ 263"/>
        <xdr:cNvCxnSpPr/>
      </xdr:nvCxnSpPr>
      <xdr:spPr>
        <a:xfrm>
          <a:off x="14401800" y="14146530"/>
          <a:ext cx="889000" cy="39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18627</xdr:rowOff>
    </xdr:from>
    <xdr:to>
      <xdr:col>73</xdr:col>
      <xdr:colOff>44450</xdr:colOff>
      <xdr:row>86</xdr:row>
      <xdr:rowOff>120227</xdr:rowOff>
    </xdr:to>
    <xdr:sp macro="" textlink="">
      <xdr:nvSpPr>
        <xdr:cNvPr id="265" name="フローチャート: 判断 264"/>
        <xdr:cNvSpPr/>
      </xdr:nvSpPr>
      <xdr:spPr>
        <a:xfrm>
          <a:off x="15240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105004</xdr:rowOff>
    </xdr:from>
    <xdr:ext cx="762000" cy="259045"/>
    <xdr:sp macro="" textlink="">
      <xdr:nvSpPr>
        <xdr:cNvPr id="266" name="テキスト ボックス 265"/>
        <xdr:cNvSpPr txBox="1"/>
      </xdr:nvSpPr>
      <xdr:spPr>
        <a:xfrm>
          <a:off x="14909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28363</xdr:rowOff>
    </xdr:from>
    <xdr:to>
      <xdr:col>68</xdr:col>
      <xdr:colOff>152400</xdr:colOff>
      <xdr:row>82</xdr:row>
      <xdr:rowOff>87630</xdr:rowOff>
    </xdr:to>
    <xdr:cxnSp macro="">
      <xdr:nvCxnSpPr>
        <xdr:cNvPr id="267" name="直線コネクタ 266"/>
        <xdr:cNvCxnSpPr/>
      </xdr:nvCxnSpPr>
      <xdr:spPr>
        <a:xfrm>
          <a:off x="13512800" y="13744363"/>
          <a:ext cx="889000" cy="40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8" name="フローチャート: 判断 267"/>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155804</xdr:rowOff>
    </xdr:from>
    <xdr:ext cx="762000" cy="259045"/>
    <xdr:sp macro="" textlink="">
      <xdr:nvSpPr>
        <xdr:cNvPr id="269" name="テキスト ボックス 268"/>
        <xdr:cNvSpPr txBox="1"/>
      </xdr:nvSpPr>
      <xdr:spPr>
        <a:xfrm>
          <a:off x="14020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168487</xdr:rowOff>
    </xdr:from>
    <xdr:to>
      <xdr:col>64</xdr:col>
      <xdr:colOff>152400</xdr:colOff>
      <xdr:row>85</xdr:row>
      <xdr:rowOff>98637</xdr:rowOff>
    </xdr:to>
    <xdr:sp macro="" textlink="">
      <xdr:nvSpPr>
        <xdr:cNvPr id="270" name="フローチャート: 判断 269"/>
        <xdr:cNvSpPr/>
      </xdr:nvSpPr>
      <xdr:spPr>
        <a:xfrm>
          <a:off x="13462000" y="145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83414</xdr:rowOff>
    </xdr:from>
    <xdr:ext cx="762000" cy="259045"/>
    <xdr:sp macro="" textlink="">
      <xdr:nvSpPr>
        <xdr:cNvPr id="271" name="テキスト ボックス 270"/>
        <xdr:cNvSpPr txBox="1"/>
      </xdr:nvSpPr>
      <xdr:spPr>
        <a:xfrm>
          <a:off x="13131800" y="1465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39793</xdr:rowOff>
    </xdr:from>
    <xdr:to>
      <xdr:col>81</xdr:col>
      <xdr:colOff>95250</xdr:colOff>
      <xdr:row>84</xdr:row>
      <xdr:rowOff>141393</xdr:rowOff>
    </xdr:to>
    <xdr:sp macro="" textlink="">
      <xdr:nvSpPr>
        <xdr:cNvPr id="277" name="楕円 276"/>
        <xdr:cNvSpPr/>
      </xdr:nvSpPr>
      <xdr:spPr>
        <a:xfrm>
          <a:off x="169672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132520</xdr:rowOff>
    </xdr:from>
    <xdr:ext cx="762000" cy="259045"/>
    <xdr:sp macro="" textlink="">
      <xdr:nvSpPr>
        <xdr:cNvPr id="278" name="給与水準   （国との比較）該当値テキスト"/>
        <xdr:cNvSpPr txBox="1"/>
      </xdr:nvSpPr>
      <xdr:spPr>
        <a:xfrm>
          <a:off x="17106900" y="143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39793</xdr:rowOff>
    </xdr:from>
    <xdr:to>
      <xdr:col>77</xdr:col>
      <xdr:colOff>95250</xdr:colOff>
      <xdr:row>84</xdr:row>
      <xdr:rowOff>141393</xdr:rowOff>
    </xdr:to>
    <xdr:sp macro="" textlink="">
      <xdr:nvSpPr>
        <xdr:cNvPr id="279" name="楕円 278"/>
        <xdr:cNvSpPr/>
      </xdr:nvSpPr>
      <xdr:spPr>
        <a:xfrm>
          <a:off x="16129000" y="1444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151570</xdr:rowOff>
    </xdr:from>
    <xdr:ext cx="736600" cy="259045"/>
    <xdr:sp macro="" textlink="">
      <xdr:nvSpPr>
        <xdr:cNvPr id="280" name="テキスト ボックス 279"/>
        <xdr:cNvSpPr txBox="1"/>
      </xdr:nvSpPr>
      <xdr:spPr>
        <a:xfrm>
          <a:off x="15798800" y="14210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88054</xdr:rowOff>
    </xdr:from>
    <xdr:to>
      <xdr:col>73</xdr:col>
      <xdr:colOff>44450</xdr:colOff>
      <xdr:row>85</xdr:row>
      <xdr:rowOff>18204</xdr:rowOff>
    </xdr:to>
    <xdr:sp macro="" textlink="">
      <xdr:nvSpPr>
        <xdr:cNvPr id="281" name="楕円 280"/>
        <xdr:cNvSpPr/>
      </xdr:nvSpPr>
      <xdr:spPr>
        <a:xfrm>
          <a:off x="15240000" y="144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28381</xdr:rowOff>
    </xdr:from>
    <xdr:ext cx="762000" cy="259045"/>
    <xdr:sp macro="" textlink="">
      <xdr:nvSpPr>
        <xdr:cNvPr id="282" name="テキスト ボックス 281"/>
        <xdr:cNvSpPr txBox="1"/>
      </xdr:nvSpPr>
      <xdr:spPr>
        <a:xfrm>
          <a:off x="14909800" y="1425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36830</xdr:rowOff>
    </xdr:from>
    <xdr:to>
      <xdr:col>68</xdr:col>
      <xdr:colOff>203200</xdr:colOff>
      <xdr:row>82</xdr:row>
      <xdr:rowOff>138430</xdr:rowOff>
    </xdr:to>
    <xdr:sp macro="" textlink="">
      <xdr:nvSpPr>
        <xdr:cNvPr id="283" name="楕円 282"/>
        <xdr:cNvSpPr/>
      </xdr:nvSpPr>
      <xdr:spPr>
        <a:xfrm>
          <a:off x="14351000" y="1409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148607</xdr:rowOff>
    </xdr:from>
    <xdr:ext cx="762000" cy="259045"/>
    <xdr:sp macro="" textlink="">
      <xdr:nvSpPr>
        <xdr:cNvPr id="284" name="テキスト ボックス 283"/>
        <xdr:cNvSpPr txBox="1"/>
      </xdr:nvSpPr>
      <xdr:spPr>
        <a:xfrm>
          <a:off x="14020800" y="1386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149013</xdr:rowOff>
    </xdr:from>
    <xdr:to>
      <xdr:col>64</xdr:col>
      <xdr:colOff>152400</xdr:colOff>
      <xdr:row>80</xdr:row>
      <xdr:rowOff>79163</xdr:rowOff>
    </xdr:to>
    <xdr:sp macro="" textlink="">
      <xdr:nvSpPr>
        <xdr:cNvPr id="285" name="楕円 284"/>
        <xdr:cNvSpPr/>
      </xdr:nvSpPr>
      <xdr:spPr>
        <a:xfrm>
          <a:off x="13462000" y="1369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89340</xdr:rowOff>
    </xdr:from>
    <xdr:ext cx="762000" cy="259045"/>
    <xdr:sp macro="" textlink="">
      <xdr:nvSpPr>
        <xdr:cNvPr id="286" name="テキスト ボックス 285"/>
        <xdr:cNvSpPr txBox="1"/>
      </xdr:nvSpPr>
      <xdr:spPr>
        <a:xfrm>
          <a:off x="13131800" y="1346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これまで実施してきた</a:t>
          </a:r>
          <a:r>
            <a:rPr kumimoji="1" lang="ja-JP" altLang="ja-JP" sz="1100">
              <a:solidFill>
                <a:schemeClr val="dk1"/>
              </a:solidFill>
              <a:effectLst/>
              <a:latin typeface="+mn-lt"/>
              <a:ea typeface="+mn-ea"/>
              <a:cs typeface="+mn-cs"/>
            </a:rPr>
            <a:t>財政健全化</a:t>
          </a:r>
          <a:r>
            <a:rPr kumimoji="1" lang="ja-JP" altLang="en-US" sz="1100">
              <a:solidFill>
                <a:schemeClr val="dk1"/>
              </a:solidFill>
              <a:effectLst/>
              <a:latin typeface="+mn-lt"/>
              <a:ea typeface="+mn-ea"/>
              <a:cs typeface="+mn-cs"/>
            </a:rPr>
            <a:t>等の</a:t>
          </a:r>
          <a:r>
            <a:rPr kumimoji="1" lang="ja-JP" altLang="ja-JP" sz="1100">
              <a:solidFill>
                <a:schemeClr val="dk1"/>
              </a:solidFill>
              <a:effectLst/>
              <a:latin typeface="+mn-lt"/>
              <a:ea typeface="+mn-ea"/>
              <a:cs typeface="+mn-cs"/>
            </a:rPr>
            <a:t>計画に基づき、職員数を見直し削減を</a:t>
          </a:r>
          <a:r>
            <a:rPr kumimoji="1" lang="ja-JP" altLang="en-US" sz="1100">
              <a:solidFill>
                <a:schemeClr val="dk1"/>
              </a:solidFill>
              <a:effectLst/>
              <a:latin typeface="+mn-lt"/>
              <a:ea typeface="+mn-ea"/>
              <a:cs typeface="+mn-cs"/>
            </a:rPr>
            <a:t>図って</a:t>
          </a:r>
          <a:r>
            <a:rPr kumimoji="1" lang="ja-JP" altLang="ja-JP" sz="1100">
              <a:solidFill>
                <a:schemeClr val="dk1"/>
              </a:solidFill>
              <a:effectLst/>
              <a:latin typeface="+mn-lt"/>
              <a:ea typeface="+mn-ea"/>
              <a:cs typeface="+mn-cs"/>
            </a:rPr>
            <a:t>きたところであるが、計画を上回る削減により市政運営に支障をきたしかねない状況となっている。</a:t>
          </a:r>
          <a:endParaRPr lang="ja-JP" altLang="ja-JP" sz="1400">
            <a:effectLst/>
          </a:endParaRPr>
        </a:p>
        <a:p>
          <a:r>
            <a:rPr kumimoji="1" lang="ja-JP" altLang="ja-JP" sz="1100">
              <a:solidFill>
                <a:schemeClr val="dk1"/>
              </a:solidFill>
              <a:effectLst/>
              <a:latin typeface="+mn-lt"/>
              <a:ea typeface="+mn-ea"/>
              <a:cs typeface="+mn-cs"/>
            </a:rPr>
            <a:t>類似団体の状況を参考にしながら、今後も適正な職員数の確保に努めていく。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70765</xdr:rowOff>
    </xdr:from>
    <xdr:to>
      <xdr:col>81</xdr:col>
      <xdr:colOff>44450</xdr:colOff>
      <xdr:row>67</xdr:row>
      <xdr:rowOff>14377</xdr:rowOff>
    </xdr:to>
    <xdr:cxnSp macro="">
      <xdr:nvCxnSpPr>
        <xdr:cNvPr id="313" name="直線コネクタ 312"/>
        <xdr:cNvCxnSpPr/>
      </xdr:nvCxnSpPr>
      <xdr:spPr>
        <a:xfrm flipV="1">
          <a:off x="17018000" y="10357765"/>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157904</xdr:rowOff>
    </xdr:from>
    <xdr:ext cx="762000" cy="259045"/>
    <xdr:sp macro="" textlink="">
      <xdr:nvSpPr>
        <xdr:cNvPr id="314" name="定員管理の状況最小値テキスト"/>
        <xdr:cNvSpPr txBox="1"/>
      </xdr:nvSpPr>
      <xdr:spPr>
        <a:xfrm>
          <a:off x="17106900" y="1147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14377</xdr:rowOff>
    </xdr:from>
    <xdr:to>
      <xdr:col>81</xdr:col>
      <xdr:colOff>133350</xdr:colOff>
      <xdr:row>67</xdr:row>
      <xdr:rowOff>14377</xdr:rowOff>
    </xdr:to>
    <xdr:cxnSp macro="">
      <xdr:nvCxnSpPr>
        <xdr:cNvPr id="315" name="直線コネクタ 314"/>
        <xdr:cNvCxnSpPr/>
      </xdr:nvCxnSpPr>
      <xdr:spPr>
        <a:xfrm>
          <a:off x="16929100" y="1150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157142</xdr:rowOff>
    </xdr:from>
    <xdr:ext cx="762000" cy="259045"/>
    <xdr:sp macro="" textlink="">
      <xdr:nvSpPr>
        <xdr:cNvPr id="316" name="定員管理の状況最大値テキスト"/>
        <xdr:cNvSpPr txBox="1"/>
      </xdr:nvSpPr>
      <xdr:spPr>
        <a:xfrm>
          <a:off x="17106900" y="1010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70765</xdr:rowOff>
    </xdr:from>
    <xdr:to>
      <xdr:col>81</xdr:col>
      <xdr:colOff>133350</xdr:colOff>
      <xdr:row>60</xdr:row>
      <xdr:rowOff>70765</xdr:rowOff>
    </xdr:to>
    <xdr:cxnSp macro="">
      <xdr:nvCxnSpPr>
        <xdr:cNvPr id="317" name="直線コネクタ 316"/>
        <xdr:cNvCxnSpPr/>
      </xdr:nvCxnSpPr>
      <xdr:spPr>
        <a:xfrm>
          <a:off x="16929100" y="1035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11761</xdr:rowOff>
    </xdr:from>
    <xdr:to>
      <xdr:col>81</xdr:col>
      <xdr:colOff>44450</xdr:colOff>
      <xdr:row>61</xdr:row>
      <xdr:rowOff>18517</xdr:rowOff>
    </xdr:to>
    <xdr:cxnSp macro="">
      <xdr:nvCxnSpPr>
        <xdr:cNvPr id="318" name="直線コネクタ 317"/>
        <xdr:cNvCxnSpPr/>
      </xdr:nvCxnSpPr>
      <xdr:spPr>
        <a:xfrm>
          <a:off x="16179800" y="10470211"/>
          <a:ext cx="838200" cy="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3294</xdr:rowOff>
    </xdr:from>
    <xdr:ext cx="762000" cy="259045"/>
    <xdr:sp macro="" textlink="">
      <xdr:nvSpPr>
        <xdr:cNvPr id="319" name="定員管理の状況平均値テキスト"/>
        <xdr:cNvSpPr txBox="1"/>
      </xdr:nvSpPr>
      <xdr:spPr>
        <a:xfrm>
          <a:off x="17106900" y="10461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13081</xdr:rowOff>
    </xdr:from>
    <xdr:to>
      <xdr:col>81</xdr:col>
      <xdr:colOff>95250</xdr:colOff>
      <xdr:row>61</xdr:row>
      <xdr:rowOff>114681</xdr:rowOff>
    </xdr:to>
    <xdr:sp macro="" textlink="">
      <xdr:nvSpPr>
        <xdr:cNvPr id="320" name="フローチャート: 判断 319"/>
        <xdr:cNvSpPr/>
      </xdr:nvSpPr>
      <xdr:spPr>
        <a:xfrm>
          <a:off x="16967200" y="1047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165836</xdr:rowOff>
    </xdr:from>
    <xdr:to>
      <xdr:col>77</xdr:col>
      <xdr:colOff>44450</xdr:colOff>
      <xdr:row>61</xdr:row>
      <xdr:rowOff>11761</xdr:rowOff>
    </xdr:to>
    <xdr:cxnSp macro="">
      <xdr:nvCxnSpPr>
        <xdr:cNvPr id="321" name="直線コネクタ 320"/>
        <xdr:cNvCxnSpPr/>
      </xdr:nvCxnSpPr>
      <xdr:spPr>
        <a:xfrm>
          <a:off x="15290800" y="10452836"/>
          <a:ext cx="889000" cy="1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4876</xdr:rowOff>
    </xdr:from>
    <xdr:to>
      <xdr:col>77</xdr:col>
      <xdr:colOff>95250</xdr:colOff>
      <xdr:row>61</xdr:row>
      <xdr:rowOff>106476</xdr:rowOff>
    </xdr:to>
    <xdr:sp macro="" textlink="">
      <xdr:nvSpPr>
        <xdr:cNvPr id="322" name="フローチャート: 判断 321"/>
        <xdr:cNvSpPr/>
      </xdr:nvSpPr>
      <xdr:spPr>
        <a:xfrm>
          <a:off x="161290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91253</xdr:rowOff>
    </xdr:from>
    <xdr:ext cx="736600" cy="259045"/>
    <xdr:sp macro="" textlink="">
      <xdr:nvSpPr>
        <xdr:cNvPr id="323" name="テキスト ボックス 322"/>
        <xdr:cNvSpPr txBox="1"/>
      </xdr:nvSpPr>
      <xdr:spPr>
        <a:xfrm>
          <a:off x="15798800" y="10549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147980</xdr:rowOff>
    </xdr:from>
    <xdr:to>
      <xdr:col>72</xdr:col>
      <xdr:colOff>203200</xdr:colOff>
      <xdr:row>60</xdr:row>
      <xdr:rowOff>165836</xdr:rowOff>
    </xdr:to>
    <xdr:cxnSp macro="">
      <xdr:nvCxnSpPr>
        <xdr:cNvPr id="324" name="直線コネクタ 323"/>
        <xdr:cNvCxnSpPr/>
      </xdr:nvCxnSpPr>
      <xdr:spPr>
        <a:xfrm>
          <a:off x="14401800" y="10434980"/>
          <a:ext cx="889000" cy="1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157505</xdr:rowOff>
    </xdr:from>
    <xdr:to>
      <xdr:col>73</xdr:col>
      <xdr:colOff>44450</xdr:colOff>
      <xdr:row>61</xdr:row>
      <xdr:rowOff>87655</xdr:rowOff>
    </xdr:to>
    <xdr:sp macro="" textlink="">
      <xdr:nvSpPr>
        <xdr:cNvPr id="325" name="フローチャート: 判断 324"/>
        <xdr:cNvSpPr/>
      </xdr:nvSpPr>
      <xdr:spPr>
        <a:xfrm>
          <a:off x="15240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72432</xdr:rowOff>
    </xdr:from>
    <xdr:ext cx="762000" cy="259045"/>
    <xdr:sp macro="" textlink="">
      <xdr:nvSpPr>
        <xdr:cNvPr id="326" name="テキスト ボックス 325"/>
        <xdr:cNvSpPr txBox="1"/>
      </xdr:nvSpPr>
      <xdr:spPr>
        <a:xfrm>
          <a:off x="14909800" y="1053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147980</xdr:rowOff>
    </xdr:from>
    <xdr:to>
      <xdr:col>68</xdr:col>
      <xdr:colOff>152400</xdr:colOff>
      <xdr:row>60</xdr:row>
      <xdr:rowOff>148463</xdr:rowOff>
    </xdr:to>
    <xdr:cxnSp macro="">
      <xdr:nvCxnSpPr>
        <xdr:cNvPr id="327" name="直線コネクタ 326"/>
        <xdr:cNvCxnSpPr/>
      </xdr:nvCxnSpPr>
      <xdr:spPr>
        <a:xfrm flipV="1">
          <a:off x="13512800" y="10434980"/>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149165</xdr:rowOff>
    </xdr:from>
    <xdr:ext cx="762000" cy="259045"/>
    <xdr:sp macro="" textlink="">
      <xdr:nvSpPr>
        <xdr:cNvPr id="329" name="テキスト ボックス 328"/>
        <xdr:cNvSpPr txBox="1"/>
      </xdr:nvSpPr>
      <xdr:spPr>
        <a:xfrm>
          <a:off x="14020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68580</xdr:rowOff>
    </xdr:from>
    <xdr:to>
      <xdr:col>64</xdr:col>
      <xdr:colOff>152400</xdr:colOff>
      <xdr:row>61</xdr:row>
      <xdr:rowOff>170180</xdr:rowOff>
    </xdr:to>
    <xdr:sp macro="" textlink="">
      <xdr:nvSpPr>
        <xdr:cNvPr id="330" name="フローチャート: 判断 329"/>
        <xdr:cNvSpPr/>
      </xdr:nvSpPr>
      <xdr:spPr>
        <a:xfrm>
          <a:off x="134620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154957</xdr:rowOff>
    </xdr:from>
    <xdr:ext cx="762000" cy="259045"/>
    <xdr:sp macro="" textlink="">
      <xdr:nvSpPr>
        <xdr:cNvPr id="331" name="テキスト ボックス 330"/>
        <xdr:cNvSpPr txBox="1"/>
      </xdr:nvSpPr>
      <xdr:spPr>
        <a:xfrm>
          <a:off x="13131800" y="1061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139167</xdr:rowOff>
    </xdr:from>
    <xdr:to>
      <xdr:col>81</xdr:col>
      <xdr:colOff>95250</xdr:colOff>
      <xdr:row>61</xdr:row>
      <xdr:rowOff>69317</xdr:rowOff>
    </xdr:to>
    <xdr:sp macro="" textlink="">
      <xdr:nvSpPr>
        <xdr:cNvPr id="337" name="楕円 336"/>
        <xdr:cNvSpPr/>
      </xdr:nvSpPr>
      <xdr:spPr>
        <a:xfrm>
          <a:off x="16967200" y="1042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60444</xdr:rowOff>
    </xdr:from>
    <xdr:ext cx="762000" cy="259045"/>
    <xdr:sp macro="" textlink="">
      <xdr:nvSpPr>
        <xdr:cNvPr id="338" name="定員管理の状況該当値テキスト"/>
        <xdr:cNvSpPr txBox="1"/>
      </xdr:nvSpPr>
      <xdr:spPr>
        <a:xfrm>
          <a:off x="17106900" y="1034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132411</xdr:rowOff>
    </xdr:from>
    <xdr:to>
      <xdr:col>77</xdr:col>
      <xdr:colOff>95250</xdr:colOff>
      <xdr:row>61</xdr:row>
      <xdr:rowOff>62561</xdr:rowOff>
    </xdr:to>
    <xdr:sp macro="" textlink="">
      <xdr:nvSpPr>
        <xdr:cNvPr id="339" name="楕円 338"/>
        <xdr:cNvSpPr/>
      </xdr:nvSpPr>
      <xdr:spPr>
        <a:xfrm>
          <a:off x="16129000" y="1041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72738</xdr:rowOff>
    </xdr:from>
    <xdr:ext cx="736600" cy="259045"/>
    <xdr:sp macro="" textlink="">
      <xdr:nvSpPr>
        <xdr:cNvPr id="340" name="テキスト ボックス 339"/>
        <xdr:cNvSpPr txBox="1"/>
      </xdr:nvSpPr>
      <xdr:spPr>
        <a:xfrm>
          <a:off x="15798800" y="10188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115036</xdr:rowOff>
    </xdr:from>
    <xdr:to>
      <xdr:col>73</xdr:col>
      <xdr:colOff>44450</xdr:colOff>
      <xdr:row>61</xdr:row>
      <xdr:rowOff>45186</xdr:rowOff>
    </xdr:to>
    <xdr:sp macro="" textlink="">
      <xdr:nvSpPr>
        <xdr:cNvPr id="341" name="楕円 340"/>
        <xdr:cNvSpPr/>
      </xdr:nvSpPr>
      <xdr:spPr>
        <a:xfrm>
          <a:off x="15240000" y="1040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55363</xdr:rowOff>
    </xdr:from>
    <xdr:ext cx="762000" cy="259045"/>
    <xdr:sp macro="" textlink="">
      <xdr:nvSpPr>
        <xdr:cNvPr id="342" name="テキスト ボックス 341"/>
        <xdr:cNvSpPr txBox="1"/>
      </xdr:nvSpPr>
      <xdr:spPr>
        <a:xfrm>
          <a:off x="14909800" y="10170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97180</xdr:rowOff>
    </xdr:from>
    <xdr:to>
      <xdr:col>68</xdr:col>
      <xdr:colOff>203200</xdr:colOff>
      <xdr:row>61</xdr:row>
      <xdr:rowOff>27330</xdr:rowOff>
    </xdr:to>
    <xdr:sp macro="" textlink="">
      <xdr:nvSpPr>
        <xdr:cNvPr id="343" name="楕円 342"/>
        <xdr:cNvSpPr/>
      </xdr:nvSpPr>
      <xdr:spPr>
        <a:xfrm>
          <a:off x="14351000" y="1038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37507</xdr:rowOff>
    </xdr:from>
    <xdr:ext cx="762000" cy="259045"/>
    <xdr:sp macro="" textlink="">
      <xdr:nvSpPr>
        <xdr:cNvPr id="344" name="テキスト ボックス 343"/>
        <xdr:cNvSpPr txBox="1"/>
      </xdr:nvSpPr>
      <xdr:spPr>
        <a:xfrm>
          <a:off x="14020800" y="1015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97663</xdr:rowOff>
    </xdr:from>
    <xdr:to>
      <xdr:col>64</xdr:col>
      <xdr:colOff>152400</xdr:colOff>
      <xdr:row>61</xdr:row>
      <xdr:rowOff>27813</xdr:rowOff>
    </xdr:to>
    <xdr:sp macro="" textlink="">
      <xdr:nvSpPr>
        <xdr:cNvPr id="345" name="楕円 344"/>
        <xdr:cNvSpPr/>
      </xdr:nvSpPr>
      <xdr:spPr>
        <a:xfrm>
          <a:off x="13462000" y="1038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37990</xdr:rowOff>
    </xdr:from>
    <xdr:ext cx="762000" cy="259045"/>
    <xdr:sp macro="" textlink="">
      <xdr:nvSpPr>
        <xdr:cNvPr id="346" name="テキスト ボックス 345"/>
        <xdr:cNvSpPr txBox="1"/>
      </xdr:nvSpPr>
      <xdr:spPr>
        <a:xfrm>
          <a:off x="13131800" y="1015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年度に実施した借換債の元金償還が平成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年度から本格化し、さらに公立病院特例債の元利償還金が比率算定へ算入されたことにより、類似団体平均を大きく上回る水準となっている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24.0</a:t>
          </a:r>
          <a:r>
            <a:rPr kumimoji="1" lang="ja-JP" altLang="ja-JP" sz="1100">
              <a:solidFill>
                <a:schemeClr val="dk1"/>
              </a:solidFill>
              <a:effectLst/>
              <a:latin typeface="+mn-lt"/>
              <a:ea typeface="+mn-ea"/>
              <a:cs typeface="+mn-cs"/>
            </a:rPr>
            <a:t>％をピークに徐々に改善される見込みではあり、公債費負担適正化計画に基づく地方債の発行抑制などにより、平成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17.8</a:t>
          </a:r>
          <a:r>
            <a:rPr kumimoji="1" lang="ja-JP" altLang="ja-JP" sz="1100">
              <a:solidFill>
                <a:schemeClr val="dk1"/>
              </a:solidFill>
              <a:effectLst/>
              <a:latin typeface="+mn-lt"/>
              <a:ea typeface="+mn-ea"/>
              <a:cs typeface="+mn-cs"/>
            </a:rPr>
            <a:t>％と地方債発行に係る許可団体ではなくなり、平成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も前年度比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15.2</a:t>
          </a:r>
          <a:r>
            <a:rPr kumimoji="1" lang="ja-JP" altLang="ja-JP" sz="1100">
              <a:solidFill>
                <a:schemeClr val="dk1"/>
              </a:solidFill>
              <a:effectLst/>
              <a:latin typeface="+mn-lt"/>
              <a:ea typeface="+mn-ea"/>
              <a:cs typeface="+mn-cs"/>
            </a:rPr>
            <a:t>％となった。平成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年度以降においても、留萌市中期財政計画に基づく地方債発行の規律を守りつつ、比率の改善に努めていく。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67310</xdr:rowOff>
    </xdr:from>
    <xdr:to>
      <xdr:col>81</xdr:col>
      <xdr:colOff>44450</xdr:colOff>
      <xdr:row>43</xdr:row>
      <xdr:rowOff>103294</xdr:rowOff>
    </xdr:to>
    <xdr:cxnSp macro="">
      <xdr:nvCxnSpPr>
        <xdr:cNvPr id="375" name="直線コネクタ 374"/>
        <xdr:cNvCxnSpPr/>
      </xdr:nvCxnSpPr>
      <xdr:spPr>
        <a:xfrm flipV="1">
          <a:off x="17018000" y="606806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75371</xdr:rowOff>
    </xdr:from>
    <xdr:ext cx="762000" cy="259045"/>
    <xdr:sp macro="" textlink="">
      <xdr:nvSpPr>
        <xdr:cNvPr id="376" name="公債費負担の状況最小値テキスト"/>
        <xdr:cNvSpPr txBox="1"/>
      </xdr:nvSpPr>
      <xdr:spPr>
        <a:xfrm>
          <a:off x="17106900" y="7447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103294</xdr:rowOff>
    </xdr:from>
    <xdr:to>
      <xdr:col>81</xdr:col>
      <xdr:colOff>133350</xdr:colOff>
      <xdr:row>43</xdr:row>
      <xdr:rowOff>103294</xdr:rowOff>
    </xdr:to>
    <xdr:cxnSp macro="">
      <xdr:nvCxnSpPr>
        <xdr:cNvPr id="377" name="直線コネクタ 376"/>
        <xdr:cNvCxnSpPr/>
      </xdr:nvCxnSpPr>
      <xdr:spPr>
        <a:xfrm>
          <a:off x="16929100" y="7475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153687</xdr:rowOff>
    </xdr:from>
    <xdr:ext cx="762000" cy="259045"/>
    <xdr:sp macro="" textlink="">
      <xdr:nvSpPr>
        <xdr:cNvPr id="378" name="公債費負担の状況最大値テキスト"/>
        <xdr:cNvSpPr txBox="1"/>
      </xdr:nvSpPr>
      <xdr:spPr>
        <a:xfrm>
          <a:off x="17106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67310</xdr:rowOff>
    </xdr:from>
    <xdr:to>
      <xdr:col>81</xdr:col>
      <xdr:colOff>133350</xdr:colOff>
      <xdr:row>35</xdr:row>
      <xdr:rowOff>67310</xdr:rowOff>
    </xdr:to>
    <xdr:cxnSp macro="">
      <xdr:nvCxnSpPr>
        <xdr:cNvPr id="379" name="直線コネクタ 378"/>
        <xdr:cNvCxnSpPr/>
      </xdr:nvCxnSpPr>
      <xdr:spPr>
        <a:xfrm>
          <a:off x="16929100" y="606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30904</xdr:rowOff>
    </xdr:from>
    <xdr:to>
      <xdr:col>81</xdr:col>
      <xdr:colOff>44450</xdr:colOff>
      <xdr:row>43</xdr:row>
      <xdr:rowOff>135467</xdr:rowOff>
    </xdr:to>
    <xdr:cxnSp macro="">
      <xdr:nvCxnSpPr>
        <xdr:cNvPr id="380" name="直線コネクタ 379"/>
        <xdr:cNvCxnSpPr/>
      </xdr:nvCxnSpPr>
      <xdr:spPr>
        <a:xfrm flipV="1">
          <a:off x="16179800" y="7403254"/>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4250</xdr:rowOff>
    </xdr:from>
    <xdr:ext cx="762000" cy="259045"/>
    <xdr:sp macro="" textlink="">
      <xdr:nvSpPr>
        <xdr:cNvPr id="381" name="公債費負担の状況平均値テキスト"/>
        <xdr:cNvSpPr txBox="1"/>
      </xdr:nvSpPr>
      <xdr:spPr>
        <a:xfrm>
          <a:off x="17106900" y="6690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159173</xdr:rowOff>
    </xdr:from>
    <xdr:to>
      <xdr:col>81</xdr:col>
      <xdr:colOff>95250</xdr:colOff>
      <xdr:row>40</xdr:row>
      <xdr:rowOff>89323</xdr:rowOff>
    </xdr:to>
    <xdr:sp macro="" textlink="">
      <xdr:nvSpPr>
        <xdr:cNvPr id="382" name="フローチャート: 判断 381"/>
        <xdr:cNvSpPr/>
      </xdr:nvSpPr>
      <xdr:spPr>
        <a:xfrm>
          <a:off x="169672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135467</xdr:rowOff>
    </xdr:from>
    <xdr:to>
      <xdr:col>77</xdr:col>
      <xdr:colOff>44450</xdr:colOff>
      <xdr:row>44</xdr:row>
      <xdr:rowOff>52494</xdr:rowOff>
    </xdr:to>
    <xdr:cxnSp macro="">
      <xdr:nvCxnSpPr>
        <xdr:cNvPr id="383" name="直線コネクタ 382"/>
        <xdr:cNvCxnSpPr/>
      </xdr:nvCxnSpPr>
      <xdr:spPr>
        <a:xfrm flipV="1">
          <a:off x="15290800" y="75078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11854</xdr:rowOff>
    </xdr:from>
    <xdr:to>
      <xdr:col>77</xdr:col>
      <xdr:colOff>95250</xdr:colOff>
      <xdr:row>40</xdr:row>
      <xdr:rowOff>113454</xdr:rowOff>
    </xdr:to>
    <xdr:sp macro="" textlink="">
      <xdr:nvSpPr>
        <xdr:cNvPr id="384" name="フローチャート: 判断 383"/>
        <xdr:cNvSpPr/>
      </xdr:nvSpPr>
      <xdr:spPr>
        <a:xfrm>
          <a:off x="161290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123631</xdr:rowOff>
    </xdr:from>
    <xdr:ext cx="736600" cy="259045"/>
    <xdr:sp macro="" textlink="">
      <xdr:nvSpPr>
        <xdr:cNvPr id="385" name="テキスト ボックス 384"/>
        <xdr:cNvSpPr txBox="1"/>
      </xdr:nvSpPr>
      <xdr:spPr>
        <a:xfrm>
          <a:off x="15798800" y="663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52494</xdr:rowOff>
    </xdr:from>
    <xdr:to>
      <xdr:col>72</xdr:col>
      <xdr:colOff>203200</xdr:colOff>
      <xdr:row>44</xdr:row>
      <xdr:rowOff>68580</xdr:rowOff>
    </xdr:to>
    <xdr:cxnSp macro="">
      <xdr:nvCxnSpPr>
        <xdr:cNvPr id="386" name="直線コネクタ 385"/>
        <xdr:cNvCxnSpPr/>
      </xdr:nvCxnSpPr>
      <xdr:spPr>
        <a:xfrm flipV="1">
          <a:off x="14401800" y="759629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44027</xdr:rowOff>
    </xdr:from>
    <xdr:to>
      <xdr:col>73</xdr:col>
      <xdr:colOff>44450</xdr:colOff>
      <xdr:row>40</xdr:row>
      <xdr:rowOff>145627</xdr:rowOff>
    </xdr:to>
    <xdr:sp macro="" textlink="">
      <xdr:nvSpPr>
        <xdr:cNvPr id="387" name="フローチャート: 判断 386"/>
        <xdr:cNvSpPr/>
      </xdr:nvSpPr>
      <xdr:spPr>
        <a:xfrm>
          <a:off x="15240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155804</xdr:rowOff>
    </xdr:from>
    <xdr:ext cx="762000" cy="259045"/>
    <xdr:sp macro="" textlink="">
      <xdr:nvSpPr>
        <xdr:cNvPr id="388" name="テキスト ボックス 387"/>
        <xdr:cNvSpPr txBox="1"/>
      </xdr:nvSpPr>
      <xdr:spPr>
        <a:xfrm>
          <a:off x="14909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68580</xdr:rowOff>
    </xdr:from>
    <xdr:to>
      <xdr:col>68</xdr:col>
      <xdr:colOff>152400</xdr:colOff>
      <xdr:row>44</xdr:row>
      <xdr:rowOff>108796</xdr:rowOff>
    </xdr:to>
    <xdr:cxnSp macro="">
      <xdr:nvCxnSpPr>
        <xdr:cNvPr id="389" name="直線コネクタ 388"/>
        <xdr:cNvCxnSpPr/>
      </xdr:nvCxnSpPr>
      <xdr:spPr>
        <a:xfrm flipV="1">
          <a:off x="13512800" y="761238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113877</xdr:rowOff>
    </xdr:from>
    <xdr:to>
      <xdr:col>68</xdr:col>
      <xdr:colOff>203200</xdr:colOff>
      <xdr:row>42</xdr:row>
      <xdr:rowOff>44027</xdr:rowOff>
    </xdr:to>
    <xdr:sp macro="" textlink="">
      <xdr:nvSpPr>
        <xdr:cNvPr id="390" name="フローチャート: 判断 389"/>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391" name="テキスト ボックス 390"/>
        <xdr:cNvSpPr txBox="1"/>
      </xdr:nvSpPr>
      <xdr:spPr>
        <a:xfrm>
          <a:off x="14020800" y="69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2" name="フローチャート: 判断 391"/>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393" name="テキスト ボックス 392"/>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151554</xdr:rowOff>
    </xdr:from>
    <xdr:to>
      <xdr:col>81</xdr:col>
      <xdr:colOff>95250</xdr:colOff>
      <xdr:row>43</xdr:row>
      <xdr:rowOff>81704</xdr:rowOff>
    </xdr:to>
    <xdr:sp macro="" textlink="">
      <xdr:nvSpPr>
        <xdr:cNvPr id="399" name="楕円 398"/>
        <xdr:cNvSpPr/>
      </xdr:nvSpPr>
      <xdr:spPr>
        <a:xfrm>
          <a:off x="169672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47431</xdr:rowOff>
    </xdr:from>
    <xdr:ext cx="762000" cy="259045"/>
    <xdr:sp macro="" textlink="">
      <xdr:nvSpPr>
        <xdr:cNvPr id="400" name="公債費負担の状況該当値テキスト"/>
        <xdr:cNvSpPr txBox="1"/>
      </xdr:nvSpPr>
      <xdr:spPr>
        <a:xfrm>
          <a:off x="17106900" y="7248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84667</xdr:rowOff>
    </xdr:from>
    <xdr:to>
      <xdr:col>77</xdr:col>
      <xdr:colOff>95250</xdr:colOff>
      <xdr:row>44</xdr:row>
      <xdr:rowOff>14817</xdr:rowOff>
    </xdr:to>
    <xdr:sp macro="" textlink="">
      <xdr:nvSpPr>
        <xdr:cNvPr id="401" name="楕円 400"/>
        <xdr:cNvSpPr/>
      </xdr:nvSpPr>
      <xdr:spPr>
        <a:xfrm>
          <a:off x="16129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171044</xdr:rowOff>
    </xdr:from>
    <xdr:ext cx="736600" cy="259045"/>
    <xdr:sp macro="" textlink="">
      <xdr:nvSpPr>
        <xdr:cNvPr id="402" name="テキスト ボックス 401"/>
        <xdr:cNvSpPr txBox="1"/>
      </xdr:nvSpPr>
      <xdr:spPr>
        <a:xfrm>
          <a:off x="15798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1694</xdr:rowOff>
    </xdr:from>
    <xdr:to>
      <xdr:col>73</xdr:col>
      <xdr:colOff>44450</xdr:colOff>
      <xdr:row>44</xdr:row>
      <xdr:rowOff>103294</xdr:rowOff>
    </xdr:to>
    <xdr:sp macro="" textlink="">
      <xdr:nvSpPr>
        <xdr:cNvPr id="403" name="楕円 402"/>
        <xdr:cNvSpPr/>
      </xdr:nvSpPr>
      <xdr:spPr>
        <a:xfrm>
          <a:off x="15240000" y="754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88071</xdr:rowOff>
    </xdr:from>
    <xdr:ext cx="762000" cy="259045"/>
    <xdr:sp macro="" textlink="">
      <xdr:nvSpPr>
        <xdr:cNvPr id="404" name="テキスト ボックス 403"/>
        <xdr:cNvSpPr txBox="1"/>
      </xdr:nvSpPr>
      <xdr:spPr>
        <a:xfrm>
          <a:off x="14909800" y="7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17780</xdr:rowOff>
    </xdr:from>
    <xdr:to>
      <xdr:col>68</xdr:col>
      <xdr:colOff>203200</xdr:colOff>
      <xdr:row>44</xdr:row>
      <xdr:rowOff>119380</xdr:rowOff>
    </xdr:to>
    <xdr:sp macro="" textlink="">
      <xdr:nvSpPr>
        <xdr:cNvPr id="405" name="楕円 404"/>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104157</xdr:rowOff>
    </xdr:from>
    <xdr:ext cx="762000" cy="259045"/>
    <xdr:sp macro="" textlink="">
      <xdr:nvSpPr>
        <xdr:cNvPr id="406" name="テキスト ボックス 405"/>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57996</xdr:rowOff>
    </xdr:from>
    <xdr:to>
      <xdr:col>64</xdr:col>
      <xdr:colOff>152400</xdr:colOff>
      <xdr:row>44</xdr:row>
      <xdr:rowOff>159596</xdr:rowOff>
    </xdr:to>
    <xdr:sp macro="" textlink="">
      <xdr:nvSpPr>
        <xdr:cNvPr id="407" name="楕円 406"/>
        <xdr:cNvSpPr/>
      </xdr:nvSpPr>
      <xdr:spPr>
        <a:xfrm>
          <a:off x="13462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144373</xdr:rowOff>
    </xdr:from>
    <xdr:ext cx="762000" cy="259045"/>
    <xdr:sp macro="" textlink="">
      <xdr:nvSpPr>
        <xdr:cNvPr id="408" name="テキスト ボックス 407"/>
        <xdr:cNvSpPr txBox="1"/>
      </xdr:nvSpPr>
      <xdr:spPr>
        <a:xfrm>
          <a:off x="13131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早期健全化基準である</a:t>
          </a:r>
          <a:r>
            <a:rPr kumimoji="1" lang="en-US" altLang="ja-JP" sz="1100">
              <a:solidFill>
                <a:schemeClr val="dk1"/>
              </a:solidFill>
              <a:effectLst/>
              <a:latin typeface="+mn-lt"/>
              <a:ea typeface="+mn-ea"/>
              <a:cs typeface="+mn-cs"/>
            </a:rPr>
            <a:t>350</a:t>
          </a:r>
          <a:r>
            <a:rPr kumimoji="1" lang="ja-JP" altLang="ja-JP" sz="1100">
              <a:solidFill>
                <a:schemeClr val="dk1"/>
              </a:solidFill>
              <a:effectLst/>
              <a:latin typeface="+mn-lt"/>
              <a:ea typeface="+mn-ea"/>
              <a:cs typeface="+mn-cs"/>
            </a:rPr>
            <a:t>％を下回っているものの、地方債残高が多額であるため、類似団体平均・北海道平均・全国平均を大きく上回る水準となっている。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年度以降においても、</a:t>
          </a:r>
          <a:r>
            <a:rPr lang="ja-JP" altLang="ja-JP" sz="1100" b="0" i="0" baseline="0">
              <a:solidFill>
                <a:schemeClr val="dk1"/>
              </a:solidFill>
              <a:effectLst/>
              <a:latin typeface="+mn-lt"/>
              <a:ea typeface="+mn-ea"/>
              <a:cs typeface="+mn-cs"/>
            </a:rPr>
            <a:t>留萌市中期財政計画に基づく地方債発行等の規律を守りつつ、比率の改善に努めていく。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117808</xdr:rowOff>
    </xdr:to>
    <xdr:cxnSp macro="">
      <xdr:nvCxnSpPr>
        <xdr:cNvPr id="439" name="直線コネクタ 438"/>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89885</xdr:rowOff>
    </xdr:from>
    <xdr:ext cx="762000" cy="259045"/>
    <xdr:sp macro="" textlink="">
      <xdr:nvSpPr>
        <xdr:cNvPr id="440"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117808</xdr:rowOff>
    </xdr:from>
    <xdr:to>
      <xdr:col>81</xdr:col>
      <xdr:colOff>133350</xdr:colOff>
      <xdr:row>22</xdr:row>
      <xdr:rowOff>117808</xdr:rowOff>
    </xdr:to>
    <xdr:cxnSp macro="">
      <xdr:nvCxnSpPr>
        <xdr:cNvPr id="441" name="直線コネクタ 440"/>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145203</xdr:rowOff>
    </xdr:from>
    <xdr:to>
      <xdr:col>81</xdr:col>
      <xdr:colOff>44450</xdr:colOff>
      <xdr:row>19</xdr:row>
      <xdr:rowOff>47292</xdr:rowOff>
    </xdr:to>
    <xdr:cxnSp macro="">
      <xdr:nvCxnSpPr>
        <xdr:cNvPr id="444" name="直線コネクタ 443"/>
        <xdr:cNvCxnSpPr/>
      </xdr:nvCxnSpPr>
      <xdr:spPr>
        <a:xfrm flipV="1">
          <a:off x="16179800" y="3231303"/>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140382</xdr:rowOff>
    </xdr:from>
    <xdr:ext cx="762000" cy="259045"/>
    <xdr:sp macro="" textlink="">
      <xdr:nvSpPr>
        <xdr:cNvPr id="445" name="将来負担の状況平均値テキスト"/>
        <xdr:cNvSpPr txBox="1"/>
      </xdr:nvSpPr>
      <xdr:spPr>
        <a:xfrm>
          <a:off x="17106900" y="2540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123855</xdr:rowOff>
    </xdr:from>
    <xdr:to>
      <xdr:col>81</xdr:col>
      <xdr:colOff>95250</xdr:colOff>
      <xdr:row>16</xdr:row>
      <xdr:rowOff>54005</xdr:rowOff>
    </xdr:to>
    <xdr:sp macro="" textlink="">
      <xdr:nvSpPr>
        <xdr:cNvPr id="446" name="フローチャート: 判断 445"/>
        <xdr:cNvSpPr/>
      </xdr:nvSpPr>
      <xdr:spPr>
        <a:xfrm>
          <a:off x="169672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47292</xdr:rowOff>
    </xdr:from>
    <xdr:to>
      <xdr:col>77</xdr:col>
      <xdr:colOff>44450</xdr:colOff>
      <xdr:row>19</xdr:row>
      <xdr:rowOff>161048</xdr:rowOff>
    </xdr:to>
    <xdr:cxnSp macro="">
      <xdr:nvCxnSpPr>
        <xdr:cNvPr id="447" name="直線コネクタ 446"/>
        <xdr:cNvCxnSpPr/>
      </xdr:nvCxnSpPr>
      <xdr:spPr>
        <a:xfrm flipV="1">
          <a:off x="15290800" y="3304842"/>
          <a:ext cx="889000" cy="11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111216</xdr:rowOff>
    </xdr:from>
    <xdr:to>
      <xdr:col>77</xdr:col>
      <xdr:colOff>95250</xdr:colOff>
      <xdr:row>16</xdr:row>
      <xdr:rowOff>41366</xdr:rowOff>
    </xdr:to>
    <xdr:sp macro="" textlink="">
      <xdr:nvSpPr>
        <xdr:cNvPr id="448" name="フローチャート: 判断 447"/>
        <xdr:cNvSpPr/>
      </xdr:nvSpPr>
      <xdr:spPr>
        <a:xfrm>
          <a:off x="16129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51543</xdr:rowOff>
    </xdr:from>
    <xdr:ext cx="736600" cy="259045"/>
    <xdr:sp macro="" textlink="">
      <xdr:nvSpPr>
        <xdr:cNvPr id="449" name="テキスト ボックス 448"/>
        <xdr:cNvSpPr txBox="1"/>
      </xdr:nvSpPr>
      <xdr:spPr>
        <a:xfrm>
          <a:off x="15798800" y="245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161048</xdr:rowOff>
    </xdr:from>
    <xdr:to>
      <xdr:col>72</xdr:col>
      <xdr:colOff>203200</xdr:colOff>
      <xdr:row>20</xdr:row>
      <xdr:rowOff>138974</xdr:rowOff>
    </xdr:to>
    <xdr:cxnSp macro="">
      <xdr:nvCxnSpPr>
        <xdr:cNvPr id="450" name="直線コネクタ 449"/>
        <xdr:cNvCxnSpPr/>
      </xdr:nvCxnSpPr>
      <xdr:spPr>
        <a:xfrm flipV="1">
          <a:off x="14401800" y="3418598"/>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167519</xdr:rowOff>
    </xdr:from>
    <xdr:to>
      <xdr:col>73</xdr:col>
      <xdr:colOff>44450</xdr:colOff>
      <xdr:row>16</xdr:row>
      <xdr:rowOff>97669</xdr:rowOff>
    </xdr:to>
    <xdr:sp macro="" textlink="">
      <xdr:nvSpPr>
        <xdr:cNvPr id="451" name="フローチャート: 判断 450"/>
        <xdr:cNvSpPr/>
      </xdr:nvSpPr>
      <xdr:spPr>
        <a:xfrm>
          <a:off x="15240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107846</xdr:rowOff>
    </xdr:from>
    <xdr:ext cx="762000" cy="259045"/>
    <xdr:sp macro="" textlink="">
      <xdr:nvSpPr>
        <xdr:cNvPr id="452" name="テキスト ボックス 451"/>
        <xdr:cNvSpPr txBox="1"/>
      </xdr:nvSpPr>
      <xdr:spPr>
        <a:xfrm>
          <a:off x="14909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138974</xdr:rowOff>
    </xdr:from>
    <xdr:to>
      <xdr:col>68</xdr:col>
      <xdr:colOff>152400</xdr:colOff>
      <xdr:row>21</xdr:row>
      <xdr:rowOff>137583</xdr:rowOff>
    </xdr:to>
    <xdr:cxnSp macro="">
      <xdr:nvCxnSpPr>
        <xdr:cNvPr id="453" name="直線コネクタ 452"/>
        <xdr:cNvCxnSpPr/>
      </xdr:nvCxnSpPr>
      <xdr:spPr>
        <a:xfrm flipV="1">
          <a:off x="13512800" y="3567974"/>
          <a:ext cx="889000" cy="17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47534</xdr:rowOff>
    </xdr:from>
    <xdr:to>
      <xdr:col>68</xdr:col>
      <xdr:colOff>203200</xdr:colOff>
      <xdr:row>17</xdr:row>
      <xdr:rowOff>149134</xdr:rowOff>
    </xdr:to>
    <xdr:sp macro="" textlink="">
      <xdr:nvSpPr>
        <xdr:cNvPr id="454" name="フローチャート: 判断 453"/>
        <xdr:cNvSpPr/>
      </xdr:nvSpPr>
      <xdr:spPr>
        <a:xfrm>
          <a:off x="14351000" y="296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159311</xdr:rowOff>
    </xdr:from>
    <xdr:ext cx="762000" cy="259045"/>
    <xdr:sp macro="" textlink="">
      <xdr:nvSpPr>
        <xdr:cNvPr id="455" name="テキスト ボックス 454"/>
        <xdr:cNvSpPr txBox="1"/>
      </xdr:nvSpPr>
      <xdr:spPr>
        <a:xfrm>
          <a:off x="14020800" y="273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56485</xdr:rowOff>
    </xdr:from>
    <xdr:to>
      <xdr:col>64</xdr:col>
      <xdr:colOff>152400</xdr:colOff>
      <xdr:row>18</xdr:row>
      <xdr:rowOff>158085</xdr:rowOff>
    </xdr:to>
    <xdr:sp macro="" textlink="">
      <xdr:nvSpPr>
        <xdr:cNvPr id="456" name="フローチャート: 判断 455"/>
        <xdr:cNvSpPr/>
      </xdr:nvSpPr>
      <xdr:spPr>
        <a:xfrm>
          <a:off x="13462000" y="3142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168262</xdr:rowOff>
    </xdr:from>
    <xdr:ext cx="762000" cy="259045"/>
    <xdr:sp macro="" textlink="">
      <xdr:nvSpPr>
        <xdr:cNvPr id="457" name="テキスト ボックス 456"/>
        <xdr:cNvSpPr txBox="1"/>
      </xdr:nvSpPr>
      <xdr:spPr>
        <a:xfrm>
          <a:off x="13131800" y="291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94403</xdr:rowOff>
    </xdr:from>
    <xdr:to>
      <xdr:col>81</xdr:col>
      <xdr:colOff>95250</xdr:colOff>
      <xdr:row>19</xdr:row>
      <xdr:rowOff>24554</xdr:rowOff>
    </xdr:to>
    <xdr:sp macro="" textlink="">
      <xdr:nvSpPr>
        <xdr:cNvPr id="463" name="楕円 462"/>
        <xdr:cNvSpPr/>
      </xdr:nvSpPr>
      <xdr:spPr>
        <a:xfrm>
          <a:off x="16967200" y="318050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66480</xdr:rowOff>
    </xdr:from>
    <xdr:ext cx="762000" cy="259045"/>
    <xdr:sp macro="" textlink="">
      <xdr:nvSpPr>
        <xdr:cNvPr id="464" name="将来負担の状況該当値テキスト"/>
        <xdr:cNvSpPr txBox="1"/>
      </xdr:nvSpPr>
      <xdr:spPr>
        <a:xfrm>
          <a:off x="17106900" y="315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167942</xdr:rowOff>
    </xdr:from>
    <xdr:to>
      <xdr:col>77</xdr:col>
      <xdr:colOff>95250</xdr:colOff>
      <xdr:row>19</xdr:row>
      <xdr:rowOff>98092</xdr:rowOff>
    </xdr:to>
    <xdr:sp macro="" textlink="">
      <xdr:nvSpPr>
        <xdr:cNvPr id="465" name="楕円 464"/>
        <xdr:cNvSpPr/>
      </xdr:nvSpPr>
      <xdr:spPr>
        <a:xfrm>
          <a:off x="16129000" y="325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82869</xdr:rowOff>
    </xdr:from>
    <xdr:ext cx="736600" cy="259045"/>
    <xdr:sp macro="" textlink="">
      <xdr:nvSpPr>
        <xdr:cNvPr id="466" name="テキスト ボックス 465"/>
        <xdr:cNvSpPr txBox="1"/>
      </xdr:nvSpPr>
      <xdr:spPr>
        <a:xfrm>
          <a:off x="15798800" y="3340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110248</xdr:rowOff>
    </xdr:from>
    <xdr:to>
      <xdr:col>73</xdr:col>
      <xdr:colOff>44450</xdr:colOff>
      <xdr:row>20</xdr:row>
      <xdr:rowOff>40398</xdr:rowOff>
    </xdr:to>
    <xdr:sp macro="" textlink="">
      <xdr:nvSpPr>
        <xdr:cNvPr id="467" name="楕円 466"/>
        <xdr:cNvSpPr/>
      </xdr:nvSpPr>
      <xdr:spPr>
        <a:xfrm>
          <a:off x="15240000" y="336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25175</xdr:rowOff>
    </xdr:from>
    <xdr:ext cx="762000" cy="259045"/>
    <xdr:sp macro="" textlink="">
      <xdr:nvSpPr>
        <xdr:cNvPr id="468" name="テキスト ボックス 467"/>
        <xdr:cNvSpPr txBox="1"/>
      </xdr:nvSpPr>
      <xdr:spPr>
        <a:xfrm>
          <a:off x="14909800" y="345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88174</xdr:rowOff>
    </xdr:from>
    <xdr:to>
      <xdr:col>68</xdr:col>
      <xdr:colOff>203200</xdr:colOff>
      <xdr:row>21</xdr:row>
      <xdr:rowOff>18324</xdr:rowOff>
    </xdr:to>
    <xdr:sp macro="" textlink="">
      <xdr:nvSpPr>
        <xdr:cNvPr id="469" name="楕円 468"/>
        <xdr:cNvSpPr/>
      </xdr:nvSpPr>
      <xdr:spPr>
        <a:xfrm>
          <a:off x="14351000" y="351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3101</xdr:rowOff>
    </xdr:from>
    <xdr:ext cx="762000" cy="259045"/>
    <xdr:sp macro="" textlink="">
      <xdr:nvSpPr>
        <xdr:cNvPr id="470" name="テキスト ボックス 469"/>
        <xdr:cNvSpPr txBox="1"/>
      </xdr:nvSpPr>
      <xdr:spPr>
        <a:xfrm>
          <a:off x="14020800" y="360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86783</xdr:rowOff>
    </xdr:from>
    <xdr:to>
      <xdr:col>64</xdr:col>
      <xdr:colOff>152400</xdr:colOff>
      <xdr:row>22</xdr:row>
      <xdr:rowOff>16933</xdr:rowOff>
    </xdr:to>
    <xdr:sp macro="" textlink="">
      <xdr:nvSpPr>
        <xdr:cNvPr id="471" name="楕円 470"/>
        <xdr:cNvSpPr/>
      </xdr:nvSpPr>
      <xdr:spPr>
        <a:xfrm>
          <a:off x="13462000" y="368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1710</xdr:rowOff>
    </xdr:from>
    <xdr:ext cx="762000" cy="259045"/>
    <xdr:sp macro="" textlink="">
      <xdr:nvSpPr>
        <xdr:cNvPr id="472" name="テキスト ボックス 471"/>
        <xdr:cNvSpPr txBox="1"/>
      </xdr:nvSpPr>
      <xdr:spPr>
        <a:xfrm>
          <a:off x="13131800" y="377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21,757
21,628
297.84
13,752,392
13,531,245
218,554
7,548,033
13,356,542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年度から新・留萌市財政健全化計画の終了に伴</a:t>
          </a:r>
          <a:r>
            <a:rPr kumimoji="1" lang="ja-JP" altLang="en-US" sz="1100">
              <a:solidFill>
                <a:schemeClr val="dk1"/>
              </a:solidFill>
              <a:effectLst/>
              <a:latin typeface="+mn-lt"/>
              <a:ea typeface="+mn-ea"/>
              <a:cs typeface="+mn-cs"/>
            </a:rPr>
            <a:t>い</a:t>
          </a:r>
          <a:r>
            <a:rPr kumimoji="1" lang="ja-JP" altLang="ja-JP" sz="1100">
              <a:solidFill>
                <a:schemeClr val="dk1"/>
              </a:solidFill>
              <a:effectLst/>
              <a:latin typeface="+mn-lt"/>
              <a:ea typeface="+mn-ea"/>
              <a:cs typeface="+mn-cs"/>
            </a:rPr>
            <a:t>職員給与等削減を回復したが、給与構造の違いなどにより、類似団体平均・北海道平均・全国平均を下回っている。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xdr:rowOff>
    </xdr:from>
    <xdr:to>
      <xdr:col>24</xdr:col>
      <xdr:colOff>25400</xdr:colOff>
      <xdr:row>40</xdr:row>
      <xdr:rowOff>1270</xdr:rowOff>
    </xdr:to>
    <xdr:cxnSp macro="">
      <xdr:nvCxnSpPr>
        <xdr:cNvPr id="57" name="直線コネクタ 56"/>
        <xdr:cNvCxnSpPr/>
      </xdr:nvCxnSpPr>
      <xdr:spPr>
        <a:xfrm flipV="1">
          <a:off x="4826000" y="5830570"/>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144797</xdr:rowOff>
    </xdr:from>
    <xdr:ext cx="762000" cy="259045"/>
    <xdr:sp macro="" textlink="">
      <xdr:nvSpPr>
        <xdr:cNvPr id="58" name="人件費最小値テキスト"/>
        <xdr:cNvSpPr txBox="1"/>
      </xdr:nvSpPr>
      <xdr:spPr>
        <a:xfrm>
          <a:off x="4914900" y="683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xdr:rowOff>
    </xdr:from>
    <xdr:to>
      <xdr:col>24</xdr:col>
      <xdr:colOff>114300</xdr:colOff>
      <xdr:row>40</xdr:row>
      <xdr:rowOff>1270</xdr:rowOff>
    </xdr:to>
    <xdr:cxnSp macro="">
      <xdr:nvCxnSpPr>
        <xdr:cNvPr id="59" name="直線コネクタ 58"/>
        <xdr:cNvCxnSpPr/>
      </xdr:nvCxnSpPr>
      <xdr:spPr>
        <a:xfrm>
          <a:off x="4737100" y="685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87647</xdr:rowOff>
    </xdr:from>
    <xdr:ext cx="762000" cy="259045"/>
    <xdr:sp macro="" textlink="">
      <xdr:nvSpPr>
        <xdr:cNvPr id="60" name="人件費最大値テキスト"/>
        <xdr:cNvSpPr txBox="1"/>
      </xdr:nvSpPr>
      <xdr:spPr>
        <a:xfrm>
          <a:off x="4914900" y="557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xdr:rowOff>
    </xdr:from>
    <xdr:to>
      <xdr:col>24</xdr:col>
      <xdr:colOff>114300</xdr:colOff>
      <xdr:row>34</xdr:row>
      <xdr:rowOff>1270</xdr:rowOff>
    </xdr:to>
    <xdr:cxnSp macro="">
      <xdr:nvCxnSpPr>
        <xdr:cNvPr id="61" name="直線コネクタ 60"/>
        <xdr:cNvCxnSpPr/>
      </xdr:nvCxnSpPr>
      <xdr:spPr>
        <a:xfrm>
          <a:off x="4737100" y="583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18415</xdr:rowOff>
    </xdr:from>
    <xdr:to>
      <xdr:col>24</xdr:col>
      <xdr:colOff>25400</xdr:colOff>
      <xdr:row>34</xdr:row>
      <xdr:rowOff>18415</xdr:rowOff>
    </xdr:to>
    <xdr:cxnSp macro="">
      <xdr:nvCxnSpPr>
        <xdr:cNvPr id="62" name="直線コネクタ 61"/>
        <xdr:cNvCxnSpPr/>
      </xdr:nvCxnSpPr>
      <xdr:spPr>
        <a:xfrm>
          <a:off x="3987800" y="5847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762000" cy="259045"/>
    <xdr:sp macro="" textlink="">
      <xdr:nvSpPr>
        <xdr:cNvPr id="63" name="人件費平均値テキスト"/>
        <xdr:cNvSpPr txBox="1"/>
      </xdr:nvSpPr>
      <xdr:spPr>
        <a:xfrm>
          <a:off x="4914900" y="6009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64135</xdr:rowOff>
    </xdr:from>
    <xdr:to>
      <xdr:col>19</xdr:col>
      <xdr:colOff>187325</xdr:colOff>
      <xdr:row>34</xdr:row>
      <xdr:rowOff>18415</xdr:rowOff>
    </xdr:to>
    <xdr:cxnSp macro="">
      <xdr:nvCxnSpPr>
        <xdr:cNvPr id="65" name="直線コネクタ 64"/>
        <xdr:cNvCxnSpPr/>
      </xdr:nvCxnSpPr>
      <xdr:spPr>
        <a:xfrm>
          <a:off x="3098800" y="572198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30480</xdr:rowOff>
    </xdr:from>
    <xdr:to>
      <xdr:col>20</xdr:col>
      <xdr:colOff>38100</xdr:colOff>
      <xdr:row>35</xdr:row>
      <xdr:rowOff>132080</xdr:rowOff>
    </xdr:to>
    <xdr:sp macro="" textlink="">
      <xdr:nvSpPr>
        <xdr:cNvPr id="66" name="フローチャート: 判断 65"/>
        <xdr:cNvSpPr/>
      </xdr:nvSpPr>
      <xdr:spPr>
        <a:xfrm>
          <a:off x="3937000" y="603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116857</xdr:rowOff>
    </xdr:from>
    <xdr:ext cx="736600" cy="259045"/>
    <xdr:sp macro="" textlink="">
      <xdr:nvSpPr>
        <xdr:cNvPr id="67" name="テキスト ボックス 66"/>
        <xdr:cNvSpPr txBox="1"/>
      </xdr:nvSpPr>
      <xdr:spPr>
        <a:xfrm>
          <a:off x="3606800" y="6117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64135</xdr:rowOff>
    </xdr:from>
    <xdr:to>
      <xdr:col>15</xdr:col>
      <xdr:colOff>98425</xdr:colOff>
      <xdr:row>33</xdr:row>
      <xdr:rowOff>121285</xdr:rowOff>
    </xdr:to>
    <xdr:cxnSp macro="">
      <xdr:nvCxnSpPr>
        <xdr:cNvPr id="68" name="直線コネクタ 67"/>
        <xdr:cNvCxnSpPr/>
      </xdr:nvCxnSpPr>
      <xdr:spPr>
        <a:xfrm flipV="1">
          <a:off x="2209800" y="572198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156210</xdr:rowOff>
    </xdr:from>
    <xdr:to>
      <xdr:col>15</xdr:col>
      <xdr:colOff>149225</xdr:colOff>
      <xdr:row>35</xdr:row>
      <xdr:rowOff>86360</xdr:rowOff>
    </xdr:to>
    <xdr:sp macro="" textlink="">
      <xdr:nvSpPr>
        <xdr:cNvPr id="69" name="フローチャート: 判断 68"/>
        <xdr:cNvSpPr/>
      </xdr:nvSpPr>
      <xdr:spPr>
        <a:xfrm>
          <a:off x="3048000" y="598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71137</xdr:rowOff>
    </xdr:from>
    <xdr:ext cx="762000" cy="259045"/>
    <xdr:sp macro="" textlink="">
      <xdr:nvSpPr>
        <xdr:cNvPr id="70" name="テキスト ボックス 69"/>
        <xdr:cNvSpPr txBox="1"/>
      </xdr:nvSpPr>
      <xdr:spPr>
        <a:xfrm>
          <a:off x="2717800" y="6071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12700</xdr:rowOff>
    </xdr:from>
    <xdr:to>
      <xdr:col>11</xdr:col>
      <xdr:colOff>9525</xdr:colOff>
      <xdr:row>33</xdr:row>
      <xdr:rowOff>121285</xdr:rowOff>
    </xdr:to>
    <xdr:cxnSp macro="">
      <xdr:nvCxnSpPr>
        <xdr:cNvPr id="71" name="直線コネクタ 70"/>
        <xdr:cNvCxnSpPr/>
      </xdr:nvCxnSpPr>
      <xdr:spPr>
        <a:xfrm>
          <a:off x="1320800" y="5670550"/>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110490</xdr:rowOff>
    </xdr:from>
    <xdr:to>
      <xdr:col>11</xdr:col>
      <xdr:colOff>60325</xdr:colOff>
      <xdr:row>36</xdr:row>
      <xdr:rowOff>40640</xdr:rowOff>
    </xdr:to>
    <xdr:sp macro="" textlink="">
      <xdr:nvSpPr>
        <xdr:cNvPr id="72" name="フローチャート: 判断 71"/>
        <xdr:cNvSpPr/>
      </xdr:nvSpPr>
      <xdr:spPr>
        <a:xfrm>
          <a:off x="2159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25417</xdr:rowOff>
    </xdr:from>
    <xdr:ext cx="762000" cy="259045"/>
    <xdr:sp macro="" textlink="">
      <xdr:nvSpPr>
        <xdr:cNvPr id="73" name="テキスト ボックス 72"/>
        <xdr:cNvSpPr txBox="1"/>
      </xdr:nvSpPr>
      <xdr:spPr>
        <a:xfrm>
          <a:off x="1828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93345</xdr:rowOff>
    </xdr:from>
    <xdr:to>
      <xdr:col>6</xdr:col>
      <xdr:colOff>171450</xdr:colOff>
      <xdr:row>36</xdr:row>
      <xdr:rowOff>23495</xdr:rowOff>
    </xdr:to>
    <xdr:sp macro="" textlink="">
      <xdr:nvSpPr>
        <xdr:cNvPr id="74" name="フローチャート: 判断 73"/>
        <xdr:cNvSpPr/>
      </xdr:nvSpPr>
      <xdr:spPr>
        <a:xfrm>
          <a:off x="12700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8272</xdr:rowOff>
    </xdr:from>
    <xdr:ext cx="762000" cy="259045"/>
    <xdr:sp macro="" textlink="">
      <xdr:nvSpPr>
        <xdr:cNvPr id="75" name="テキスト ボックス 74"/>
        <xdr:cNvSpPr txBox="1"/>
      </xdr:nvSpPr>
      <xdr:spPr>
        <a:xfrm>
          <a:off x="939800" y="6180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139065</xdr:rowOff>
    </xdr:from>
    <xdr:to>
      <xdr:col>24</xdr:col>
      <xdr:colOff>76200</xdr:colOff>
      <xdr:row>34</xdr:row>
      <xdr:rowOff>69215</xdr:rowOff>
    </xdr:to>
    <xdr:sp macro="" textlink="">
      <xdr:nvSpPr>
        <xdr:cNvPr id="81" name="楕円 80"/>
        <xdr:cNvSpPr/>
      </xdr:nvSpPr>
      <xdr:spPr>
        <a:xfrm>
          <a:off x="47752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47642</xdr:rowOff>
    </xdr:from>
    <xdr:ext cx="762000" cy="259045"/>
    <xdr:sp macro="" textlink="">
      <xdr:nvSpPr>
        <xdr:cNvPr id="82" name="人件費該当値テキスト"/>
        <xdr:cNvSpPr txBox="1"/>
      </xdr:nvSpPr>
      <xdr:spPr>
        <a:xfrm>
          <a:off x="4914900" y="570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139065</xdr:rowOff>
    </xdr:from>
    <xdr:to>
      <xdr:col>20</xdr:col>
      <xdr:colOff>38100</xdr:colOff>
      <xdr:row>34</xdr:row>
      <xdr:rowOff>69215</xdr:rowOff>
    </xdr:to>
    <xdr:sp macro="" textlink="">
      <xdr:nvSpPr>
        <xdr:cNvPr id="83" name="楕円 82"/>
        <xdr:cNvSpPr/>
      </xdr:nvSpPr>
      <xdr:spPr>
        <a:xfrm>
          <a:off x="3937000" y="579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79392</xdr:rowOff>
    </xdr:from>
    <xdr:ext cx="736600" cy="259045"/>
    <xdr:sp macro="" textlink="">
      <xdr:nvSpPr>
        <xdr:cNvPr id="84" name="テキスト ボックス 83"/>
        <xdr:cNvSpPr txBox="1"/>
      </xdr:nvSpPr>
      <xdr:spPr>
        <a:xfrm>
          <a:off x="3606800" y="5565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13335</xdr:rowOff>
    </xdr:from>
    <xdr:to>
      <xdr:col>15</xdr:col>
      <xdr:colOff>149225</xdr:colOff>
      <xdr:row>33</xdr:row>
      <xdr:rowOff>114935</xdr:rowOff>
    </xdr:to>
    <xdr:sp macro="" textlink="">
      <xdr:nvSpPr>
        <xdr:cNvPr id="85" name="楕円 84"/>
        <xdr:cNvSpPr/>
      </xdr:nvSpPr>
      <xdr:spPr>
        <a:xfrm>
          <a:off x="3048000" y="567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125112</xdr:rowOff>
    </xdr:from>
    <xdr:ext cx="762000" cy="259045"/>
    <xdr:sp macro="" textlink="">
      <xdr:nvSpPr>
        <xdr:cNvPr id="86" name="テキスト ボックス 85"/>
        <xdr:cNvSpPr txBox="1"/>
      </xdr:nvSpPr>
      <xdr:spPr>
        <a:xfrm>
          <a:off x="2717800" y="544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70485</xdr:rowOff>
    </xdr:from>
    <xdr:to>
      <xdr:col>11</xdr:col>
      <xdr:colOff>60325</xdr:colOff>
      <xdr:row>34</xdr:row>
      <xdr:rowOff>635</xdr:rowOff>
    </xdr:to>
    <xdr:sp macro="" textlink="">
      <xdr:nvSpPr>
        <xdr:cNvPr id="87" name="楕円 86"/>
        <xdr:cNvSpPr/>
      </xdr:nvSpPr>
      <xdr:spPr>
        <a:xfrm>
          <a:off x="2159000" y="572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10812</xdr:rowOff>
    </xdr:from>
    <xdr:ext cx="762000" cy="259045"/>
    <xdr:sp macro="" textlink="">
      <xdr:nvSpPr>
        <xdr:cNvPr id="88" name="テキスト ボックス 87"/>
        <xdr:cNvSpPr txBox="1"/>
      </xdr:nvSpPr>
      <xdr:spPr>
        <a:xfrm>
          <a:off x="1828800" y="54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133350</xdr:rowOff>
    </xdr:from>
    <xdr:to>
      <xdr:col>6</xdr:col>
      <xdr:colOff>171450</xdr:colOff>
      <xdr:row>33</xdr:row>
      <xdr:rowOff>63500</xdr:rowOff>
    </xdr:to>
    <xdr:sp macro="" textlink="">
      <xdr:nvSpPr>
        <xdr:cNvPr id="89" name="楕円 88"/>
        <xdr:cNvSpPr/>
      </xdr:nvSpPr>
      <xdr:spPr>
        <a:xfrm>
          <a:off x="1270000" y="56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73677</xdr:rowOff>
    </xdr:from>
    <xdr:ext cx="762000" cy="259045"/>
    <xdr:sp macro="" textlink="">
      <xdr:nvSpPr>
        <xdr:cNvPr id="90" name="テキスト ボックス 89"/>
        <xdr:cNvSpPr txBox="1"/>
      </xdr:nvSpPr>
      <xdr:spPr>
        <a:xfrm>
          <a:off x="939800" y="538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教育施設や</a:t>
          </a:r>
          <a:r>
            <a:rPr kumimoji="1" lang="ja-JP" altLang="ja-JP" sz="1100">
              <a:solidFill>
                <a:schemeClr val="dk1"/>
              </a:solidFill>
              <a:effectLst/>
              <a:latin typeface="+mn-lt"/>
              <a:ea typeface="+mn-ea"/>
              <a:cs typeface="+mn-cs"/>
            </a:rPr>
            <a:t>公園の維持管理に係る経費などが増加し、物件費全体としても増加した。</a:t>
          </a:r>
          <a:endParaRPr lang="ja-JP" altLang="ja-JP" sz="1400">
            <a:effectLst/>
          </a:endParaRPr>
        </a:p>
        <a:p>
          <a:r>
            <a:rPr kumimoji="1" lang="ja-JP" altLang="ja-JP" sz="1100">
              <a:solidFill>
                <a:schemeClr val="dk1"/>
              </a:solidFill>
              <a:effectLst/>
              <a:latin typeface="+mn-lt"/>
              <a:ea typeface="+mn-ea"/>
              <a:cs typeface="+mn-cs"/>
            </a:rPr>
            <a:t>今後においても、増加傾向にある経常的な物件費の抑制に努めていく。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21</xdr:row>
      <xdr:rowOff>168910</xdr:rowOff>
    </xdr:to>
    <xdr:cxnSp macro="">
      <xdr:nvCxnSpPr>
        <xdr:cNvPr id="117" name="直線コネクタ 116"/>
        <xdr:cNvCxnSpPr/>
      </xdr:nvCxnSpPr>
      <xdr:spPr>
        <a:xfrm flipV="1">
          <a:off x="16510000" y="24434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140987</xdr:rowOff>
    </xdr:from>
    <xdr:ext cx="762000" cy="259045"/>
    <xdr:sp macro="" textlink="">
      <xdr:nvSpPr>
        <xdr:cNvPr id="118" name="物件費最小値テキスト"/>
        <xdr:cNvSpPr txBox="1"/>
      </xdr:nvSpPr>
      <xdr:spPr>
        <a:xfrm>
          <a:off x="165989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168910</xdr:rowOff>
    </xdr:from>
    <xdr:to>
      <xdr:col>82</xdr:col>
      <xdr:colOff>196850</xdr:colOff>
      <xdr:row>21</xdr:row>
      <xdr:rowOff>168910</xdr:rowOff>
    </xdr:to>
    <xdr:cxnSp macro="">
      <xdr:nvCxnSpPr>
        <xdr:cNvPr id="119" name="直線コネクタ 118"/>
        <xdr:cNvCxnSpPr/>
      </xdr:nvCxnSpPr>
      <xdr:spPr>
        <a:xfrm>
          <a:off x="16421100" y="376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0"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1" name="直線コネクタ 120"/>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123190</xdr:rowOff>
    </xdr:from>
    <xdr:to>
      <xdr:col>82</xdr:col>
      <xdr:colOff>107950</xdr:colOff>
      <xdr:row>18</xdr:row>
      <xdr:rowOff>20320</xdr:rowOff>
    </xdr:to>
    <xdr:cxnSp macro="">
      <xdr:nvCxnSpPr>
        <xdr:cNvPr id="122" name="直線コネクタ 121"/>
        <xdr:cNvCxnSpPr/>
      </xdr:nvCxnSpPr>
      <xdr:spPr>
        <a:xfrm>
          <a:off x="15671800" y="3037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18</xdr:row>
      <xdr:rowOff>40657</xdr:rowOff>
    </xdr:from>
    <xdr:ext cx="762000" cy="259045"/>
    <xdr:sp macro="" textlink="">
      <xdr:nvSpPr>
        <xdr:cNvPr id="123" name="物件費平均値テキスト"/>
        <xdr:cNvSpPr txBox="1"/>
      </xdr:nvSpPr>
      <xdr:spPr>
        <a:xfrm>
          <a:off x="16598900" y="312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68580</xdr:rowOff>
    </xdr:from>
    <xdr:to>
      <xdr:col>82</xdr:col>
      <xdr:colOff>158750</xdr:colOff>
      <xdr:row>18</xdr:row>
      <xdr:rowOff>170180</xdr:rowOff>
    </xdr:to>
    <xdr:sp macro="" textlink="">
      <xdr:nvSpPr>
        <xdr:cNvPr id="124" name="フローチャート: 判断 123"/>
        <xdr:cNvSpPr/>
      </xdr:nvSpPr>
      <xdr:spPr>
        <a:xfrm>
          <a:off x="164592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62230</xdr:rowOff>
    </xdr:from>
    <xdr:to>
      <xdr:col>78</xdr:col>
      <xdr:colOff>69850</xdr:colOff>
      <xdr:row>17</xdr:row>
      <xdr:rowOff>123190</xdr:rowOff>
    </xdr:to>
    <xdr:cxnSp macro="">
      <xdr:nvCxnSpPr>
        <xdr:cNvPr id="125" name="直線コネクタ 124"/>
        <xdr:cNvCxnSpPr/>
      </xdr:nvCxnSpPr>
      <xdr:spPr>
        <a:xfrm>
          <a:off x="14782800" y="29768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6" name="フローチャート: 判断 125"/>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7" name="テキスト ボックス 126"/>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24130</xdr:rowOff>
    </xdr:from>
    <xdr:to>
      <xdr:col>73</xdr:col>
      <xdr:colOff>180975</xdr:colOff>
      <xdr:row>17</xdr:row>
      <xdr:rowOff>62230</xdr:rowOff>
    </xdr:to>
    <xdr:cxnSp macro="">
      <xdr:nvCxnSpPr>
        <xdr:cNvPr id="128" name="直線コネクタ 127"/>
        <xdr:cNvCxnSpPr/>
      </xdr:nvCxnSpPr>
      <xdr:spPr>
        <a:xfrm>
          <a:off x="13893800" y="293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68580</xdr:rowOff>
    </xdr:from>
    <xdr:to>
      <xdr:col>74</xdr:col>
      <xdr:colOff>31750</xdr:colOff>
      <xdr:row>18</xdr:row>
      <xdr:rowOff>170180</xdr:rowOff>
    </xdr:to>
    <xdr:sp macro="" textlink="">
      <xdr:nvSpPr>
        <xdr:cNvPr id="129" name="フローチャート: 判断 128"/>
        <xdr:cNvSpPr/>
      </xdr:nvSpPr>
      <xdr:spPr>
        <a:xfrm>
          <a:off x="14732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154957</xdr:rowOff>
    </xdr:from>
    <xdr:ext cx="762000" cy="259045"/>
    <xdr:sp macro="" textlink="">
      <xdr:nvSpPr>
        <xdr:cNvPr id="130" name="テキスト ボックス 129"/>
        <xdr:cNvSpPr txBox="1"/>
      </xdr:nvSpPr>
      <xdr:spPr>
        <a:xfrm>
          <a:off x="144018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24130</xdr:rowOff>
    </xdr:to>
    <xdr:cxnSp macro="">
      <xdr:nvCxnSpPr>
        <xdr:cNvPr id="131" name="直線コネクタ 130"/>
        <xdr:cNvCxnSpPr/>
      </xdr:nvCxnSpPr>
      <xdr:spPr>
        <a:xfrm>
          <a:off x="13004800" y="28702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2" name="フローチャート: 判断 131"/>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3" name="テキスト ボックス 132"/>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4" name="フローチャート: 判断 133"/>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97807</xdr:rowOff>
    </xdr:from>
    <xdr:ext cx="762000" cy="259045"/>
    <xdr:sp macro="" textlink="">
      <xdr:nvSpPr>
        <xdr:cNvPr id="135" name="テキスト ボックス 134"/>
        <xdr:cNvSpPr txBox="1"/>
      </xdr:nvSpPr>
      <xdr:spPr>
        <a:xfrm>
          <a:off x="12623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140970</xdr:rowOff>
    </xdr:from>
    <xdr:to>
      <xdr:col>82</xdr:col>
      <xdr:colOff>158750</xdr:colOff>
      <xdr:row>18</xdr:row>
      <xdr:rowOff>71120</xdr:rowOff>
    </xdr:to>
    <xdr:sp macro="" textlink="">
      <xdr:nvSpPr>
        <xdr:cNvPr id="141" name="楕円 140"/>
        <xdr:cNvSpPr/>
      </xdr:nvSpPr>
      <xdr:spPr>
        <a:xfrm>
          <a:off x="16459200" y="30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157497</xdr:rowOff>
    </xdr:from>
    <xdr:ext cx="762000" cy="259045"/>
    <xdr:sp macro="" textlink="">
      <xdr:nvSpPr>
        <xdr:cNvPr id="142" name="物件費該当値テキスト"/>
        <xdr:cNvSpPr txBox="1"/>
      </xdr:nvSpPr>
      <xdr:spPr>
        <a:xfrm>
          <a:off x="16598900" y="290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72390</xdr:rowOff>
    </xdr:from>
    <xdr:to>
      <xdr:col>78</xdr:col>
      <xdr:colOff>120650</xdr:colOff>
      <xdr:row>18</xdr:row>
      <xdr:rowOff>2540</xdr:rowOff>
    </xdr:to>
    <xdr:sp macro="" textlink="">
      <xdr:nvSpPr>
        <xdr:cNvPr id="143" name="楕円 142"/>
        <xdr:cNvSpPr/>
      </xdr:nvSpPr>
      <xdr:spPr>
        <a:xfrm>
          <a:off x="156210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12717</xdr:rowOff>
    </xdr:from>
    <xdr:ext cx="736600" cy="259045"/>
    <xdr:sp macro="" textlink="">
      <xdr:nvSpPr>
        <xdr:cNvPr id="144" name="テキスト ボックス 143"/>
        <xdr:cNvSpPr txBox="1"/>
      </xdr:nvSpPr>
      <xdr:spPr>
        <a:xfrm>
          <a:off x="15290800" y="2755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11430</xdr:rowOff>
    </xdr:from>
    <xdr:to>
      <xdr:col>74</xdr:col>
      <xdr:colOff>31750</xdr:colOff>
      <xdr:row>17</xdr:row>
      <xdr:rowOff>113030</xdr:rowOff>
    </xdr:to>
    <xdr:sp macro="" textlink="">
      <xdr:nvSpPr>
        <xdr:cNvPr id="145" name="楕円 144"/>
        <xdr:cNvSpPr/>
      </xdr:nvSpPr>
      <xdr:spPr>
        <a:xfrm>
          <a:off x="14732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123207</xdr:rowOff>
    </xdr:from>
    <xdr:ext cx="762000" cy="259045"/>
    <xdr:sp macro="" textlink="">
      <xdr:nvSpPr>
        <xdr:cNvPr id="146" name="テキスト ボックス 145"/>
        <xdr:cNvSpPr txBox="1"/>
      </xdr:nvSpPr>
      <xdr:spPr>
        <a:xfrm>
          <a:off x="14401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144780</xdr:rowOff>
    </xdr:from>
    <xdr:to>
      <xdr:col>69</xdr:col>
      <xdr:colOff>142875</xdr:colOff>
      <xdr:row>17</xdr:row>
      <xdr:rowOff>74930</xdr:rowOff>
    </xdr:to>
    <xdr:sp macro="" textlink="">
      <xdr:nvSpPr>
        <xdr:cNvPr id="147" name="楕円 146"/>
        <xdr:cNvSpPr/>
      </xdr:nvSpPr>
      <xdr:spPr>
        <a:xfrm>
          <a:off x="13843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85107</xdr:rowOff>
    </xdr:from>
    <xdr:ext cx="762000" cy="259045"/>
    <xdr:sp macro="" textlink="">
      <xdr:nvSpPr>
        <xdr:cNvPr id="148" name="テキスト ボックス 147"/>
        <xdr:cNvSpPr txBox="1"/>
      </xdr:nvSpPr>
      <xdr:spPr>
        <a:xfrm>
          <a:off x="13512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類似団体と比較すると、扶助費に係る経常収支比率は低くなっているが、昨年度と比較し</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ポイント増加している。</a:t>
          </a:r>
          <a:endParaRPr lang="ja-JP" altLang="ja-JP" sz="1400">
            <a:effectLst/>
          </a:endParaRPr>
        </a:p>
        <a:p>
          <a:r>
            <a:rPr kumimoji="1" lang="ja-JP" altLang="ja-JP" sz="1100">
              <a:solidFill>
                <a:schemeClr val="dk1"/>
              </a:solidFill>
              <a:effectLst/>
              <a:latin typeface="+mn-lt"/>
              <a:ea typeface="+mn-ea"/>
              <a:cs typeface="+mn-cs"/>
            </a:rPr>
            <a:t>今後は、少子高齢化に伴う老人世帯の増加などの要因はあるが、人口減少や就労移行などによる生活保護扶助費の減も見込まれ、扶助費全体としては推移は横ばいとなることが見込まれる。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156935</xdr:rowOff>
    </xdr:from>
    <xdr:to>
      <xdr:col>24</xdr:col>
      <xdr:colOff>25400</xdr:colOff>
      <xdr:row>61</xdr:row>
      <xdr:rowOff>167822</xdr:rowOff>
    </xdr:to>
    <xdr:cxnSp macro="">
      <xdr:nvCxnSpPr>
        <xdr:cNvPr id="180" name="直線コネクタ 179"/>
        <xdr:cNvCxnSpPr/>
      </xdr:nvCxnSpPr>
      <xdr:spPr>
        <a:xfrm flipV="1">
          <a:off x="4826000" y="92437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1"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2" name="直線コネクタ 181"/>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71862</xdr:rowOff>
    </xdr:from>
    <xdr:ext cx="762000" cy="259045"/>
    <xdr:sp macro="" textlink="">
      <xdr:nvSpPr>
        <xdr:cNvPr id="183" name="扶助費最大値テキスト"/>
        <xdr:cNvSpPr txBox="1"/>
      </xdr:nvSpPr>
      <xdr:spPr>
        <a:xfrm>
          <a:off x="4914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156935</xdr:rowOff>
    </xdr:from>
    <xdr:to>
      <xdr:col>24</xdr:col>
      <xdr:colOff>114300</xdr:colOff>
      <xdr:row>53</xdr:row>
      <xdr:rowOff>156935</xdr:rowOff>
    </xdr:to>
    <xdr:cxnSp macro="">
      <xdr:nvCxnSpPr>
        <xdr:cNvPr id="184" name="直線コネクタ 183"/>
        <xdr:cNvCxnSpPr/>
      </xdr:nvCxnSpPr>
      <xdr:spPr>
        <a:xfrm>
          <a:off x="4737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9978</xdr:rowOff>
    </xdr:from>
    <xdr:to>
      <xdr:col>24</xdr:col>
      <xdr:colOff>25400</xdr:colOff>
      <xdr:row>55</xdr:row>
      <xdr:rowOff>75293</xdr:rowOff>
    </xdr:to>
    <xdr:cxnSp macro="">
      <xdr:nvCxnSpPr>
        <xdr:cNvPr id="185" name="直線コネクタ 184"/>
        <xdr:cNvCxnSpPr/>
      </xdr:nvCxnSpPr>
      <xdr:spPr>
        <a:xfrm>
          <a:off x="3987800" y="9439728"/>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140805</xdr:rowOff>
    </xdr:from>
    <xdr:ext cx="762000" cy="259045"/>
    <xdr:sp macro="" textlink="">
      <xdr:nvSpPr>
        <xdr:cNvPr id="186" name="扶助費平均値テキスト"/>
        <xdr:cNvSpPr txBox="1"/>
      </xdr:nvSpPr>
      <xdr:spPr>
        <a:xfrm>
          <a:off x="4914900" y="9742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187" name="フローチャート: 判断 186"/>
        <xdr:cNvSpPr/>
      </xdr:nvSpPr>
      <xdr:spPr>
        <a:xfrm>
          <a:off x="4775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116115</xdr:rowOff>
    </xdr:from>
    <xdr:to>
      <xdr:col>19</xdr:col>
      <xdr:colOff>187325</xdr:colOff>
      <xdr:row>55</xdr:row>
      <xdr:rowOff>9978</xdr:rowOff>
    </xdr:to>
    <xdr:cxnSp macro="">
      <xdr:nvCxnSpPr>
        <xdr:cNvPr id="188" name="直線コネクタ 187"/>
        <xdr:cNvCxnSpPr/>
      </xdr:nvCxnSpPr>
      <xdr:spPr>
        <a:xfrm>
          <a:off x="3098800" y="93744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157843</xdr:rowOff>
    </xdr:from>
    <xdr:to>
      <xdr:col>20</xdr:col>
      <xdr:colOff>38100</xdr:colOff>
      <xdr:row>57</xdr:row>
      <xdr:rowOff>87993</xdr:rowOff>
    </xdr:to>
    <xdr:sp macro="" textlink="">
      <xdr:nvSpPr>
        <xdr:cNvPr id="189" name="フローチャート: 判断 188"/>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72770</xdr:rowOff>
    </xdr:from>
    <xdr:ext cx="736600" cy="259045"/>
    <xdr:sp macro="" textlink="">
      <xdr:nvSpPr>
        <xdr:cNvPr id="190" name="テキスト ボックス 189"/>
        <xdr:cNvSpPr txBox="1"/>
      </xdr:nvSpPr>
      <xdr:spPr>
        <a:xfrm>
          <a:off x="3606800" y="9845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116115</xdr:rowOff>
    </xdr:from>
    <xdr:to>
      <xdr:col>15</xdr:col>
      <xdr:colOff>98425</xdr:colOff>
      <xdr:row>54</xdr:row>
      <xdr:rowOff>137885</xdr:rowOff>
    </xdr:to>
    <xdr:cxnSp macro="">
      <xdr:nvCxnSpPr>
        <xdr:cNvPr id="191" name="直線コネクタ 190"/>
        <xdr:cNvCxnSpPr/>
      </xdr:nvCxnSpPr>
      <xdr:spPr>
        <a:xfrm flipV="1">
          <a:off x="2209800" y="93744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8165</xdr:rowOff>
    </xdr:from>
    <xdr:to>
      <xdr:col>15</xdr:col>
      <xdr:colOff>149225</xdr:colOff>
      <xdr:row>57</xdr:row>
      <xdr:rowOff>109765</xdr:rowOff>
    </xdr:to>
    <xdr:sp macro="" textlink="">
      <xdr:nvSpPr>
        <xdr:cNvPr id="192" name="フローチャート: 判断 191"/>
        <xdr:cNvSpPr/>
      </xdr:nvSpPr>
      <xdr:spPr>
        <a:xfrm>
          <a:off x="3048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94542</xdr:rowOff>
    </xdr:from>
    <xdr:ext cx="762000" cy="259045"/>
    <xdr:sp macro="" textlink="">
      <xdr:nvSpPr>
        <xdr:cNvPr id="193" name="テキスト ボックス 192"/>
        <xdr:cNvSpPr txBox="1"/>
      </xdr:nvSpPr>
      <xdr:spPr>
        <a:xfrm>
          <a:off x="2717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83457</xdr:rowOff>
    </xdr:from>
    <xdr:to>
      <xdr:col>11</xdr:col>
      <xdr:colOff>9525</xdr:colOff>
      <xdr:row>54</xdr:row>
      <xdr:rowOff>137885</xdr:rowOff>
    </xdr:to>
    <xdr:cxnSp macro="">
      <xdr:nvCxnSpPr>
        <xdr:cNvPr id="194" name="直線コネクタ 193"/>
        <xdr:cNvCxnSpPr/>
      </xdr:nvCxnSpPr>
      <xdr:spPr>
        <a:xfrm>
          <a:off x="1320800" y="9341757"/>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157843</xdr:rowOff>
    </xdr:from>
    <xdr:to>
      <xdr:col>11</xdr:col>
      <xdr:colOff>60325</xdr:colOff>
      <xdr:row>57</xdr:row>
      <xdr:rowOff>87993</xdr:rowOff>
    </xdr:to>
    <xdr:sp macro="" textlink="">
      <xdr:nvSpPr>
        <xdr:cNvPr id="195" name="フローチャート: 判断 194"/>
        <xdr:cNvSpPr/>
      </xdr:nvSpPr>
      <xdr:spPr>
        <a:xfrm>
          <a:off x="2159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72770</xdr:rowOff>
    </xdr:from>
    <xdr:ext cx="762000" cy="259045"/>
    <xdr:sp macro="" textlink="">
      <xdr:nvSpPr>
        <xdr:cNvPr id="196" name="テキスト ボックス 195"/>
        <xdr:cNvSpPr txBox="1"/>
      </xdr:nvSpPr>
      <xdr:spPr>
        <a:xfrm>
          <a:off x="1828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197" name="フローチャート: 判断 196"/>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198" name="テキスト ボックス 197"/>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4" name="楕円 203"/>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5" name="扶助費該当値テキスト"/>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130628</xdr:rowOff>
    </xdr:from>
    <xdr:to>
      <xdr:col>20</xdr:col>
      <xdr:colOff>38100</xdr:colOff>
      <xdr:row>55</xdr:row>
      <xdr:rowOff>60778</xdr:rowOff>
    </xdr:to>
    <xdr:sp macro="" textlink="">
      <xdr:nvSpPr>
        <xdr:cNvPr id="206" name="楕円 205"/>
        <xdr:cNvSpPr/>
      </xdr:nvSpPr>
      <xdr:spPr>
        <a:xfrm>
          <a:off x="3937000" y="938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70955</xdr:rowOff>
    </xdr:from>
    <xdr:ext cx="736600" cy="259045"/>
    <xdr:sp macro="" textlink="">
      <xdr:nvSpPr>
        <xdr:cNvPr id="207" name="テキスト ボックス 206"/>
        <xdr:cNvSpPr txBox="1"/>
      </xdr:nvSpPr>
      <xdr:spPr>
        <a:xfrm>
          <a:off x="3606800" y="915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65315</xdr:rowOff>
    </xdr:from>
    <xdr:to>
      <xdr:col>15</xdr:col>
      <xdr:colOff>149225</xdr:colOff>
      <xdr:row>54</xdr:row>
      <xdr:rowOff>166915</xdr:rowOff>
    </xdr:to>
    <xdr:sp macro="" textlink="">
      <xdr:nvSpPr>
        <xdr:cNvPr id="208" name="楕円 207"/>
        <xdr:cNvSpPr/>
      </xdr:nvSpPr>
      <xdr:spPr>
        <a:xfrm>
          <a:off x="3048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5642</xdr:rowOff>
    </xdr:from>
    <xdr:ext cx="762000" cy="259045"/>
    <xdr:sp macro="" textlink="">
      <xdr:nvSpPr>
        <xdr:cNvPr id="209" name="テキスト ボックス 208"/>
        <xdr:cNvSpPr txBox="1"/>
      </xdr:nvSpPr>
      <xdr:spPr>
        <a:xfrm>
          <a:off x="2717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87085</xdr:rowOff>
    </xdr:from>
    <xdr:to>
      <xdr:col>11</xdr:col>
      <xdr:colOff>60325</xdr:colOff>
      <xdr:row>55</xdr:row>
      <xdr:rowOff>17235</xdr:rowOff>
    </xdr:to>
    <xdr:sp macro="" textlink="">
      <xdr:nvSpPr>
        <xdr:cNvPr id="210" name="楕円 209"/>
        <xdr:cNvSpPr/>
      </xdr:nvSpPr>
      <xdr:spPr>
        <a:xfrm>
          <a:off x="2159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27412</xdr:rowOff>
    </xdr:from>
    <xdr:ext cx="762000" cy="259045"/>
    <xdr:sp macro="" textlink="">
      <xdr:nvSpPr>
        <xdr:cNvPr id="211" name="テキスト ボックス 210"/>
        <xdr:cNvSpPr txBox="1"/>
      </xdr:nvSpPr>
      <xdr:spPr>
        <a:xfrm>
          <a:off x="1828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32657</xdr:rowOff>
    </xdr:from>
    <xdr:to>
      <xdr:col>6</xdr:col>
      <xdr:colOff>171450</xdr:colOff>
      <xdr:row>54</xdr:row>
      <xdr:rowOff>134257</xdr:rowOff>
    </xdr:to>
    <xdr:sp macro="" textlink="">
      <xdr:nvSpPr>
        <xdr:cNvPr id="212" name="楕円 211"/>
        <xdr:cNvSpPr/>
      </xdr:nvSpPr>
      <xdr:spPr>
        <a:xfrm>
          <a:off x="1270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144434</xdr:rowOff>
    </xdr:from>
    <xdr:ext cx="762000" cy="259045"/>
    <xdr:sp macro="" textlink="">
      <xdr:nvSpPr>
        <xdr:cNvPr id="213" name="テキスト ボックス 212"/>
        <xdr:cNvSpPr txBox="1"/>
      </xdr:nvSpPr>
      <xdr:spPr>
        <a:xfrm>
          <a:off x="939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前年度と比較して、歳出としては減少しているが、歳入の減がこれを上待っているため</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7" name="テキスト ボックス 23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113284</xdr:rowOff>
    </xdr:from>
    <xdr:to>
      <xdr:col>82</xdr:col>
      <xdr:colOff>107950</xdr:colOff>
      <xdr:row>60</xdr:row>
      <xdr:rowOff>122428</xdr:rowOff>
    </xdr:to>
    <xdr:cxnSp macro="">
      <xdr:nvCxnSpPr>
        <xdr:cNvPr id="239" name="直線コネクタ 238"/>
        <xdr:cNvCxnSpPr/>
      </xdr:nvCxnSpPr>
      <xdr:spPr>
        <a:xfrm flipV="1">
          <a:off x="16510000" y="902868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0"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1" name="直線コネクタ 240"/>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28211</xdr:rowOff>
    </xdr:from>
    <xdr:ext cx="762000" cy="259045"/>
    <xdr:sp macro="" textlink="">
      <xdr:nvSpPr>
        <xdr:cNvPr id="242" name="その他最大値テキスト"/>
        <xdr:cNvSpPr txBox="1"/>
      </xdr:nvSpPr>
      <xdr:spPr>
        <a:xfrm>
          <a:off x="16598900" y="8772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113284</xdr:rowOff>
    </xdr:from>
    <xdr:to>
      <xdr:col>82</xdr:col>
      <xdr:colOff>196850</xdr:colOff>
      <xdr:row>52</xdr:row>
      <xdr:rowOff>113284</xdr:rowOff>
    </xdr:to>
    <xdr:cxnSp macro="">
      <xdr:nvCxnSpPr>
        <xdr:cNvPr id="243" name="直線コネクタ 242"/>
        <xdr:cNvCxnSpPr/>
      </xdr:nvCxnSpPr>
      <xdr:spPr>
        <a:xfrm>
          <a:off x="16421100" y="902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94996</xdr:rowOff>
    </xdr:from>
    <xdr:to>
      <xdr:col>82</xdr:col>
      <xdr:colOff>107950</xdr:colOff>
      <xdr:row>56</xdr:row>
      <xdr:rowOff>159004</xdr:rowOff>
    </xdr:to>
    <xdr:cxnSp macro="">
      <xdr:nvCxnSpPr>
        <xdr:cNvPr id="244" name="直線コネクタ 243"/>
        <xdr:cNvCxnSpPr/>
      </xdr:nvCxnSpPr>
      <xdr:spPr>
        <a:xfrm>
          <a:off x="15671800" y="96961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79011</xdr:rowOff>
    </xdr:from>
    <xdr:ext cx="762000" cy="259045"/>
    <xdr:sp macro="" textlink="">
      <xdr:nvSpPr>
        <xdr:cNvPr id="245" name="その他平均値テキスト"/>
        <xdr:cNvSpPr txBox="1"/>
      </xdr:nvSpPr>
      <xdr:spPr>
        <a:xfrm>
          <a:off x="16598900" y="9508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6" name="フローチャート: 判断 245"/>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94996</xdr:rowOff>
    </xdr:to>
    <xdr:cxnSp macro="">
      <xdr:nvCxnSpPr>
        <xdr:cNvPr id="247" name="直線コネクタ 246"/>
        <xdr:cNvCxnSpPr/>
      </xdr:nvCxnSpPr>
      <xdr:spPr>
        <a:xfrm>
          <a:off x="14782800" y="9677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35052</xdr:rowOff>
    </xdr:from>
    <xdr:to>
      <xdr:col>78</xdr:col>
      <xdr:colOff>120650</xdr:colOff>
      <xdr:row>56</xdr:row>
      <xdr:rowOff>136652</xdr:rowOff>
    </xdr:to>
    <xdr:sp macro="" textlink="">
      <xdr:nvSpPr>
        <xdr:cNvPr id="248" name="フローチャート: 判断 247"/>
        <xdr:cNvSpPr/>
      </xdr:nvSpPr>
      <xdr:spPr>
        <a:xfrm>
          <a:off x="15621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146829</xdr:rowOff>
    </xdr:from>
    <xdr:ext cx="736600" cy="259045"/>
    <xdr:sp macro="" textlink="">
      <xdr:nvSpPr>
        <xdr:cNvPr id="249" name="テキスト ボックス 248"/>
        <xdr:cNvSpPr txBox="1"/>
      </xdr:nvSpPr>
      <xdr:spPr>
        <a:xfrm>
          <a:off x="15290800" y="9405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57</xdr:row>
      <xdr:rowOff>88138</xdr:rowOff>
    </xdr:to>
    <xdr:cxnSp macro="">
      <xdr:nvCxnSpPr>
        <xdr:cNvPr id="250" name="直線コネクタ 249"/>
        <xdr:cNvCxnSpPr/>
      </xdr:nvCxnSpPr>
      <xdr:spPr>
        <a:xfrm flipV="1">
          <a:off x="13893800" y="96779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169926</xdr:rowOff>
    </xdr:from>
    <xdr:to>
      <xdr:col>74</xdr:col>
      <xdr:colOff>31750</xdr:colOff>
      <xdr:row>56</xdr:row>
      <xdr:rowOff>100076</xdr:rowOff>
    </xdr:to>
    <xdr:sp macro="" textlink="">
      <xdr:nvSpPr>
        <xdr:cNvPr id="251" name="フローチャート: 判断 250"/>
        <xdr:cNvSpPr/>
      </xdr:nvSpPr>
      <xdr:spPr>
        <a:xfrm>
          <a:off x="14732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110253</xdr:rowOff>
    </xdr:from>
    <xdr:ext cx="762000" cy="259045"/>
    <xdr:sp macro="" textlink="">
      <xdr:nvSpPr>
        <xdr:cNvPr id="252" name="テキスト ボックス 251"/>
        <xdr:cNvSpPr txBox="1"/>
      </xdr:nvSpPr>
      <xdr:spPr>
        <a:xfrm>
          <a:off x="14401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159004</xdr:rowOff>
    </xdr:from>
    <xdr:to>
      <xdr:col>69</xdr:col>
      <xdr:colOff>92075</xdr:colOff>
      <xdr:row>57</xdr:row>
      <xdr:rowOff>88138</xdr:rowOff>
    </xdr:to>
    <xdr:cxnSp macro="">
      <xdr:nvCxnSpPr>
        <xdr:cNvPr id="253" name="直線コネクタ 252"/>
        <xdr:cNvCxnSpPr/>
      </xdr:nvCxnSpPr>
      <xdr:spPr>
        <a:xfrm>
          <a:off x="13004800" y="976020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71628</xdr:rowOff>
    </xdr:from>
    <xdr:to>
      <xdr:col>69</xdr:col>
      <xdr:colOff>142875</xdr:colOff>
      <xdr:row>57</xdr:row>
      <xdr:rowOff>1778</xdr:rowOff>
    </xdr:to>
    <xdr:sp macro="" textlink="">
      <xdr:nvSpPr>
        <xdr:cNvPr id="254" name="フローチャート: 判断 253"/>
        <xdr:cNvSpPr/>
      </xdr:nvSpPr>
      <xdr:spPr>
        <a:xfrm>
          <a:off x="13843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11955</xdr:rowOff>
    </xdr:from>
    <xdr:ext cx="762000" cy="259045"/>
    <xdr:sp macro="" textlink="">
      <xdr:nvSpPr>
        <xdr:cNvPr id="255" name="テキスト ボックス 254"/>
        <xdr:cNvSpPr txBox="1"/>
      </xdr:nvSpPr>
      <xdr:spPr>
        <a:xfrm>
          <a:off x="13512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56" name="フローチャート: 判断 255"/>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57" name="テキスト ボックス 256"/>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108204</xdr:rowOff>
    </xdr:from>
    <xdr:to>
      <xdr:col>82</xdr:col>
      <xdr:colOff>158750</xdr:colOff>
      <xdr:row>57</xdr:row>
      <xdr:rowOff>38354</xdr:rowOff>
    </xdr:to>
    <xdr:sp macro="" textlink="">
      <xdr:nvSpPr>
        <xdr:cNvPr id="263" name="楕円 262"/>
        <xdr:cNvSpPr/>
      </xdr:nvSpPr>
      <xdr:spPr>
        <a:xfrm>
          <a:off x="16459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80281</xdr:rowOff>
    </xdr:from>
    <xdr:ext cx="762000" cy="259045"/>
    <xdr:sp macro="" textlink="">
      <xdr:nvSpPr>
        <xdr:cNvPr id="264" name="その他該当値テキスト"/>
        <xdr:cNvSpPr txBox="1"/>
      </xdr:nvSpPr>
      <xdr:spPr>
        <a:xfrm>
          <a:off x="16598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5" name="楕円 264"/>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66" name="テキスト ボックス 265"/>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25908</xdr:rowOff>
    </xdr:from>
    <xdr:to>
      <xdr:col>74</xdr:col>
      <xdr:colOff>31750</xdr:colOff>
      <xdr:row>56</xdr:row>
      <xdr:rowOff>127508</xdr:rowOff>
    </xdr:to>
    <xdr:sp macro="" textlink="">
      <xdr:nvSpPr>
        <xdr:cNvPr id="267" name="楕円 266"/>
        <xdr:cNvSpPr/>
      </xdr:nvSpPr>
      <xdr:spPr>
        <a:xfrm>
          <a:off x="14732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112285</xdr:rowOff>
    </xdr:from>
    <xdr:ext cx="762000" cy="259045"/>
    <xdr:sp macro="" textlink="">
      <xdr:nvSpPr>
        <xdr:cNvPr id="268" name="テキスト ボックス 267"/>
        <xdr:cNvSpPr txBox="1"/>
      </xdr:nvSpPr>
      <xdr:spPr>
        <a:xfrm>
          <a:off x="14401800" y="971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37338</xdr:rowOff>
    </xdr:from>
    <xdr:to>
      <xdr:col>69</xdr:col>
      <xdr:colOff>142875</xdr:colOff>
      <xdr:row>57</xdr:row>
      <xdr:rowOff>138938</xdr:rowOff>
    </xdr:to>
    <xdr:sp macro="" textlink="">
      <xdr:nvSpPr>
        <xdr:cNvPr id="269" name="楕円 268"/>
        <xdr:cNvSpPr/>
      </xdr:nvSpPr>
      <xdr:spPr>
        <a:xfrm>
          <a:off x="13843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123715</xdr:rowOff>
    </xdr:from>
    <xdr:ext cx="762000" cy="259045"/>
    <xdr:sp macro="" textlink="">
      <xdr:nvSpPr>
        <xdr:cNvPr id="270" name="テキスト ボックス 269"/>
        <xdr:cNvSpPr txBox="1"/>
      </xdr:nvSpPr>
      <xdr:spPr>
        <a:xfrm>
          <a:off x="13512800" y="9896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108204</xdr:rowOff>
    </xdr:from>
    <xdr:to>
      <xdr:col>65</xdr:col>
      <xdr:colOff>53975</xdr:colOff>
      <xdr:row>57</xdr:row>
      <xdr:rowOff>38354</xdr:rowOff>
    </xdr:to>
    <xdr:sp macro="" textlink="">
      <xdr:nvSpPr>
        <xdr:cNvPr id="271" name="楕円 270"/>
        <xdr:cNvSpPr/>
      </xdr:nvSpPr>
      <xdr:spPr>
        <a:xfrm>
          <a:off x="129540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23131</xdr:rowOff>
    </xdr:from>
    <xdr:ext cx="762000" cy="259045"/>
    <xdr:sp macro="" textlink="">
      <xdr:nvSpPr>
        <xdr:cNvPr id="272" name="テキスト ボックス 271"/>
        <xdr:cNvSpPr txBox="1"/>
      </xdr:nvSpPr>
      <xdr:spPr>
        <a:xfrm>
          <a:off x="126238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類似団体を上回る水準となっているのは、病院事業への繰出金</a:t>
          </a:r>
          <a:r>
            <a:rPr kumimoji="1" lang="ja-JP" altLang="en-US" sz="1100">
              <a:solidFill>
                <a:schemeClr val="dk1"/>
              </a:solidFill>
              <a:effectLst/>
              <a:latin typeface="+mn-lt"/>
              <a:ea typeface="+mn-ea"/>
              <a:cs typeface="+mn-cs"/>
            </a:rPr>
            <a:t>とごみ処理施設一部事務組合への負担金</a:t>
          </a:r>
          <a:r>
            <a:rPr kumimoji="1" lang="ja-JP" altLang="ja-JP" sz="1100">
              <a:solidFill>
                <a:schemeClr val="dk1"/>
              </a:solidFill>
              <a:effectLst/>
              <a:latin typeface="+mn-lt"/>
              <a:ea typeface="+mn-ea"/>
              <a:cs typeface="+mn-cs"/>
            </a:rPr>
            <a:t>が主な要因となって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年度については、主に</a:t>
          </a:r>
          <a:r>
            <a:rPr kumimoji="1" lang="ja-JP" altLang="en-US" sz="1100">
              <a:solidFill>
                <a:schemeClr val="dk1"/>
              </a:solidFill>
              <a:effectLst/>
              <a:latin typeface="+mn-lt"/>
              <a:ea typeface="+mn-ea"/>
              <a:cs typeface="+mn-cs"/>
            </a:rPr>
            <a:t>ごみ処理施設負担金の増に伴い</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病院事業については、常勤医師数の減少が主因となり、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年度に引き続き</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年度決算において</a:t>
          </a:r>
          <a:r>
            <a:rPr kumimoji="1" lang="ja-JP" altLang="en-US" sz="1100">
              <a:solidFill>
                <a:schemeClr val="dk1"/>
              </a:solidFill>
              <a:effectLst/>
              <a:latin typeface="+mn-lt"/>
              <a:ea typeface="+mn-ea"/>
              <a:cs typeface="+mn-cs"/>
            </a:rPr>
            <a:t>も約</a:t>
          </a:r>
          <a:r>
            <a:rPr kumimoji="1" lang="en-US" altLang="ja-JP" sz="1100">
              <a:solidFill>
                <a:schemeClr val="dk1"/>
              </a:solidFill>
              <a:effectLst/>
              <a:latin typeface="+mn-lt"/>
              <a:ea typeface="+mn-ea"/>
              <a:cs typeface="+mn-cs"/>
            </a:rPr>
            <a:t>419</a:t>
          </a:r>
          <a:r>
            <a:rPr kumimoji="1" lang="ja-JP" altLang="en-US" sz="1100">
              <a:solidFill>
                <a:schemeClr val="dk1"/>
              </a:solidFill>
              <a:effectLst/>
              <a:latin typeface="+mn-lt"/>
              <a:ea typeface="+mn-ea"/>
              <a:cs typeface="+mn-cs"/>
            </a:rPr>
            <a:t>百万円の資金不足が発生し</a:t>
          </a:r>
          <a:r>
            <a:rPr kumimoji="1" lang="ja-JP" altLang="ja-JP" sz="1100">
              <a:solidFill>
                <a:schemeClr val="dk1"/>
              </a:solidFill>
              <a:effectLst/>
              <a:latin typeface="+mn-lt"/>
              <a:ea typeface="+mn-ea"/>
              <a:cs typeface="+mn-cs"/>
            </a:rPr>
            <a:t>、今後も収支の不安を抱えている状況であることから、平成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年度からの新・留萌市立病院改革プランに基づき、安定的な経営を目指して今後さらなる努力を続けなければならない。</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133858</xdr:rowOff>
    </xdr:from>
    <xdr:to>
      <xdr:col>82</xdr:col>
      <xdr:colOff>107950</xdr:colOff>
      <xdr:row>39</xdr:row>
      <xdr:rowOff>115570</xdr:rowOff>
    </xdr:to>
    <xdr:cxnSp macro="">
      <xdr:nvCxnSpPr>
        <xdr:cNvPr id="297" name="直線コネクタ 296"/>
        <xdr:cNvCxnSpPr/>
      </xdr:nvCxnSpPr>
      <xdr:spPr>
        <a:xfrm flipV="1">
          <a:off x="16510000" y="579170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87647</xdr:rowOff>
    </xdr:from>
    <xdr:ext cx="762000" cy="259045"/>
    <xdr:sp macro="" textlink="">
      <xdr:nvSpPr>
        <xdr:cNvPr id="298"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115570</xdr:rowOff>
    </xdr:from>
    <xdr:to>
      <xdr:col>82</xdr:col>
      <xdr:colOff>196850</xdr:colOff>
      <xdr:row>39</xdr:row>
      <xdr:rowOff>115570</xdr:rowOff>
    </xdr:to>
    <xdr:cxnSp macro="">
      <xdr:nvCxnSpPr>
        <xdr:cNvPr id="299" name="直線コネクタ 298"/>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48785</xdr:rowOff>
    </xdr:from>
    <xdr:ext cx="762000" cy="259045"/>
    <xdr:sp macro="" textlink="">
      <xdr:nvSpPr>
        <xdr:cNvPr id="300"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133858</xdr:rowOff>
    </xdr:from>
    <xdr:to>
      <xdr:col>82</xdr:col>
      <xdr:colOff>196850</xdr:colOff>
      <xdr:row>33</xdr:row>
      <xdr:rowOff>133858</xdr:rowOff>
    </xdr:to>
    <xdr:cxnSp macro="">
      <xdr:nvCxnSpPr>
        <xdr:cNvPr id="301" name="直線コネクタ 300"/>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138430</xdr:rowOff>
    </xdr:from>
    <xdr:to>
      <xdr:col>82</xdr:col>
      <xdr:colOff>107950</xdr:colOff>
      <xdr:row>38</xdr:row>
      <xdr:rowOff>3556</xdr:rowOff>
    </xdr:to>
    <xdr:cxnSp macro="">
      <xdr:nvCxnSpPr>
        <xdr:cNvPr id="302" name="直線コネクタ 301"/>
        <xdr:cNvCxnSpPr/>
      </xdr:nvCxnSpPr>
      <xdr:spPr>
        <a:xfrm>
          <a:off x="15671800" y="64820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03"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04" name="フローチャート: 判断 303"/>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38</xdr:row>
      <xdr:rowOff>53848</xdr:rowOff>
    </xdr:to>
    <xdr:cxnSp macro="">
      <xdr:nvCxnSpPr>
        <xdr:cNvPr id="305" name="直線コネクタ 304"/>
        <xdr:cNvCxnSpPr/>
      </xdr:nvCxnSpPr>
      <xdr:spPr>
        <a:xfrm flipV="1">
          <a:off x="14782800" y="64820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21336</xdr:rowOff>
    </xdr:from>
    <xdr:to>
      <xdr:col>78</xdr:col>
      <xdr:colOff>120650</xdr:colOff>
      <xdr:row>36</xdr:row>
      <xdr:rowOff>122936</xdr:rowOff>
    </xdr:to>
    <xdr:sp macro="" textlink="">
      <xdr:nvSpPr>
        <xdr:cNvPr id="306" name="フローチャート: 判断 305"/>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07" name="テキスト ボックス 306"/>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53848</xdr:rowOff>
    </xdr:to>
    <xdr:cxnSp macro="">
      <xdr:nvCxnSpPr>
        <xdr:cNvPr id="308" name="直線コネクタ 307"/>
        <xdr:cNvCxnSpPr/>
      </xdr:nvCxnSpPr>
      <xdr:spPr>
        <a:xfrm>
          <a:off x="13893800" y="6504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09" name="フローチャート: 判断 308"/>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0" name="テキスト ボックス 309"/>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83566</xdr:rowOff>
    </xdr:from>
    <xdr:to>
      <xdr:col>69</xdr:col>
      <xdr:colOff>92075</xdr:colOff>
      <xdr:row>37</xdr:row>
      <xdr:rowOff>161290</xdr:rowOff>
    </xdr:to>
    <xdr:cxnSp macro="">
      <xdr:nvCxnSpPr>
        <xdr:cNvPr id="311" name="直線コネクタ 310"/>
        <xdr:cNvCxnSpPr/>
      </xdr:nvCxnSpPr>
      <xdr:spPr>
        <a:xfrm>
          <a:off x="13004800" y="642721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83058</xdr:rowOff>
    </xdr:from>
    <xdr:to>
      <xdr:col>69</xdr:col>
      <xdr:colOff>142875</xdr:colOff>
      <xdr:row>36</xdr:row>
      <xdr:rowOff>13208</xdr:rowOff>
    </xdr:to>
    <xdr:sp macro="" textlink="">
      <xdr:nvSpPr>
        <xdr:cNvPr id="312" name="フローチャート: 判断 311"/>
        <xdr:cNvSpPr/>
      </xdr:nvSpPr>
      <xdr:spPr>
        <a:xfrm>
          <a:off x="13843000" y="6083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23385</xdr:rowOff>
    </xdr:from>
    <xdr:ext cx="762000" cy="259045"/>
    <xdr:sp macro="" textlink="">
      <xdr:nvSpPr>
        <xdr:cNvPr id="313" name="テキスト ボックス 312"/>
        <xdr:cNvSpPr txBox="1"/>
      </xdr:nvSpPr>
      <xdr:spPr>
        <a:xfrm>
          <a:off x="13512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51054</xdr:rowOff>
    </xdr:from>
    <xdr:to>
      <xdr:col>65</xdr:col>
      <xdr:colOff>53975</xdr:colOff>
      <xdr:row>35</xdr:row>
      <xdr:rowOff>152654</xdr:rowOff>
    </xdr:to>
    <xdr:sp macro="" textlink="">
      <xdr:nvSpPr>
        <xdr:cNvPr id="314" name="フローチャート: 判断 313"/>
        <xdr:cNvSpPr/>
      </xdr:nvSpPr>
      <xdr:spPr>
        <a:xfrm>
          <a:off x="12954000" y="605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162831</xdr:rowOff>
    </xdr:from>
    <xdr:ext cx="762000" cy="259045"/>
    <xdr:sp macro="" textlink="">
      <xdr:nvSpPr>
        <xdr:cNvPr id="315" name="テキスト ボックス 314"/>
        <xdr:cNvSpPr txBox="1"/>
      </xdr:nvSpPr>
      <xdr:spPr>
        <a:xfrm>
          <a:off x="12623800" y="582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124206</xdr:rowOff>
    </xdr:from>
    <xdr:to>
      <xdr:col>82</xdr:col>
      <xdr:colOff>158750</xdr:colOff>
      <xdr:row>38</xdr:row>
      <xdr:rowOff>54356</xdr:rowOff>
    </xdr:to>
    <xdr:sp macro="" textlink="">
      <xdr:nvSpPr>
        <xdr:cNvPr id="321" name="楕円 320"/>
        <xdr:cNvSpPr/>
      </xdr:nvSpPr>
      <xdr:spPr>
        <a:xfrm>
          <a:off x="164592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96283</xdr:rowOff>
    </xdr:from>
    <xdr:ext cx="762000" cy="259045"/>
    <xdr:sp macro="" textlink="">
      <xdr:nvSpPr>
        <xdr:cNvPr id="322" name="補助費等該当値テキスト"/>
        <xdr:cNvSpPr txBox="1"/>
      </xdr:nvSpPr>
      <xdr:spPr>
        <a:xfrm>
          <a:off x="165989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87630</xdr:rowOff>
    </xdr:from>
    <xdr:to>
      <xdr:col>78</xdr:col>
      <xdr:colOff>120650</xdr:colOff>
      <xdr:row>38</xdr:row>
      <xdr:rowOff>17780</xdr:rowOff>
    </xdr:to>
    <xdr:sp macro="" textlink="">
      <xdr:nvSpPr>
        <xdr:cNvPr id="323" name="楕円 322"/>
        <xdr:cNvSpPr/>
      </xdr:nvSpPr>
      <xdr:spPr>
        <a:xfrm>
          <a:off x="15621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24" name="テキスト ボックス 323"/>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3048</xdr:rowOff>
    </xdr:from>
    <xdr:to>
      <xdr:col>74</xdr:col>
      <xdr:colOff>31750</xdr:colOff>
      <xdr:row>38</xdr:row>
      <xdr:rowOff>104648</xdr:rowOff>
    </xdr:to>
    <xdr:sp macro="" textlink="">
      <xdr:nvSpPr>
        <xdr:cNvPr id="325" name="楕円 324"/>
        <xdr:cNvSpPr/>
      </xdr:nvSpPr>
      <xdr:spPr>
        <a:xfrm>
          <a:off x="14732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89425</xdr:rowOff>
    </xdr:from>
    <xdr:ext cx="762000" cy="259045"/>
    <xdr:sp macro="" textlink="">
      <xdr:nvSpPr>
        <xdr:cNvPr id="326" name="テキスト ボックス 325"/>
        <xdr:cNvSpPr txBox="1"/>
      </xdr:nvSpPr>
      <xdr:spPr>
        <a:xfrm>
          <a:off x="14401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110490</xdr:rowOff>
    </xdr:from>
    <xdr:to>
      <xdr:col>69</xdr:col>
      <xdr:colOff>142875</xdr:colOff>
      <xdr:row>38</xdr:row>
      <xdr:rowOff>40640</xdr:rowOff>
    </xdr:to>
    <xdr:sp macro="" textlink="">
      <xdr:nvSpPr>
        <xdr:cNvPr id="327" name="楕円 326"/>
        <xdr:cNvSpPr/>
      </xdr:nvSpPr>
      <xdr:spPr>
        <a:xfrm>
          <a:off x="13843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25417</xdr:rowOff>
    </xdr:from>
    <xdr:ext cx="762000" cy="259045"/>
    <xdr:sp macro="" textlink="">
      <xdr:nvSpPr>
        <xdr:cNvPr id="328" name="テキスト ボックス 327"/>
        <xdr:cNvSpPr txBox="1"/>
      </xdr:nvSpPr>
      <xdr:spPr>
        <a:xfrm>
          <a:off x="13512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32766</xdr:rowOff>
    </xdr:from>
    <xdr:to>
      <xdr:col>65</xdr:col>
      <xdr:colOff>53975</xdr:colOff>
      <xdr:row>37</xdr:row>
      <xdr:rowOff>134366</xdr:rowOff>
    </xdr:to>
    <xdr:sp macro="" textlink="">
      <xdr:nvSpPr>
        <xdr:cNvPr id="329" name="楕円 328"/>
        <xdr:cNvSpPr/>
      </xdr:nvSpPr>
      <xdr:spPr>
        <a:xfrm>
          <a:off x="12954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119143</xdr:rowOff>
    </xdr:from>
    <xdr:ext cx="762000" cy="259045"/>
    <xdr:sp macro="" textlink="">
      <xdr:nvSpPr>
        <xdr:cNvPr id="330" name="テキスト ボックス 329"/>
        <xdr:cNvSpPr txBox="1"/>
      </xdr:nvSpPr>
      <xdr:spPr>
        <a:xfrm>
          <a:off x="12623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年度は前年度と比較して</a:t>
          </a:r>
          <a:r>
            <a:rPr kumimoji="1" lang="en-US" altLang="ja-JP" sz="1100">
              <a:solidFill>
                <a:schemeClr val="dk1"/>
              </a:solidFill>
              <a:effectLst/>
              <a:latin typeface="+mn-lt"/>
              <a:ea typeface="+mn-ea"/>
              <a:cs typeface="+mn-cs"/>
            </a:rPr>
            <a:t>1.4</a:t>
          </a:r>
          <a:r>
            <a:rPr kumimoji="1" lang="ja-JP" altLang="ja-JP" sz="1100">
              <a:solidFill>
                <a:schemeClr val="dk1"/>
              </a:solidFill>
              <a:effectLst/>
              <a:latin typeface="+mn-lt"/>
              <a:ea typeface="+mn-ea"/>
              <a:cs typeface="+mn-cs"/>
            </a:rPr>
            <a:t>ポイント、公債費としては約</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年度に借り換えた地方債の元金償還が平成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、同年度の</a:t>
          </a:r>
          <a:r>
            <a:rPr kumimoji="1" lang="en-US" altLang="ja-JP" sz="1100">
              <a:solidFill>
                <a:schemeClr val="dk1"/>
              </a:solidFill>
              <a:effectLst/>
              <a:latin typeface="+mn-lt"/>
              <a:ea typeface="+mn-ea"/>
              <a:cs typeface="+mn-cs"/>
            </a:rPr>
            <a:t>33.0%</a:t>
          </a:r>
          <a:r>
            <a:rPr kumimoji="1" lang="ja-JP" altLang="ja-JP" sz="1100">
              <a:solidFill>
                <a:schemeClr val="dk1"/>
              </a:solidFill>
              <a:effectLst/>
              <a:latin typeface="+mn-lt"/>
              <a:ea typeface="+mn-ea"/>
              <a:cs typeface="+mn-cs"/>
            </a:rPr>
            <a:t>をピークに地方債発行の抑制や繰上償還の実施により徐々に減少しており、平成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年度以降においても、留萌市中期財政計画に基づく地方債発行の規律を守りながら、今後も減少傾向は続く見込みである。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153670</xdr:rowOff>
    </xdr:from>
    <xdr:to>
      <xdr:col>24</xdr:col>
      <xdr:colOff>25400</xdr:colOff>
      <xdr:row>81</xdr:row>
      <xdr:rowOff>24130</xdr:rowOff>
    </xdr:to>
    <xdr:cxnSp macro="">
      <xdr:nvCxnSpPr>
        <xdr:cNvPr id="358" name="直線コネクタ 357"/>
        <xdr:cNvCxnSpPr/>
      </xdr:nvCxnSpPr>
      <xdr:spPr>
        <a:xfrm flipV="1">
          <a:off x="4826000" y="126695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167657</xdr:rowOff>
    </xdr:from>
    <xdr:ext cx="762000" cy="259045"/>
    <xdr:sp macro="" textlink="">
      <xdr:nvSpPr>
        <xdr:cNvPr id="359"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24130</xdr:rowOff>
    </xdr:from>
    <xdr:to>
      <xdr:col>24</xdr:col>
      <xdr:colOff>114300</xdr:colOff>
      <xdr:row>81</xdr:row>
      <xdr:rowOff>24130</xdr:rowOff>
    </xdr:to>
    <xdr:cxnSp macro="">
      <xdr:nvCxnSpPr>
        <xdr:cNvPr id="360" name="直線コネクタ 359"/>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68597</xdr:rowOff>
    </xdr:from>
    <xdr:ext cx="762000" cy="259045"/>
    <xdr:sp macro="" textlink="">
      <xdr:nvSpPr>
        <xdr:cNvPr id="361" name="公債費最大値テキスト"/>
        <xdr:cNvSpPr txBox="1"/>
      </xdr:nvSpPr>
      <xdr:spPr>
        <a:xfrm>
          <a:off x="4914900" y="1241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153670</xdr:rowOff>
    </xdr:from>
    <xdr:to>
      <xdr:col>24</xdr:col>
      <xdr:colOff>114300</xdr:colOff>
      <xdr:row>73</xdr:row>
      <xdr:rowOff>153670</xdr:rowOff>
    </xdr:to>
    <xdr:cxnSp macro="">
      <xdr:nvCxnSpPr>
        <xdr:cNvPr id="362" name="直線コネクタ 361"/>
        <xdr:cNvCxnSpPr/>
      </xdr:nvCxnSpPr>
      <xdr:spPr>
        <a:xfrm>
          <a:off x="4737100" y="1266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130811</xdr:rowOff>
    </xdr:from>
    <xdr:to>
      <xdr:col>24</xdr:col>
      <xdr:colOff>25400</xdr:colOff>
      <xdr:row>78</xdr:row>
      <xdr:rowOff>66039</xdr:rowOff>
    </xdr:to>
    <xdr:cxnSp macro="">
      <xdr:nvCxnSpPr>
        <xdr:cNvPr id="363" name="直線コネクタ 362"/>
        <xdr:cNvCxnSpPr/>
      </xdr:nvCxnSpPr>
      <xdr:spPr>
        <a:xfrm flipV="1">
          <a:off x="3987800" y="13332461"/>
          <a:ext cx="8382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85107</xdr:rowOff>
    </xdr:from>
    <xdr:ext cx="762000" cy="259045"/>
    <xdr:sp macro="" textlink="">
      <xdr:nvSpPr>
        <xdr:cNvPr id="364" name="公債費平均値テキスト"/>
        <xdr:cNvSpPr txBox="1"/>
      </xdr:nvSpPr>
      <xdr:spPr>
        <a:xfrm>
          <a:off x="4914900" y="12943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65" name="フローチャート: 判断 364"/>
        <xdr:cNvSpPr/>
      </xdr:nvSpPr>
      <xdr:spPr>
        <a:xfrm>
          <a:off x="4775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35561</xdr:rowOff>
    </xdr:from>
    <xdr:to>
      <xdr:col>19</xdr:col>
      <xdr:colOff>187325</xdr:colOff>
      <xdr:row>78</xdr:row>
      <xdr:rowOff>66039</xdr:rowOff>
    </xdr:to>
    <xdr:cxnSp macro="">
      <xdr:nvCxnSpPr>
        <xdr:cNvPr id="366" name="直線コネクタ 365"/>
        <xdr:cNvCxnSpPr/>
      </xdr:nvCxnSpPr>
      <xdr:spPr>
        <a:xfrm>
          <a:off x="3098800" y="134086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60961</xdr:rowOff>
    </xdr:from>
    <xdr:to>
      <xdr:col>20</xdr:col>
      <xdr:colOff>38100</xdr:colOff>
      <xdr:row>76</xdr:row>
      <xdr:rowOff>162561</xdr:rowOff>
    </xdr:to>
    <xdr:sp macro="" textlink="">
      <xdr:nvSpPr>
        <xdr:cNvPr id="367" name="フローチャート: 判断 366"/>
        <xdr:cNvSpPr/>
      </xdr:nvSpPr>
      <xdr:spPr>
        <a:xfrm>
          <a:off x="3937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68" name="テキスト ボックス 367"/>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79</xdr:row>
      <xdr:rowOff>31750</xdr:rowOff>
    </xdr:to>
    <xdr:cxnSp macro="">
      <xdr:nvCxnSpPr>
        <xdr:cNvPr id="369" name="直線コネクタ 368"/>
        <xdr:cNvCxnSpPr/>
      </xdr:nvCxnSpPr>
      <xdr:spPr>
        <a:xfrm flipV="1">
          <a:off x="2209800" y="134086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133350</xdr:rowOff>
    </xdr:from>
    <xdr:to>
      <xdr:col>15</xdr:col>
      <xdr:colOff>149225</xdr:colOff>
      <xdr:row>76</xdr:row>
      <xdr:rowOff>63500</xdr:rowOff>
    </xdr:to>
    <xdr:sp macro="" textlink="">
      <xdr:nvSpPr>
        <xdr:cNvPr id="370" name="フローチャート: 判断 369"/>
        <xdr:cNvSpPr/>
      </xdr:nvSpPr>
      <xdr:spPr>
        <a:xfrm>
          <a:off x="3048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71" name="テキスト ボックス 370"/>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149861</xdr:rowOff>
    </xdr:from>
    <xdr:to>
      <xdr:col>11</xdr:col>
      <xdr:colOff>9525</xdr:colOff>
      <xdr:row>79</xdr:row>
      <xdr:rowOff>31750</xdr:rowOff>
    </xdr:to>
    <xdr:cxnSp macro="">
      <xdr:nvCxnSpPr>
        <xdr:cNvPr id="372" name="直線コネクタ 371"/>
        <xdr:cNvCxnSpPr/>
      </xdr:nvCxnSpPr>
      <xdr:spPr>
        <a:xfrm>
          <a:off x="1320800" y="135229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73" name="フローチャート: 判断 372"/>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74" name="テキスト ボックス 373"/>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72389</xdr:rowOff>
    </xdr:from>
    <xdr:to>
      <xdr:col>6</xdr:col>
      <xdr:colOff>171450</xdr:colOff>
      <xdr:row>78</xdr:row>
      <xdr:rowOff>2539</xdr:rowOff>
    </xdr:to>
    <xdr:sp macro="" textlink="">
      <xdr:nvSpPr>
        <xdr:cNvPr id="375" name="フローチャート: 判断 374"/>
        <xdr:cNvSpPr/>
      </xdr:nvSpPr>
      <xdr:spPr>
        <a:xfrm>
          <a:off x="1270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12716</xdr:rowOff>
    </xdr:from>
    <xdr:ext cx="762000" cy="259045"/>
    <xdr:sp macro="" textlink="">
      <xdr:nvSpPr>
        <xdr:cNvPr id="376" name="テキスト ボックス 375"/>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82" name="楕円 381"/>
        <xdr:cNvSpPr/>
      </xdr:nvSpPr>
      <xdr:spPr>
        <a:xfrm>
          <a:off x="47752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52088</xdr:rowOff>
    </xdr:from>
    <xdr:ext cx="762000" cy="259045"/>
    <xdr:sp macro="" textlink="">
      <xdr:nvSpPr>
        <xdr:cNvPr id="383" name="公債費該当値テキスト"/>
        <xdr:cNvSpPr txBox="1"/>
      </xdr:nvSpPr>
      <xdr:spPr>
        <a:xfrm>
          <a:off x="49149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15239</xdr:rowOff>
    </xdr:from>
    <xdr:to>
      <xdr:col>20</xdr:col>
      <xdr:colOff>38100</xdr:colOff>
      <xdr:row>78</xdr:row>
      <xdr:rowOff>116839</xdr:rowOff>
    </xdr:to>
    <xdr:sp macro="" textlink="">
      <xdr:nvSpPr>
        <xdr:cNvPr id="384" name="楕円 383"/>
        <xdr:cNvSpPr/>
      </xdr:nvSpPr>
      <xdr:spPr>
        <a:xfrm>
          <a:off x="3937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101616</xdr:rowOff>
    </xdr:from>
    <xdr:ext cx="736600" cy="259045"/>
    <xdr:sp macro="" textlink="">
      <xdr:nvSpPr>
        <xdr:cNvPr id="385" name="テキスト ボックス 384"/>
        <xdr:cNvSpPr txBox="1"/>
      </xdr:nvSpPr>
      <xdr:spPr>
        <a:xfrm>
          <a:off x="3606800" y="13474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156211</xdr:rowOff>
    </xdr:from>
    <xdr:to>
      <xdr:col>15</xdr:col>
      <xdr:colOff>149225</xdr:colOff>
      <xdr:row>78</xdr:row>
      <xdr:rowOff>86361</xdr:rowOff>
    </xdr:to>
    <xdr:sp macro="" textlink="">
      <xdr:nvSpPr>
        <xdr:cNvPr id="386" name="楕円 385"/>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71138</xdr:rowOff>
    </xdr:from>
    <xdr:ext cx="762000" cy="259045"/>
    <xdr:sp macro="" textlink="">
      <xdr:nvSpPr>
        <xdr:cNvPr id="387" name="テキスト ボックス 386"/>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152400</xdr:rowOff>
    </xdr:from>
    <xdr:to>
      <xdr:col>11</xdr:col>
      <xdr:colOff>60325</xdr:colOff>
      <xdr:row>79</xdr:row>
      <xdr:rowOff>82550</xdr:rowOff>
    </xdr:to>
    <xdr:sp macro="" textlink="">
      <xdr:nvSpPr>
        <xdr:cNvPr id="388" name="楕円 387"/>
        <xdr:cNvSpPr/>
      </xdr:nvSpPr>
      <xdr:spPr>
        <a:xfrm>
          <a:off x="2159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67327</xdr:rowOff>
    </xdr:from>
    <xdr:ext cx="762000" cy="259045"/>
    <xdr:sp macro="" textlink="">
      <xdr:nvSpPr>
        <xdr:cNvPr id="389" name="テキスト ボックス 388"/>
        <xdr:cNvSpPr txBox="1"/>
      </xdr:nvSpPr>
      <xdr:spPr>
        <a:xfrm>
          <a:off x="1828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99061</xdr:rowOff>
    </xdr:from>
    <xdr:to>
      <xdr:col>6</xdr:col>
      <xdr:colOff>171450</xdr:colOff>
      <xdr:row>79</xdr:row>
      <xdr:rowOff>29211</xdr:rowOff>
    </xdr:to>
    <xdr:sp macro="" textlink="">
      <xdr:nvSpPr>
        <xdr:cNvPr id="390" name="楕円 389"/>
        <xdr:cNvSpPr/>
      </xdr:nvSpPr>
      <xdr:spPr>
        <a:xfrm>
          <a:off x="1270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13988</xdr:rowOff>
    </xdr:from>
    <xdr:ext cx="762000" cy="259045"/>
    <xdr:sp macro="" textlink="">
      <xdr:nvSpPr>
        <xdr:cNvPr id="391" name="テキスト ボックス 390"/>
        <xdr:cNvSpPr txBox="1"/>
      </xdr:nvSpPr>
      <xdr:spPr>
        <a:xfrm>
          <a:off x="939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補助費等の水準は高いものの、物件費や扶助費では類似団体・全国平均・北海道平均と比較して低い水準となっており、今後も経常経費の抑制に努めていく。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46990</xdr:rowOff>
    </xdr:from>
    <xdr:to>
      <xdr:col>82</xdr:col>
      <xdr:colOff>107950</xdr:colOff>
      <xdr:row>80</xdr:row>
      <xdr:rowOff>62992</xdr:rowOff>
    </xdr:to>
    <xdr:cxnSp macro="">
      <xdr:nvCxnSpPr>
        <xdr:cNvPr id="417" name="直線コネクタ 416"/>
        <xdr:cNvCxnSpPr/>
      </xdr:nvCxnSpPr>
      <xdr:spPr>
        <a:xfrm flipV="1">
          <a:off x="16510000" y="12562840"/>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18"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19" name="直線コネクタ 418"/>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133367</xdr:rowOff>
    </xdr:from>
    <xdr:ext cx="762000" cy="259045"/>
    <xdr:sp macro="" textlink="">
      <xdr:nvSpPr>
        <xdr:cNvPr id="420" name="公債費以外最大値テキスト"/>
        <xdr:cNvSpPr txBox="1"/>
      </xdr:nvSpPr>
      <xdr:spPr>
        <a:xfrm>
          <a:off x="16598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46990</xdr:rowOff>
    </xdr:from>
    <xdr:to>
      <xdr:col>82</xdr:col>
      <xdr:colOff>196850</xdr:colOff>
      <xdr:row>73</xdr:row>
      <xdr:rowOff>46990</xdr:rowOff>
    </xdr:to>
    <xdr:cxnSp macro="">
      <xdr:nvCxnSpPr>
        <xdr:cNvPr id="421" name="直線コネクタ 420"/>
        <xdr:cNvCxnSpPr/>
      </xdr:nvCxnSpPr>
      <xdr:spPr>
        <a:xfrm>
          <a:off x="16421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149861</xdr:rowOff>
    </xdr:to>
    <xdr:cxnSp macro="">
      <xdr:nvCxnSpPr>
        <xdr:cNvPr id="422" name="直線コネクタ 421"/>
        <xdr:cNvCxnSpPr/>
      </xdr:nvCxnSpPr>
      <xdr:spPr>
        <a:xfrm>
          <a:off x="15671800" y="130429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158005</xdr:rowOff>
    </xdr:from>
    <xdr:ext cx="762000" cy="259045"/>
    <xdr:sp macro="" textlink="">
      <xdr:nvSpPr>
        <xdr:cNvPr id="423" name="公債費以外平均値テキスト"/>
        <xdr:cNvSpPr txBox="1"/>
      </xdr:nvSpPr>
      <xdr:spPr>
        <a:xfrm>
          <a:off x="16598900" y="13188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14478</xdr:rowOff>
    </xdr:from>
    <xdr:to>
      <xdr:col>82</xdr:col>
      <xdr:colOff>158750</xdr:colOff>
      <xdr:row>77</xdr:row>
      <xdr:rowOff>116078</xdr:rowOff>
    </xdr:to>
    <xdr:sp macro="" textlink="">
      <xdr:nvSpPr>
        <xdr:cNvPr id="424" name="フローチャート: 判断 423"/>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97282</xdr:rowOff>
    </xdr:from>
    <xdr:to>
      <xdr:col>78</xdr:col>
      <xdr:colOff>69850</xdr:colOff>
      <xdr:row>76</xdr:row>
      <xdr:rowOff>12700</xdr:rowOff>
    </xdr:to>
    <xdr:cxnSp macro="">
      <xdr:nvCxnSpPr>
        <xdr:cNvPr id="425" name="直線コネクタ 424"/>
        <xdr:cNvCxnSpPr/>
      </xdr:nvCxnSpPr>
      <xdr:spPr>
        <a:xfrm>
          <a:off x="14782800" y="1295603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153924</xdr:rowOff>
    </xdr:from>
    <xdr:to>
      <xdr:col>78</xdr:col>
      <xdr:colOff>120650</xdr:colOff>
      <xdr:row>77</xdr:row>
      <xdr:rowOff>84074</xdr:rowOff>
    </xdr:to>
    <xdr:sp macro="" textlink="">
      <xdr:nvSpPr>
        <xdr:cNvPr id="426" name="フローチャート: 判断 425"/>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68851</xdr:rowOff>
    </xdr:from>
    <xdr:ext cx="736600" cy="259045"/>
    <xdr:sp macro="" textlink="">
      <xdr:nvSpPr>
        <xdr:cNvPr id="427" name="テキスト ボックス 426"/>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97282</xdr:rowOff>
    </xdr:from>
    <xdr:to>
      <xdr:col>73</xdr:col>
      <xdr:colOff>180975</xdr:colOff>
      <xdr:row>75</xdr:row>
      <xdr:rowOff>156718</xdr:rowOff>
    </xdr:to>
    <xdr:cxnSp macro="">
      <xdr:nvCxnSpPr>
        <xdr:cNvPr id="428" name="直線コネクタ 427"/>
        <xdr:cNvCxnSpPr/>
      </xdr:nvCxnSpPr>
      <xdr:spPr>
        <a:xfrm flipV="1">
          <a:off x="13893800" y="129560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29" name="フローチャート: 判断 428"/>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0" name="テキスト ボックス 429"/>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49276</xdr:rowOff>
    </xdr:from>
    <xdr:to>
      <xdr:col>69</xdr:col>
      <xdr:colOff>92075</xdr:colOff>
      <xdr:row>75</xdr:row>
      <xdr:rowOff>156718</xdr:rowOff>
    </xdr:to>
    <xdr:cxnSp macro="">
      <xdr:nvCxnSpPr>
        <xdr:cNvPr id="431" name="直線コネクタ 430"/>
        <xdr:cNvCxnSpPr/>
      </xdr:nvCxnSpPr>
      <xdr:spPr>
        <a:xfrm>
          <a:off x="13004800" y="12736576"/>
          <a:ext cx="889000" cy="27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xdr:rowOff>
    </xdr:from>
    <xdr:to>
      <xdr:col>69</xdr:col>
      <xdr:colOff>142875</xdr:colOff>
      <xdr:row>76</xdr:row>
      <xdr:rowOff>118363</xdr:rowOff>
    </xdr:to>
    <xdr:sp macro="" textlink="">
      <xdr:nvSpPr>
        <xdr:cNvPr id="432" name="フローチャート: 判断 431"/>
        <xdr:cNvSpPr/>
      </xdr:nvSpPr>
      <xdr:spPr>
        <a:xfrm>
          <a:off x="138430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103140</xdr:rowOff>
    </xdr:from>
    <xdr:ext cx="762000" cy="259045"/>
    <xdr:sp macro="" textlink="">
      <xdr:nvSpPr>
        <xdr:cNvPr id="433" name="テキスト ボックス 432"/>
        <xdr:cNvSpPr txBox="1"/>
      </xdr:nvSpPr>
      <xdr:spPr>
        <a:xfrm>
          <a:off x="135128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34" name="フローチャート: 判断 433"/>
        <xdr:cNvSpPr/>
      </xdr:nvSpPr>
      <xdr:spPr>
        <a:xfrm>
          <a:off x="12954000" y="1295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11701</xdr:rowOff>
    </xdr:from>
    <xdr:ext cx="762000" cy="259045"/>
    <xdr:sp macro="" textlink="">
      <xdr:nvSpPr>
        <xdr:cNvPr id="435" name="テキスト ボックス 434"/>
        <xdr:cNvSpPr txBox="1"/>
      </xdr:nvSpPr>
      <xdr:spPr>
        <a:xfrm>
          <a:off x="12623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1" name="楕円 44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2"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43" name="楕円 442"/>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44" name="テキスト ボックス 443"/>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46482</xdr:rowOff>
    </xdr:from>
    <xdr:to>
      <xdr:col>74</xdr:col>
      <xdr:colOff>31750</xdr:colOff>
      <xdr:row>75</xdr:row>
      <xdr:rowOff>148081</xdr:rowOff>
    </xdr:to>
    <xdr:sp macro="" textlink="">
      <xdr:nvSpPr>
        <xdr:cNvPr id="445" name="楕円 444"/>
        <xdr:cNvSpPr/>
      </xdr:nvSpPr>
      <xdr:spPr>
        <a:xfrm>
          <a:off x="14732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158259</xdr:rowOff>
    </xdr:from>
    <xdr:ext cx="762000" cy="259045"/>
    <xdr:sp macro="" textlink="">
      <xdr:nvSpPr>
        <xdr:cNvPr id="446" name="テキスト ボックス 445"/>
        <xdr:cNvSpPr txBox="1"/>
      </xdr:nvSpPr>
      <xdr:spPr>
        <a:xfrm>
          <a:off x="14401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105918</xdr:rowOff>
    </xdr:from>
    <xdr:to>
      <xdr:col>69</xdr:col>
      <xdr:colOff>142875</xdr:colOff>
      <xdr:row>76</xdr:row>
      <xdr:rowOff>36069</xdr:rowOff>
    </xdr:to>
    <xdr:sp macro="" textlink="">
      <xdr:nvSpPr>
        <xdr:cNvPr id="447" name="楕円 446"/>
        <xdr:cNvSpPr/>
      </xdr:nvSpPr>
      <xdr:spPr>
        <a:xfrm>
          <a:off x="13843000" y="129646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48" name="テキスト ボックス 447"/>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169926</xdr:rowOff>
    </xdr:from>
    <xdr:to>
      <xdr:col>65</xdr:col>
      <xdr:colOff>53975</xdr:colOff>
      <xdr:row>74</xdr:row>
      <xdr:rowOff>100076</xdr:rowOff>
    </xdr:to>
    <xdr:sp macro="" textlink="">
      <xdr:nvSpPr>
        <xdr:cNvPr id="449" name="楕円 448"/>
        <xdr:cNvSpPr/>
      </xdr:nvSpPr>
      <xdr:spPr>
        <a:xfrm>
          <a:off x="12954000" y="1268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110253</xdr:rowOff>
    </xdr:from>
    <xdr:ext cx="762000" cy="259045"/>
    <xdr:sp macro="" textlink="">
      <xdr:nvSpPr>
        <xdr:cNvPr id="450" name="テキスト ボックス 449"/>
        <xdr:cNvSpPr txBox="1"/>
      </xdr:nvSpPr>
      <xdr:spPr>
        <a:xfrm>
          <a:off x="12623800" y="1245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92329</xdr:rowOff>
    </xdr:from>
    <xdr:to>
      <xdr:col>29</xdr:col>
      <xdr:colOff>127000</xdr:colOff>
      <xdr:row>18</xdr:row>
      <xdr:rowOff>52484</xdr:rowOff>
    </xdr:to>
    <xdr:cxnSp macro="">
      <xdr:nvCxnSpPr>
        <xdr:cNvPr id="42" name="直線コネクタ 41"/>
        <xdr:cNvCxnSpPr/>
      </xdr:nvCxnSpPr>
      <xdr:spPr bwMode="auto">
        <a:xfrm flipV="1">
          <a:off x="5651500" y="2197354"/>
          <a:ext cx="0" cy="988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24561</xdr:rowOff>
    </xdr:from>
    <xdr:ext cx="762000" cy="259045"/>
    <xdr:sp macro="" textlink="">
      <xdr:nvSpPr>
        <xdr:cNvPr id="43" name="人口1人当たり決算額の推移最小値テキスト130"/>
        <xdr:cNvSpPr txBox="1"/>
      </xdr:nvSpPr>
      <xdr:spPr>
        <a:xfrm>
          <a:off x="5740400" y="315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52484</xdr:rowOff>
    </xdr:from>
    <xdr:to>
      <xdr:col>30</xdr:col>
      <xdr:colOff>25400</xdr:colOff>
      <xdr:row>18</xdr:row>
      <xdr:rowOff>52484</xdr:rowOff>
    </xdr:to>
    <xdr:cxnSp macro="">
      <xdr:nvCxnSpPr>
        <xdr:cNvPr id="44" name="直線コネクタ 43"/>
        <xdr:cNvCxnSpPr/>
      </xdr:nvCxnSpPr>
      <xdr:spPr bwMode="auto">
        <a:xfrm>
          <a:off x="5562600" y="3186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7256</xdr:rowOff>
    </xdr:from>
    <xdr:ext cx="762000" cy="259045"/>
    <xdr:sp macro="" textlink="">
      <xdr:nvSpPr>
        <xdr:cNvPr id="45" name="人口1人当たり決算額の推移最大値テキスト130"/>
        <xdr:cNvSpPr txBox="1"/>
      </xdr:nvSpPr>
      <xdr:spPr>
        <a:xfrm>
          <a:off x="5740400" y="194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92329</xdr:rowOff>
    </xdr:from>
    <xdr:to>
      <xdr:col>30</xdr:col>
      <xdr:colOff>25400</xdr:colOff>
      <xdr:row>12</xdr:row>
      <xdr:rowOff>92329</xdr:rowOff>
    </xdr:to>
    <xdr:cxnSp macro="">
      <xdr:nvCxnSpPr>
        <xdr:cNvPr id="46" name="直線コネクタ 45"/>
        <xdr:cNvCxnSpPr/>
      </xdr:nvCxnSpPr>
      <xdr:spPr bwMode="auto">
        <a:xfrm>
          <a:off x="5562600" y="21973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43203</xdr:rowOff>
    </xdr:from>
    <xdr:to>
      <xdr:col>29</xdr:col>
      <xdr:colOff>127000</xdr:colOff>
      <xdr:row>17</xdr:row>
      <xdr:rowOff>63557</xdr:rowOff>
    </xdr:to>
    <xdr:cxnSp macro="">
      <xdr:nvCxnSpPr>
        <xdr:cNvPr id="47" name="直線コネクタ 46"/>
        <xdr:cNvCxnSpPr/>
      </xdr:nvCxnSpPr>
      <xdr:spPr bwMode="auto">
        <a:xfrm flipV="1">
          <a:off x="5003800" y="3005478"/>
          <a:ext cx="647700" cy="203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27980</xdr:rowOff>
    </xdr:from>
    <xdr:ext cx="762000" cy="259045"/>
    <xdr:sp macro="" textlink="">
      <xdr:nvSpPr>
        <xdr:cNvPr id="48" name="人口1人当たり決算額の推移平均値テキスト130"/>
        <xdr:cNvSpPr txBox="1"/>
      </xdr:nvSpPr>
      <xdr:spPr>
        <a:xfrm>
          <a:off x="5740400" y="2990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9868</xdr:rowOff>
    </xdr:from>
    <xdr:to>
      <xdr:col>29</xdr:col>
      <xdr:colOff>177800</xdr:colOff>
      <xdr:row>17</xdr:row>
      <xdr:rowOff>111468</xdr:rowOff>
    </xdr:to>
    <xdr:sp macro="" textlink="">
      <xdr:nvSpPr>
        <xdr:cNvPr id="49" name="フローチャート: 判断 48"/>
        <xdr:cNvSpPr/>
      </xdr:nvSpPr>
      <xdr:spPr bwMode="auto">
        <a:xfrm>
          <a:off x="56007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63557</xdr:rowOff>
    </xdr:from>
    <xdr:to>
      <xdr:col>26</xdr:col>
      <xdr:colOff>50800</xdr:colOff>
      <xdr:row>17</xdr:row>
      <xdr:rowOff>98085</xdr:rowOff>
    </xdr:to>
    <xdr:cxnSp macro="">
      <xdr:nvCxnSpPr>
        <xdr:cNvPr id="50" name="直線コネクタ 49"/>
        <xdr:cNvCxnSpPr/>
      </xdr:nvCxnSpPr>
      <xdr:spPr bwMode="auto">
        <a:xfrm flipV="1">
          <a:off x="4305300" y="3025832"/>
          <a:ext cx="698500" cy="345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22061</xdr:rowOff>
    </xdr:from>
    <xdr:to>
      <xdr:col>26</xdr:col>
      <xdr:colOff>101600</xdr:colOff>
      <xdr:row>17</xdr:row>
      <xdr:rowOff>123661</xdr:rowOff>
    </xdr:to>
    <xdr:sp macro="" textlink="">
      <xdr:nvSpPr>
        <xdr:cNvPr id="51" name="フローチャート: 判断 50"/>
        <xdr:cNvSpPr/>
      </xdr:nvSpPr>
      <xdr:spPr bwMode="auto">
        <a:xfrm>
          <a:off x="4953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108438</xdr:rowOff>
    </xdr:from>
    <xdr:ext cx="736600" cy="259045"/>
    <xdr:sp macro="" textlink="">
      <xdr:nvSpPr>
        <xdr:cNvPr id="52" name="テキスト ボックス 51"/>
        <xdr:cNvSpPr txBox="1"/>
      </xdr:nvSpPr>
      <xdr:spPr>
        <a:xfrm>
          <a:off x="4622800" y="3070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98085</xdr:rowOff>
    </xdr:from>
    <xdr:to>
      <xdr:col>22</xdr:col>
      <xdr:colOff>114300</xdr:colOff>
      <xdr:row>17</xdr:row>
      <xdr:rowOff>126134</xdr:rowOff>
    </xdr:to>
    <xdr:cxnSp macro="">
      <xdr:nvCxnSpPr>
        <xdr:cNvPr id="53" name="直線コネクタ 52"/>
        <xdr:cNvCxnSpPr/>
      </xdr:nvCxnSpPr>
      <xdr:spPr bwMode="auto">
        <a:xfrm flipV="1">
          <a:off x="3606800" y="3060360"/>
          <a:ext cx="698500" cy="280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44926</xdr:rowOff>
    </xdr:from>
    <xdr:to>
      <xdr:col>22</xdr:col>
      <xdr:colOff>165100</xdr:colOff>
      <xdr:row>17</xdr:row>
      <xdr:rowOff>146526</xdr:rowOff>
    </xdr:to>
    <xdr:sp macro="" textlink="">
      <xdr:nvSpPr>
        <xdr:cNvPr id="54" name="フローチャート: 判断 53"/>
        <xdr:cNvSpPr/>
      </xdr:nvSpPr>
      <xdr:spPr bwMode="auto">
        <a:xfrm>
          <a:off x="4254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156703</xdr:rowOff>
    </xdr:from>
    <xdr:ext cx="762000" cy="259045"/>
    <xdr:sp macro="" textlink="">
      <xdr:nvSpPr>
        <xdr:cNvPr id="55" name="テキスト ボックス 54"/>
        <xdr:cNvSpPr txBox="1"/>
      </xdr:nvSpPr>
      <xdr:spPr>
        <a:xfrm>
          <a:off x="3924300" y="2776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126134</xdr:rowOff>
    </xdr:from>
    <xdr:to>
      <xdr:col>18</xdr:col>
      <xdr:colOff>177800</xdr:colOff>
      <xdr:row>17</xdr:row>
      <xdr:rowOff>151271</xdr:rowOff>
    </xdr:to>
    <xdr:cxnSp macro="">
      <xdr:nvCxnSpPr>
        <xdr:cNvPr id="56" name="直線コネクタ 55"/>
        <xdr:cNvCxnSpPr/>
      </xdr:nvCxnSpPr>
      <xdr:spPr bwMode="auto">
        <a:xfrm flipV="1">
          <a:off x="2908300" y="3088409"/>
          <a:ext cx="698500" cy="2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2598</xdr:rowOff>
    </xdr:from>
    <xdr:to>
      <xdr:col>19</xdr:col>
      <xdr:colOff>38100</xdr:colOff>
      <xdr:row>17</xdr:row>
      <xdr:rowOff>104198</xdr:rowOff>
    </xdr:to>
    <xdr:sp macro="" textlink="">
      <xdr:nvSpPr>
        <xdr:cNvPr id="57" name="フローチャート: 判断 56"/>
        <xdr:cNvSpPr/>
      </xdr:nvSpPr>
      <xdr:spPr bwMode="auto">
        <a:xfrm>
          <a:off x="3556000" y="29648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114375</xdr:rowOff>
    </xdr:from>
    <xdr:ext cx="762000" cy="259045"/>
    <xdr:sp macro="" textlink="">
      <xdr:nvSpPr>
        <xdr:cNvPr id="58" name="テキスト ボックス 57"/>
        <xdr:cNvSpPr txBox="1"/>
      </xdr:nvSpPr>
      <xdr:spPr>
        <a:xfrm>
          <a:off x="3225800" y="2733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14028</xdr:rowOff>
    </xdr:from>
    <xdr:to>
      <xdr:col>15</xdr:col>
      <xdr:colOff>101600</xdr:colOff>
      <xdr:row>17</xdr:row>
      <xdr:rowOff>115628</xdr:rowOff>
    </xdr:to>
    <xdr:sp macro="" textlink="">
      <xdr:nvSpPr>
        <xdr:cNvPr id="59" name="フローチャート: 判断 58"/>
        <xdr:cNvSpPr/>
      </xdr:nvSpPr>
      <xdr:spPr bwMode="auto">
        <a:xfrm>
          <a:off x="2857500" y="2976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125805</xdr:rowOff>
    </xdr:from>
    <xdr:ext cx="762000" cy="259045"/>
    <xdr:sp macro="" textlink="">
      <xdr:nvSpPr>
        <xdr:cNvPr id="60" name="テキスト ボックス 59"/>
        <xdr:cNvSpPr txBox="1"/>
      </xdr:nvSpPr>
      <xdr:spPr>
        <a:xfrm>
          <a:off x="2527300" y="2745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163853</xdr:rowOff>
    </xdr:from>
    <xdr:to>
      <xdr:col>29</xdr:col>
      <xdr:colOff>177800</xdr:colOff>
      <xdr:row>17</xdr:row>
      <xdr:rowOff>94003</xdr:rowOff>
    </xdr:to>
    <xdr:sp macro="" textlink="">
      <xdr:nvSpPr>
        <xdr:cNvPr id="66" name="楕円 65"/>
        <xdr:cNvSpPr/>
      </xdr:nvSpPr>
      <xdr:spPr bwMode="auto">
        <a:xfrm>
          <a:off x="5600700" y="2954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8930</xdr:rowOff>
    </xdr:from>
    <xdr:ext cx="762000" cy="259045"/>
    <xdr:sp macro="" textlink="">
      <xdr:nvSpPr>
        <xdr:cNvPr id="67" name="人口1人当たり決算額の推移該当値テキスト130"/>
        <xdr:cNvSpPr txBox="1"/>
      </xdr:nvSpPr>
      <xdr:spPr>
        <a:xfrm>
          <a:off x="5740400" y="2799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12757</xdr:rowOff>
    </xdr:from>
    <xdr:to>
      <xdr:col>26</xdr:col>
      <xdr:colOff>101600</xdr:colOff>
      <xdr:row>17</xdr:row>
      <xdr:rowOff>114357</xdr:rowOff>
    </xdr:to>
    <xdr:sp macro="" textlink="">
      <xdr:nvSpPr>
        <xdr:cNvPr id="68" name="楕円 67"/>
        <xdr:cNvSpPr/>
      </xdr:nvSpPr>
      <xdr:spPr bwMode="auto">
        <a:xfrm>
          <a:off x="4953000" y="2975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124534</xdr:rowOff>
    </xdr:from>
    <xdr:ext cx="736600" cy="259045"/>
    <xdr:sp macro="" textlink="">
      <xdr:nvSpPr>
        <xdr:cNvPr id="69" name="テキスト ボックス 68"/>
        <xdr:cNvSpPr txBox="1"/>
      </xdr:nvSpPr>
      <xdr:spPr>
        <a:xfrm>
          <a:off x="4622800" y="2743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47285</xdr:rowOff>
    </xdr:from>
    <xdr:to>
      <xdr:col>22</xdr:col>
      <xdr:colOff>165100</xdr:colOff>
      <xdr:row>17</xdr:row>
      <xdr:rowOff>148885</xdr:rowOff>
    </xdr:to>
    <xdr:sp macro="" textlink="">
      <xdr:nvSpPr>
        <xdr:cNvPr id="70" name="楕円 69"/>
        <xdr:cNvSpPr/>
      </xdr:nvSpPr>
      <xdr:spPr bwMode="auto">
        <a:xfrm>
          <a:off x="4254500" y="3009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133662</xdr:rowOff>
    </xdr:from>
    <xdr:ext cx="762000" cy="259045"/>
    <xdr:sp macro="" textlink="">
      <xdr:nvSpPr>
        <xdr:cNvPr id="71" name="テキスト ボックス 70"/>
        <xdr:cNvSpPr txBox="1"/>
      </xdr:nvSpPr>
      <xdr:spPr>
        <a:xfrm>
          <a:off x="3924300" y="309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75334</xdr:rowOff>
    </xdr:from>
    <xdr:to>
      <xdr:col>19</xdr:col>
      <xdr:colOff>38100</xdr:colOff>
      <xdr:row>18</xdr:row>
      <xdr:rowOff>5484</xdr:rowOff>
    </xdr:to>
    <xdr:sp macro="" textlink="">
      <xdr:nvSpPr>
        <xdr:cNvPr id="72" name="楕円 71"/>
        <xdr:cNvSpPr/>
      </xdr:nvSpPr>
      <xdr:spPr bwMode="auto">
        <a:xfrm>
          <a:off x="3556000" y="3037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161711</xdr:rowOff>
    </xdr:from>
    <xdr:ext cx="762000" cy="259045"/>
    <xdr:sp macro="" textlink="">
      <xdr:nvSpPr>
        <xdr:cNvPr id="73" name="テキスト ボックス 72"/>
        <xdr:cNvSpPr txBox="1"/>
      </xdr:nvSpPr>
      <xdr:spPr>
        <a:xfrm>
          <a:off x="3225800" y="312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100471</xdr:rowOff>
    </xdr:from>
    <xdr:to>
      <xdr:col>15</xdr:col>
      <xdr:colOff>101600</xdr:colOff>
      <xdr:row>18</xdr:row>
      <xdr:rowOff>30621</xdr:rowOff>
    </xdr:to>
    <xdr:sp macro="" textlink="">
      <xdr:nvSpPr>
        <xdr:cNvPr id="74" name="楕円 73"/>
        <xdr:cNvSpPr/>
      </xdr:nvSpPr>
      <xdr:spPr bwMode="auto">
        <a:xfrm>
          <a:off x="2857500" y="3062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15398</xdr:rowOff>
    </xdr:from>
    <xdr:ext cx="762000" cy="259045"/>
    <xdr:sp macro="" textlink="">
      <xdr:nvSpPr>
        <xdr:cNvPr id="75" name="テキスト ボックス 74"/>
        <xdr:cNvSpPr txBox="1"/>
      </xdr:nvSpPr>
      <xdr:spPr>
        <a:xfrm>
          <a:off x="2527300" y="3149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2" name="テキスト ボックス 91"/>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271132</xdr:rowOff>
    </xdr:from>
    <xdr:to>
      <xdr:col>29</xdr:col>
      <xdr:colOff>127000</xdr:colOff>
      <xdr:row>38</xdr:row>
      <xdr:rowOff>168458</xdr:rowOff>
    </xdr:to>
    <xdr:cxnSp macro="">
      <xdr:nvCxnSpPr>
        <xdr:cNvPr id="106" name="直線コネクタ 105"/>
        <xdr:cNvCxnSpPr/>
      </xdr:nvCxnSpPr>
      <xdr:spPr bwMode="auto">
        <a:xfrm flipV="1">
          <a:off x="5651500" y="6195682"/>
          <a:ext cx="0" cy="14403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140535</xdr:rowOff>
    </xdr:from>
    <xdr:ext cx="762000" cy="259045"/>
    <xdr:sp macro="" textlink="">
      <xdr:nvSpPr>
        <xdr:cNvPr id="107" name="人口1人当たり決算額の推移最小値テキスト445"/>
        <xdr:cNvSpPr txBox="1"/>
      </xdr:nvSpPr>
      <xdr:spPr>
        <a:xfrm>
          <a:off x="5740400" y="760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168458</xdr:rowOff>
    </xdr:from>
    <xdr:to>
      <xdr:col>30</xdr:col>
      <xdr:colOff>25400</xdr:colOff>
      <xdr:row>38</xdr:row>
      <xdr:rowOff>168458</xdr:rowOff>
    </xdr:to>
    <xdr:cxnSp macro="">
      <xdr:nvCxnSpPr>
        <xdr:cNvPr id="108" name="直線コネクタ 107"/>
        <xdr:cNvCxnSpPr/>
      </xdr:nvCxnSpPr>
      <xdr:spPr bwMode="auto">
        <a:xfrm>
          <a:off x="5562600" y="763605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14609</xdr:rowOff>
    </xdr:from>
    <xdr:ext cx="762000" cy="259045"/>
    <xdr:sp macro="" textlink="">
      <xdr:nvSpPr>
        <xdr:cNvPr id="109" name="人口1人当たり決算額の推移最大値テキスト445"/>
        <xdr:cNvSpPr txBox="1"/>
      </xdr:nvSpPr>
      <xdr:spPr>
        <a:xfrm>
          <a:off x="5740400" y="5939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271132</xdr:rowOff>
    </xdr:from>
    <xdr:to>
      <xdr:col>30</xdr:col>
      <xdr:colOff>25400</xdr:colOff>
      <xdr:row>33</xdr:row>
      <xdr:rowOff>271132</xdr:rowOff>
    </xdr:to>
    <xdr:cxnSp macro="">
      <xdr:nvCxnSpPr>
        <xdr:cNvPr id="110" name="直線コネクタ 109"/>
        <xdr:cNvCxnSpPr/>
      </xdr:nvCxnSpPr>
      <xdr:spPr bwMode="auto">
        <a:xfrm>
          <a:off x="5562600" y="61956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342717</xdr:rowOff>
    </xdr:from>
    <xdr:to>
      <xdr:col>29</xdr:col>
      <xdr:colOff>127000</xdr:colOff>
      <xdr:row>36</xdr:row>
      <xdr:rowOff>46108</xdr:rowOff>
    </xdr:to>
    <xdr:cxnSp macro="">
      <xdr:nvCxnSpPr>
        <xdr:cNvPr id="111" name="直線コネクタ 110"/>
        <xdr:cNvCxnSpPr/>
      </xdr:nvCxnSpPr>
      <xdr:spPr bwMode="auto">
        <a:xfrm flipV="1">
          <a:off x="5003800" y="6953067"/>
          <a:ext cx="647700" cy="46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41256</xdr:rowOff>
    </xdr:from>
    <xdr:ext cx="762000" cy="259045"/>
    <xdr:sp macro="" textlink="">
      <xdr:nvSpPr>
        <xdr:cNvPr id="112" name="人口1人当たり決算額の推移平均値テキスト445"/>
        <xdr:cNvSpPr txBox="1"/>
      </xdr:nvSpPr>
      <xdr:spPr>
        <a:xfrm>
          <a:off x="5740400" y="71659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69179</xdr:rowOff>
    </xdr:from>
    <xdr:to>
      <xdr:col>29</xdr:col>
      <xdr:colOff>177800</xdr:colOff>
      <xdr:row>37</xdr:row>
      <xdr:rowOff>170779</xdr:rowOff>
    </xdr:to>
    <xdr:sp macro="" textlink="">
      <xdr:nvSpPr>
        <xdr:cNvPr id="113" name="フローチャート: 判断 112"/>
        <xdr:cNvSpPr/>
      </xdr:nvSpPr>
      <xdr:spPr bwMode="auto">
        <a:xfrm>
          <a:off x="5600700" y="7193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186632</xdr:rowOff>
    </xdr:from>
    <xdr:to>
      <xdr:col>26</xdr:col>
      <xdr:colOff>50800</xdr:colOff>
      <xdr:row>36</xdr:row>
      <xdr:rowOff>46108</xdr:rowOff>
    </xdr:to>
    <xdr:cxnSp macro="">
      <xdr:nvCxnSpPr>
        <xdr:cNvPr id="114" name="直線コネクタ 113"/>
        <xdr:cNvCxnSpPr/>
      </xdr:nvCxnSpPr>
      <xdr:spPr bwMode="auto">
        <a:xfrm>
          <a:off x="4305300" y="6796982"/>
          <a:ext cx="698500" cy="2023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64705</xdr:rowOff>
    </xdr:from>
    <xdr:to>
      <xdr:col>26</xdr:col>
      <xdr:colOff>101600</xdr:colOff>
      <xdr:row>37</xdr:row>
      <xdr:rowOff>166305</xdr:rowOff>
    </xdr:to>
    <xdr:sp macro="" textlink="">
      <xdr:nvSpPr>
        <xdr:cNvPr id="115" name="フローチャート: 判断 114"/>
        <xdr:cNvSpPr/>
      </xdr:nvSpPr>
      <xdr:spPr bwMode="auto">
        <a:xfrm>
          <a:off x="4953000" y="718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151082</xdr:rowOff>
    </xdr:from>
    <xdr:ext cx="736600" cy="259045"/>
    <xdr:sp macro="" textlink="">
      <xdr:nvSpPr>
        <xdr:cNvPr id="116" name="テキスト ボックス 115"/>
        <xdr:cNvSpPr txBox="1"/>
      </xdr:nvSpPr>
      <xdr:spPr>
        <a:xfrm>
          <a:off x="4622800" y="7275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186632</xdr:rowOff>
    </xdr:from>
    <xdr:to>
      <xdr:col>22</xdr:col>
      <xdr:colOff>114300</xdr:colOff>
      <xdr:row>35</xdr:row>
      <xdr:rowOff>202487</xdr:rowOff>
    </xdr:to>
    <xdr:cxnSp macro="">
      <xdr:nvCxnSpPr>
        <xdr:cNvPr id="117" name="直線コネクタ 116"/>
        <xdr:cNvCxnSpPr/>
      </xdr:nvCxnSpPr>
      <xdr:spPr bwMode="auto">
        <a:xfrm flipV="1">
          <a:off x="3606800" y="6796982"/>
          <a:ext cx="698500" cy="15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75024</xdr:rowOff>
    </xdr:from>
    <xdr:to>
      <xdr:col>22</xdr:col>
      <xdr:colOff>165100</xdr:colOff>
      <xdr:row>37</xdr:row>
      <xdr:rowOff>176624</xdr:rowOff>
    </xdr:to>
    <xdr:sp macro="" textlink="">
      <xdr:nvSpPr>
        <xdr:cNvPr id="118" name="フローチャート: 判断 117"/>
        <xdr:cNvSpPr/>
      </xdr:nvSpPr>
      <xdr:spPr bwMode="auto">
        <a:xfrm>
          <a:off x="4254500" y="71997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161401</xdr:rowOff>
    </xdr:from>
    <xdr:ext cx="762000" cy="259045"/>
    <xdr:sp macro="" textlink="">
      <xdr:nvSpPr>
        <xdr:cNvPr id="119" name="テキスト ボックス 118"/>
        <xdr:cNvSpPr txBox="1"/>
      </xdr:nvSpPr>
      <xdr:spPr>
        <a:xfrm>
          <a:off x="3924300" y="728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202487</xdr:rowOff>
    </xdr:from>
    <xdr:to>
      <xdr:col>18</xdr:col>
      <xdr:colOff>177800</xdr:colOff>
      <xdr:row>35</xdr:row>
      <xdr:rowOff>266462</xdr:rowOff>
    </xdr:to>
    <xdr:cxnSp macro="">
      <xdr:nvCxnSpPr>
        <xdr:cNvPr id="120" name="直線コネクタ 119"/>
        <xdr:cNvCxnSpPr/>
      </xdr:nvCxnSpPr>
      <xdr:spPr bwMode="auto">
        <a:xfrm flipV="1">
          <a:off x="2908300" y="6812837"/>
          <a:ext cx="698500" cy="6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92055</xdr:rowOff>
    </xdr:from>
    <xdr:to>
      <xdr:col>19</xdr:col>
      <xdr:colOff>38100</xdr:colOff>
      <xdr:row>37</xdr:row>
      <xdr:rowOff>22205</xdr:rowOff>
    </xdr:to>
    <xdr:sp macro="" textlink="">
      <xdr:nvSpPr>
        <xdr:cNvPr id="121" name="フローチャート: 判断 120"/>
        <xdr:cNvSpPr/>
      </xdr:nvSpPr>
      <xdr:spPr bwMode="auto">
        <a:xfrm>
          <a:off x="3556000" y="70453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6982</xdr:rowOff>
    </xdr:from>
    <xdr:ext cx="762000" cy="259045"/>
    <xdr:sp macro="" textlink="">
      <xdr:nvSpPr>
        <xdr:cNvPr id="122" name="テキスト ボックス 121"/>
        <xdr:cNvSpPr txBox="1"/>
      </xdr:nvSpPr>
      <xdr:spPr>
        <a:xfrm>
          <a:off x="3225800" y="7131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36130</xdr:rowOff>
    </xdr:from>
    <xdr:to>
      <xdr:col>15</xdr:col>
      <xdr:colOff>101600</xdr:colOff>
      <xdr:row>36</xdr:row>
      <xdr:rowOff>137730</xdr:rowOff>
    </xdr:to>
    <xdr:sp macro="" textlink="">
      <xdr:nvSpPr>
        <xdr:cNvPr id="123" name="フローチャート: 判断 122"/>
        <xdr:cNvSpPr/>
      </xdr:nvSpPr>
      <xdr:spPr bwMode="auto">
        <a:xfrm>
          <a:off x="2857500" y="69893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122507</xdr:rowOff>
    </xdr:from>
    <xdr:ext cx="762000" cy="259045"/>
    <xdr:sp macro="" textlink="">
      <xdr:nvSpPr>
        <xdr:cNvPr id="124" name="テキスト ボックス 123"/>
        <xdr:cNvSpPr txBox="1"/>
      </xdr:nvSpPr>
      <xdr:spPr>
        <a:xfrm>
          <a:off x="2527300" y="707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291917</xdr:rowOff>
    </xdr:from>
    <xdr:to>
      <xdr:col>29</xdr:col>
      <xdr:colOff>177800</xdr:colOff>
      <xdr:row>36</xdr:row>
      <xdr:rowOff>50617</xdr:rowOff>
    </xdr:to>
    <xdr:sp macro="" textlink="">
      <xdr:nvSpPr>
        <xdr:cNvPr id="130" name="楕円 129"/>
        <xdr:cNvSpPr/>
      </xdr:nvSpPr>
      <xdr:spPr bwMode="auto">
        <a:xfrm>
          <a:off x="5600700" y="6902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136994</xdr:rowOff>
    </xdr:from>
    <xdr:ext cx="762000" cy="259045"/>
    <xdr:sp macro="" textlink="">
      <xdr:nvSpPr>
        <xdr:cNvPr id="131" name="人口1人当たり決算額の推移該当値テキスト445"/>
        <xdr:cNvSpPr txBox="1"/>
      </xdr:nvSpPr>
      <xdr:spPr>
        <a:xfrm>
          <a:off x="5740400" y="674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338208</xdr:rowOff>
    </xdr:from>
    <xdr:to>
      <xdr:col>26</xdr:col>
      <xdr:colOff>101600</xdr:colOff>
      <xdr:row>36</xdr:row>
      <xdr:rowOff>96908</xdr:rowOff>
    </xdr:to>
    <xdr:sp macro="" textlink="">
      <xdr:nvSpPr>
        <xdr:cNvPr id="132" name="楕円 131"/>
        <xdr:cNvSpPr/>
      </xdr:nvSpPr>
      <xdr:spPr bwMode="auto">
        <a:xfrm>
          <a:off x="4953000" y="6948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107085</xdr:rowOff>
    </xdr:from>
    <xdr:ext cx="736600" cy="259045"/>
    <xdr:sp macro="" textlink="">
      <xdr:nvSpPr>
        <xdr:cNvPr id="133" name="テキスト ボックス 132"/>
        <xdr:cNvSpPr txBox="1"/>
      </xdr:nvSpPr>
      <xdr:spPr>
        <a:xfrm>
          <a:off x="4622800" y="671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135832</xdr:rowOff>
    </xdr:from>
    <xdr:to>
      <xdr:col>22</xdr:col>
      <xdr:colOff>165100</xdr:colOff>
      <xdr:row>35</xdr:row>
      <xdr:rowOff>237432</xdr:rowOff>
    </xdr:to>
    <xdr:sp macro="" textlink="">
      <xdr:nvSpPr>
        <xdr:cNvPr id="134" name="楕円 133"/>
        <xdr:cNvSpPr/>
      </xdr:nvSpPr>
      <xdr:spPr bwMode="auto">
        <a:xfrm>
          <a:off x="4254500" y="6746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247609</xdr:rowOff>
    </xdr:from>
    <xdr:ext cx="762000" cy="259045"/>
    <xdr:sp macro="" textlink="">
      <xdr:nvSpPr>
        <xdr:cNvPr id="135" name="テキスト ボックス 134"/>
        <xdr:cNvSpPr txBox="1"/>
      </xdr:nvSpPr>
      <xdr:spPr>
        <a:xfrm>
          <a:off x="3924300" y="6515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151687</xdr:rowOff>
    </xdr:from>
    <xdr:to>
      <xdr:col>19</xdr:col>
      <xdr:colOff>38100</xdr:colOff>
      <xdr:row>35</xdr:row>
      <xdr:rowOff>253287</xdr:rowOff>
    </xdr:to>
    <xdr:sp macro="" textlink="">
      <xdr:nvSpPr>
        <xdr:cNvPr id="136" name="楕円 135"/>
        <xdr:cNvSpPr/>
      </xdr:nvSpPr>
      <xdr:spPr bwMode="auto">
        <a:xfrm>
          <a:off x="3556000" y="6762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263464</xdr:rowOff>
    </xdr:from>
    <xdr:ext cx="762000" cy="259045"/>
    <xdr:sp macro="" textlink="">
      <xdr:nvSpPr>
        <xdr:cNvPr id="137" name="テキスト ボックス 136"/>
        <xdr:cNvSpPr txBox="1"/>
      </xdr:nvSpPr>
      <xdr:spPr>
        <a:xfrm>
          <a:off x="3225800" y="65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215662</xdr:rowOff>
    </xdr:from>
    <xdr:to>
      <xdr:col>15</xdr:col>
      <xdr:colOff>101600</xdr:colOff>
      <xdr:row>35</xdr:row>
      <xdr:rowOff>317262</xdr:rowOff>
    </xdr:to>
    <xdr:sp macro="" textlink="">
      <xdr:nvSpPr>
        <xdr:cNvPr id="138" name="楕円 137"/>
        <xdr:cNvSpPr/>
      </xdr:nvSpPr>
      <xdr:spPr bwMode="auto">
        <a:xfrm>
          <a:off x="2857500" y="682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327439</xdr:rowOff>
    </xdr:from>
    <xdr:ext cx="762000" cy="259045"/>
    <xdr:sp macro="" textlink="">
      <xdr:nvSpPr>
        <xdr:cNvPr id="139" name="テキスト ボックス 138"/>
        <xdr:cNvSpPr txBox="1"/>
      </xdr:nvSpPr>
      <xdr:spPr>
        <a:xfrm>
          <a:off x="2527300" y="659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21,757
21,628
297.84
13,752,392
13,531,245
218,554
7,548,033
13,356,542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88791</xdr:rowOff>
    </xdr:from>
    <xdr:to>
      <xdr:col>24</xdr:col>
      <xdr:colOff>62865</xdr:colOff>
      <xdr:row>37</xdr:row>
      <xdr:rowOff>47533</xdr:rowOff>
    </xdr:to>
    <xdr:cxnSp macro="">
      <xdr:nvCxnSpPr>
        <xdr:cNvPr id="53" name="直線コネクタ 52"/>
        <xdr:cNvCxnSpPr/>
      </xdr:nvCxnSpPr>
      <xdr:spPr>
        <a:xfrm flipV="1">
          <a:off x="4633595" y="5403741"/>
          <a:ext cx="1270" cy="987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51360</xdr:rowOff>
    </xdr:from>
    <xdr:ext cx="534377" cy="259045"/>
    <xdr:sp macro="" textlink="">
      <xdr:nvSpPr>
        <xdr:cNvPr id="54" name="人件費最小値テキスト"/>
        <xdr:cNvSpPr txBox="1"/>
      </xdr:nvSpPr>
      <xdr:spPr>
        <a:xfrm>
          <a:off x="4686300" y="639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47533</xdr:rowOff>
    </xdr:from>
    <xdr:to>
      <xdr:col>24</xdr:col>
      <xdr:colOff>152400</xdr:colOff>
      <xdr:row>37</xdr:row>
      <xdr:rowOff>47533</xdr:rowOff>
    </xdr:to>
    <xdr:cxnSp macro="">
      <xdr:nvCxnSpPr>
        <xdr:cNvPr id="55" name="直線コネクタ 54"/>
        <xdr:cNvCxnSpPr/>
      </xdr:nvCxnSpPr>
      <xdr:spPr>
        <a:xfrm>
          <a:off x="4546600" y="6391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35468</xdr:rowOff>
    </xdr:from>
    <xdr:ext cx="599010" cy="259045"/>
    <xdr:sp macro="" textlink="">
      <xdr:nvSpPr>
        <xdr:cNvPr id="56" name="人件費最大値テキスト"/>
        <xdr:cNvSpPr txBox="1"/>
      </xdr:nvSpPr>
      <xdr:spPr>
        <a:xfrm>
          <a:off x="4686300" y="51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88791</xdr:rowOff>
    </xdr:from>
    <xdr:to>
      <xdr:col>24</xdr:col>
      <xdr:colOff>152400</xdr:colOff>
      <xdr:row>31</xdr:row>
      <xdr:rowOff>88791</xdr:rowOff>
    </xdr:to>
    <xdr:cxnSp macro="">
      <xdr:nvCxnSpPr>
        <xdr:cNvPr id="57" name="直線コネクタ 56"/>
        <xdr:cNvCxnSpPr/>
      </xdr:nvCxnSpPr>
      <xdr:spPr>
        <a:xfrm>
          <a:off x="4546600" y="54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111866</xdr:rowOff>
    </xdr:from>
    <xdr:to>
      <xdr:col>24</xdr:col>
      <xdr:colOff>63500</xdr:colOff>
      <xdr:row>36</xdr:row>
      <xdr:rowOff>118660</xdr:rowOff>
    </xdr:to>
    <xdr:cxnSp macro="">
      <xdr:nvCxnSpPr>
        <xdr:cNvPr id="58" name="直線コネクタ 57"/>
        <xdr:cNvCxnSpPr/>
      </xdr:nvCxnSpPr>
      <xdr:spPr>
        <a:xfrm flipV="1">
          <a:off x="3797300" y="6284066"/>
          <a:ext cx="838200" cy="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68073</xdr:rowOff>
    </xdr:from>
    <xdr:ext cx="534377" cy="259045"/>
    <xdr:sp macro="" textlink="">
      <xdr:nvSpPr>
        <xdr:cNvPr id="59" name="人件費平均値テキスト"/>
        <xdr:cNvSpPr txBox="1"/>
      </xdr:nvSpPr>
      <xdr:spPr>
        <a:xfrm>
          <a:off x="4686300" y="6068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45196</xdr:rowOff>
    </xdr:from>
    <xdr:to>
      <xdr:col>24</xdr:col>
      <xdr:colOff>114300</xdr:colOff>
      <xdr:row>36</xdr:row>
      <xdr:rowOff>146796</xdr:rowOff>
    </xdr:to>
    <xdr:sp macro="" textlink="">
      <xdr:nvSpPr>
        <xdr:cNvPr id="60" name="フローチャート: 判断 59"/>
        <xdr:cNvSpPr/>
      </xdr:nvSpPr>
      <xdr:spPr>
        <a:xfrm>
          <a:off x="45847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118660</xdr:rowOff>
    </xdr:from>
    <xdr:to>
      <xdr:col>19</xdr:col>
      <xdr:colOff>177800</xdr:colOff>
      <xdr:row>36</xdr:row>
      <xdr:rowOff>157686</xdr:rowOff>
    </xdr:to>
    <xdr:cxnSp macro="">
      <xdr:nvCxnSpPr>
        <xdr:cNvPr id="61" name="直線コネクタ 60"/>
        <xdr:cNvCxnSpPr/>
      </xdr:nvCxnSpPr>
      <xdr:spPr>
        <a:xfrm flipV="1">
          <a:off x="2908300" y="6290860"/>
          <a:ext cx="889000" cy="3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53307</xdr:rowOff>
    </xdr:from>
    <xdr:to>
      <xdr:col>20</xdr:col>
      <xdr:colOff>38100</xdr:colOff>
      <xdr:row>36</xdr:row>
      <xdr:rowOff>154907</xdr:rowOff>
    </xdr:to>
    <xdr:sp macro="" textlink="">
      <xdr:nvSpPr>
        <xdr:cNvPr id="62" name="フローチャート: 判断 61"/>
        <xdr:cNvSpPr/>
      </xdr:nvSpPr>
      <xdr:spPr>
        <a:xfrm>
          <a:off x="3746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171434</xdr:rowOff>
    </xdr:from>
    <xdr:ext cx="534377" cy="259045"/>
    <xdr:sp macro="" textlink="">
      <xdr:nvSpPr>
        <xdr:cNvPr id="63" name="テキスト ボックス 62"/>
        <xdr:cNvSpPr txBox="1"/>
      </xdr:nvSpPr>
      <xdr:spPr>
        <a:xfrm>
          <a:off x="3530111" y="600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150746</xdr:rowOff>
    </xdr:from>
    <xdr:to>
      <xdr:col>15</xdr:col>
      <xdr:colOff>50800</xdr:colOff>
      <xdr:row>36</xdr:row>
      <xdr:rowOff>157686</xdr:rowOff>
    </xdr:to>
    <xdr:cxnSp macro="">
      <xdr:nvCxnSpPr>
        <xdr:cNvPr id="64" name="直線コネクタ 63"/>
        <xdr:cNvCxnSpPr/>
      </xdr:nvCxnSpPr>
      <xdr:spPr>
        <a:xfrm>
          <a:off x="2019300" y="6322946"/>
          <a:ext cx="889000" cy="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74402</xdr:rowOff>
    </xdr:from>
    <xdr:to>
      <xdr:col>15</xdr:col>
      <xdr:colOff>101600</xdr:colOff>
      <xdr:row>37</xdr:row>
      <xdr:rowOff>4552</xdr:rowOff>
    </xdr:to>
    <xdr:sp macro="" textlink="">
      <xdr:nvSpPr>
        <xdr:cNvPr id="65" name="フローチャート: 判断 64"/>
        <xdr:cNvSpPr/>
      </xdr:nvSpPr>
      <xdr:spPr>
        <a:xfrm>
          <a:off x="2857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21079</xdr:rowOff>
    </xdr:from>
    <xdr:ext cx="534377" cy="259045"/>
    <xdr:sp macro="" textlink="">
      <xdr:nvSpPr>
        <xdr:cNvPr id="66" name="テキスト ボックス 65"/>
        <xdr:cNvSpPr txBox="1"/>
      </xdr:nvSpPr>
      <xdr:spPr>
        <a:xfrm>
          <a:off x="2641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150746</xdr:rowOff>
    </xdr:from>
    <xdr:to>
      <xdr:col>10</xdr:col>
      <xdr:colOff>114300</xdr:colOff>
      <xdr:row>37</xdr:row>
      <xdr:rowOff>3843</xdr:rowOff>
    </xdr:to>
    <xdr:cxnSp macro="">
      <xdr:nvCxnSpPr>
        <xdr:cNvPr id="67" name="直線コネクタ 66"/>
        <xdr:cNvCxnSpPr/>
      </xdr:nvCxnSpPr>
      <xdr:spPr>
        <a:xfrm flipV="1">
          <a:off x="1130300" y="6322946"/>
          <a:ext cx="889000" cy="2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168092</xdr:rowOff>
    </xdr:from>
    <xdr:to>
      <xdr:col>10</xdr:col>
      <xdr:colOff>165100</xdr:colOff>
      <xdr:row>36</xdr:row>
      <xdr:rowOff>98242</xdr:rowOff>
    </xdr:to>
    <xdr:sp macro="" textlink="">
      <xdr:nvSpPr>
        <xdr:cNvPr id="68" name="フローチャート: 判断 67"/>
        <xdr:cNvSpPr/>
      </xdr:nvSpPr>
      <xdr:spPr>
        <a:xfrm>
          <a:off x="1968500" y="616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114769</xdr:rowOff>
    </xdr:from>
    <xdr:ext cx="534377" cy="259045"/>
    <xdr:sp macro="" textlink="">
      <xdr:nvSpPr>
        <xdr:cNvPr id="69" name="テキスト ボックス 68"/>
        <xdr:cNvSpPr txBox="1"/>
      </xdr:nvSpPr>
      <xdr:spPr>
        <a:xfrm>
          <a:off x="1752111" y="594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7381</xdr:rowOff>
    </xdr:from>
    <xdr:to>
      <xdr:col>6</xdr:col>
      <xdr:colOff>38100</xdr:colOff>
      <xdr:row>36</xdr:row>
      <xdr:rowOff>108981</xdr:rowOff>
    </xdr:to>
    <xdr:sp macro="" textlink="">
      <xdr:nvSpPr>
        <xdr:cNvPr id="70" name="フローチャート: 判断 69"/>
        <xdr:cNvSpPr/>
      </xdr:nvSpPr>
      <xdr:spPr>
        <a:xfrm>
          <a:off x="1079500" y="61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125508</xdr:rowOff>
    </xdr:from>
    <xdr:ext cx="534377" cy="259045"/>
    <xdr:sp macro="" textlink="">
      <xdr:nvSpPr>
        <xdr:cNvPr id="71" name="テキスト ボックス 70"/>
        <xdr:cNvSpPr txBox="1"/>
      </xdr:nvSpPr>
      <xdr:spPr>
        <a:xfrm>
          <a:off x="863111" y="595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61066</xdr:rowOff>
    </xdr:from>
    <xdr:to>
      <xdr:col>24</xdr:col>
      <xdr:colOff>114300</xdr:colOff>
      <xdr:row>36</xdr:row>
      <xdr:rowOff>162666</xdr:rowOff>
    </xdr:to>
    <xdr:sp macro="" textlink="">
      <xdr:nvSpPr>
        <xdr:cNvPr id="77" name="楕円 76"/>
        <xdr:cNvSpPr/>
      </xdr:nvSpPr>
      <xdr:spPr>
        <a:xfrm>
          <a:off x="4584700" y="623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23624</xdr:rowOff>
    </xdr:from>
    <xdr:ext cx="534377" cy="259045"/>
    <xdr:sp macro="" textlink="">
      <xdr:nvSpPr>
        <xdr:cNvPr id="78" name="人件費該当値テキスト"/>
        <xdr:cNvSpPr txBox="1"/>
      </xdr:nvSpPr>
      <xdr:spPr>
        <a:xfrm>
          <a:off x="4686300" y="619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67860</xdr:rowOff>
    </xdr:from>
    <xdr:to>
      <xdr:col>20</xdr:col>
      <xdr:colOff>38100</xdr:colOff>
      <xdr:row>36</xdr:row>
      <xdr:rowOff>169460</xdr:rowOff>
    </xdr:to>
    <xdr:sp macro="" textlink="">
      <xdr:nvSpPr>
        <xdr:cNvPr id="79" name="楕円 78"/>
        <xdr:cNvSpPr/>
      </xdr:nvSpPr>
      <xdr:spPr>
        <a:xfrm>
          <a:off x="3746500" y="62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160587</xdr:rowOff>
    </xdr:from>
    <xdr:ext cx="534377" cy="259045"/>
    <xdr:sp macro="" textlink="">
      <xdr:nvSpPr>
        <xdr:cNvPr id="80" name="テキスト ボックス 79"/>
        <xdr:cNvSpPr txBox="1"/>
      </xdr:nvSpPr>
      <xdr:spPr>
        <a:xfrm>
          <a:off x="3530111" y="63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106886</xdr:rowOff>
    </xdr:from>
    <xdr:to>
      <xdr:col>15</xdr:col>
      <xdr:colOff>101600</xdr:colOff>
      <xdr:row>37</xdr:row>
      <xdr:rowOff>37036</xdr:rowOff>
    </xdr:to>
    <xdr:sp macro="" textlink="">
      <xdr:nvSpPr>
        <xdr:cNvPr id="81" name="楕円 80"/>
        <xdr:cNvSpPr/>
      </xdr:nvSpPr>
      <xdr:spPr>
        <a:xfrm>
          <a:off x="2857500" y="627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28163</xdr:rowOff>
    </xdr:from>
    <xdr:ext cx="534377" cy="259045"/>
    <xdr:sp macro="" textlink="">
      <xdr:nvSpPr>
        <xdr:cNvPr id="82" name="テキスト ボックス 81"/>
        <xdr:cNvSpPr txBox="1"/>
      </xdr:nvSpPr>
      <xdr:spPr>
        <a:xfrm>
          <a:off x="2641111" y="637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99946</xdr:rowOff>
    </xdr:from>
    <xdr:to>
      <xdr:col>10</xdr:col>
      <xdr:colOff>165100</xdr:colOff>
      <xdr:row>37</xdr:row>
      <xdr:rowOff>30096</xdr:rowOff>
    </xdr:to>
    <xdr:sp macro="" textlink="">
      <xdr:nvSpPr>
        <xdr:cNvPr id="83" name="楕円 82"/>
        <xdr:cNvSpPr/>
      </xdr:nvSpPr>
      <xdr:spPr>
        <a:xfrm>
          <a:off x="1968500" y="627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21223</xdr:rowOff>
    </xdr:from>
    <xdr:ext cx="534377" cy="259045"/>
    <xdr:sp macro="" textlink="">
      <xdr:nvSpPr>
        <xdr:cNvPr id="84" name="テキスト ボックス 83"/>
        <xdr:cNvSpPr txBox="1"/>
      </xdr:nvSpPr>
      <xdr:spPr>
        <a:xfrm>
          <a:off x="1752111" y="636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124493</xdr:rowOff>
    </xdr:from>
    <xdr:to>
      <xdr:col>6</xdr:col>
      <xdr:colOff>38100</xdr:colOff>
      <xdr:row>37</xdr:row>
      <xdr:rowOff>54643</xdr:rowOff>
    </xdr:to>
    <xdr:sp macro="" textlink="">
      <xdr:nvSpPr>
        <xdr:cNvPr id="85" name="楕円 84"/>
        <xdr:cNvSpPr/>
      </xdr:nvSpPr>
      <xdr:spPr>
        <a:xfrm>
          <a:off x="1079500" y="629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45770</xdr:rowOff>
    </xdr:from>
    <xdr:ext cx="534377" cy="259045"/>
    <xdr:sp macro="" textlink="">
      <xdr:nvSpPr>
        <xdr:cNvPr id="86" name="テキスト ボックス 85"/>
        <xdr:cNvSpPr txBox="1"/>
      </xdr:nvSpPr>
      <xdr:spPr>
        <a:xfrm>
          <a:off x="863111" y="638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15886</xdr:rowOff>
    </xdr:from>
    <xdr:to>
      <xdr:col>24</xdr:col>
      <xdr:colOff>62865</xdr:colOff>
      <xdr:row>58</xdr:row>
      <xdr:rowOff>167088</xdr:rowOff>
    </xdr:to>
    <xdr:cxnSp macro="">
      <xdr:nvCxnSpPr>
        <xdr:cNvPr id="113" name="直線コネクタ 112"/>
        <xdr:cNvCxnSpPr/>
      </xdr:nvCxnSpPr>
      <xdr:spPr>
        <a:xfrm flipV="1">
          <a:off x="4633595" y="8759836"/>
          <a:ext cx="1270" cy="1351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170915</xdr:rowOff>
    </xdr:from>
    <xdr:ext cx="534377" cy="259045"/>
    <xdr:sp macro="" textlink="">
      <xdr:nvSpPr>
        <xdr:cNvPr id="114" name="物件費最小値テキスト"/>
        <xdr:cNvSpPr txBox="1"/>
      </xdr:nvSpPr>
      <xdr:spPr>
        <a:xfrm>
          <a:off x="4686300" y="101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167088</xdr:rowOff>
    </xdr:from>
    <xdr:to>
      <xdr:col>24</xdr:col>
      <xdr:colOff>152400</xdr:colOff>
      <xdr:row>58</xdr:row>
      <xdr:rowOff>167088</xdr:rowOff>
    </xdr:to>
    <xdr:cxnSp macro="">
      <xdr:nvCxnSpPr>
        <xdr:cNvPr id="115" name="直線コネクタ 114"/>
        <xdr:cNvCxnSpPr/>
      </xdr:nvCxnSpPr>
      <xdr:spPr>
        <a:xfrm>
          <a:off x="4546600" y="101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134013</xdr:rowOff>
    </xdr:from>
    <xdr:ext cx="599010" cy="259045"/>
    <xdr:sp macro="" textlink="">
      <xdr:nvSpPr>
        <xdr:cNvPr id="116" name="物件費最大値テキスト"/>
        <xdr:cNvSpPr txBox="1"/>
      </xdr:nvSpPr>
      <xdr:spPr>
        <a:xfrm>
          <a:off x="4686300" y="8535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15886</xdr:rowOff>
    </xdr:from>
    <xdr:to>
      <xdr:col>24</xdr:col>
      <xdr:colOff>152400</xdr:colOff>
      <xdr:row>51</xdr:row>
      <xdr:rowOff>15886</xdr:rowOff>
    </xdr:to>
    <xdr:cxnSp macro="">
      <xdr:nvCxnSpPr>
        <xdr:cNvPr id="117" name="直線コネクタ 116"/>
        <xdr:cNvCxnSpPr/>
      </xdr:nvCxnSpPr>
      <xdr:spPr>
        <a:xfrm>
          <a:off x="4546600" y="875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78663</xdr:rowOff>
    </xdr:from>
    <xdr:to>
      <xdr:col>24</xdr:col>
      <xdr:colOff>63500</xdr:colOff>
      <xdr:row>57</xdr:row>
      <xdr:rowOff>120204</xdr:rowOff>
    </xdr:to>
    <xdr:cxnSp macro="">
      <xdr:nvCxnSpPr>
        <xdr:cNvPr id="118" name="直線コネクタ 117"/>
        <xdr:cNvCxnSpPr/>
      </xdr:nvCxnSpPr>
      <xdr:spPr>
        <a:xfrm>
          <a:off x="3797300" y="9851313"/>
          <a:ext cx="838200" cy="4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162853</xdr:rowOff>
    </xdr:from>
    <xdr:ext cx="534377" cy="259045"/>
    <xdr:sp macro="" textlink="">
      <xdr:nvSpPr>
        <xdr:cNvPr id="119" name="物件費平均値テキスト"/>
        <xdr:cNvSpPr txBox="1"/>
      </xdr:nvSpPr>
      <xdr:spPr>
        <a:xfrm>
          <a:off x="4686300" y="9592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139976</xdr:rowOff>
    </xdr:from>
    <xdr:to>
      <xdr:col>24</xdr:col>
      <xdr:colOff>114300</xdr:colOff>
      <xdr:row>57</xdr:row>
      <xdr:rowOff>70126</xdr:rowOff>
    </xdr:to>
    <xdr:sp macro="" textlink="">
      <xdr:nvSpPr>
        <xdr:cNvPr id="120" name="フローチャート: 判断 119"/>
        <xdr:cNvSpPr/>
      </xdr:nvSpPr>
      <xdr:spPr>
        <a:xfrm>
          <a:off x="45847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78663</xdr:rowOff>
    </xdr:from>
    <xdr:to>
      <xdr:col>19</xdr:col>
      <xdr:colOff>177800</xdr:colOff>
      <xdr:row>57</xdr:row>
      <xdr:rowOff>169908</xdr:rowOff>
    </xdr:to>
    <xdr:cxnSp macro="">
      <xdr:nvCxnSpPr>
        <xdr:cNvPr id="121" name="直線コネクタ 120"/>
        <xdr:cNvCxnSpPr/>
      </xdr:nvCxnSpPr>
      <xdr:spPr>
        <a:xfrm flipV="1">
          <a:off x="2908300" y="9851313"/>
          <a:ext cx="889000" cy="9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146910</xdr:rowOff>
    </xdr:from>
    <xdr:to>
      <xdr:col>20</xdr:col>
      <xdr:colOff>38100</xdr:colOff>
      <xdr:row>57</xdr:row>
      <xdr:rowOff>77060</xdr:rowOff>
    </xdr:to>
    <xdr:sp macro="" textlink="">
      <xdr:nvSpPr>
        <xdr:cNvPr id="122" name="フローチャート: 判断 121"/>
        <xdr:cNvSpPr/>
      </xdr:nvSpPr>
      <xdr:spPr>
        <a:xfrm>
          <a:off x="3746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93587</xdr:rowOff>
    </xdr:from>
    <xdr:ext cx="534377" cy="259045"/>
    <xdr:sp macro="" textlink="">
      <xdr:nvSpPr>
        <xdr:cNvPr id="123" name="テキスト ボックス 122"/>
        <xdr:cNvSpPr txBox="1"/>
      </xdr:nvSpPr>
      <xdr:spPr>
        <a:xfrm>
          <a:off x="3530111" y="952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169908</xdr:rowOff>
    </xdr:from>
    <xdr:to>
      <xdr:col>15</xdr:col>
      <xdr:colOff>50800</xdr:colOff>
      <xdr:row>58</xdr:row>
      <xdr:rowOff>32900</xdr:rowOff>
    </xdr:to>
    <xdr:cxnSp macro="">
      <xdr:nvCxnSpPr>
        <xdr:cNvPr id="124" name="直線コネクタ 123"/>
        <xdr:cNvCxnSpPr/>
      </xdr:nvCxnSpPr>
      <xdr:spPr>
        <a:xfrm flipV="1">
          <a:off x="2019300" y="9942558"/>
          <a:ext cx="889000" cy="3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30531</xdr:rowOff>
    </xdr:from>
    <xdr:to>
      <xdr:col>15</xdr:col>
      <xdr:colOff>101600</xdr:colOff>
      <xdr:row>57</xdr:row>
      <xdr:rowOff>132131</xdr:rowOff>
    </xdr:to>
    <xdr:sp macro="" textlink="">
      <xdr:nvSpPr>
        <xdr:cNvPr id="125" name="フローチャート: 判断 124"/>
        <xdr:cNvSpPr/>
      </xdr:nvSpPr>
      <xdr:spPr>
        <a:xfrm>
          <a:off x="2857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148658</xdr:rowOff>
    </xdr:from>
    <xdr:ext cx="534377" cy="259045"/>
    <xdr:sp macro="" textlink="">
      <xdr:nvSpPr>
        <xdr:cNvPr id="126" name="テキスト ボックス 125"/>
        <xdr:cNvSpPr txBox="1"/>
      </xdr:nvSpPr>
      <xdr:spPr>
        <a:xfrm>
          <a:off x="2641111" y="957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32900</xdr:rowOff>
    </xdr:from>
    <xdr:to>
      <xdr:col>10</xdr:col>
      <xdr:colOff>114300</xdr:colOff>
      <xdr:row>58</xdr:row>
      <xdr:rowOff>99521</xdr:rowOff>
    </xdr:to>
    <xdr:cxnSp macro="">
      <xdr:nvCxnSpPr>
        <xdr:cNvPr id="127" name="直線コネクタ 126"/>
        <xdr:cNvCxnSpPr/>
      </xdr:nvCxnSpPr>
      <xdr:spPr>
        <a:xfrm flipV="1">
          <a:off x="1130300" y="9977000"/>
          <a:ext cx="889000" cy="66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66530</xdr:rowOff>
    </xdr:from>
    <xdr:to>
      <xdr:col>10</xdr:col>
      <xdr:colOff>165100</xdr:colOff>
      <xdr:row>57</xdr:row>
      <xdr:rowOff>168130</xdr:rowOff>
    </xdr:to>
    <xdr:sp macro="" textlink="">
      <xdr:nvSpPr>
        <xdr:cNvPr id="128" name="フローチャート: 判断 127"/>
        <xdr:cNvSpPr/>
      </xdr:nvSpPr>
      <xdr:spPr>
        <a:xfrm>
          <a:off x="1968500" y="98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13207</xdr:rowOff>
    </xdr:from>
    <xdr:ext cx="534377" cy="259045"/>
    <xdr:sp macro="" textlink="">
      <xdr:nvSpPr>
        <xdr:cNvPr id="129" name="テキスト ボックス 128"/>
        <xdr:cNvSpPr txBox="1"/>
      </xdr:nvSpPr>
      <xdr:spPr>
        <a:xfrm>
          <a:off x="1752111" y="961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104924</xdr:rowOff>
    </xdr:from>
    <xdr:to>
      <xdr:col>6</xdr:col>
      <xdr:colOff>38100</xdr:colOff>
      <xdr:row>58</xdr:row>
      <xdr:rowOff>35074</xdr:rowOff>
    </xdr:to>
    <xdr:sp macro="" textlink="">
      <xdr:nvSpPr>
        <xdr:cNvPr id="130" name="フローチャート: 判断 129"/>
        <xdr:cNvSpPr/>
      </xdr:nvSpPr>
      <xdr:spPr>
        <a:xfrm>
          <a:off x="1079500" y="987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51601</xdr:rowOff>
    </xdr:from>
    <xdr:ext cx="534377" cy="259045"/>
    <xdr:sp macro="" textlink="">
      <xdr:nvSpPr>
        <xdr:cNvPr id="131" name="テキスト ボックス 130"/>
        <xdr:cNvSpPr txBox="1"/>
      </xdr:nvSpPr>
      <xdr:spPr>
        <a:xfrm>
          <a:off x="863111" y="965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69404</xdr:rowOff>
    </xdr:from>
    <xdr:to>
      <xdr:col>24</xdr:col>
      <xdr:colOff>114300</xdr:colOff>
      <xdr:row>57</xdr:row>
      <xdr:rowOff>171004</xdr:rowOff>
    </xdr:to>
    <xdr:sp macro="" textlink="">
      <xdr:nvSpPr>
        <xdr:cNvPr id="137" name="楕円 136"/>
        <xdr:cNvSpPr/>
      </xdr:nvSpPr>
      <xdr:spPr>
        <a:xfrm>
          <a:off x="4584700" y="984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47831</xdr:rowOff>
    </xdr:from>
    <xdr:ext cx="534377" cy="259045"/>
    <xdr:sp macro="" textlink="">
      <xdr:nvSpPr>
        <xdr:cNvPr id="138" name="物件費該当値テキスト"/>
        <xdr:cNvSpPr txBox="1"/>
      </xdr:nvSpPr>
      <xdr:spPr>
        <a:xfrm>
          <a:off x="4686300" y="982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27863</xdr:rowOff>
    </xdr:from>
    <xdr:to>
      <xdr:col>20</xdr:col>
      <xdr:colOff>38100</xdr:colOff>
      <xdr:row>57</xdr:row>
      <xdr:rowOff>129463</xdr:rowOff>
    </xdr:to>
    <xdr:sp macro="" textlink="">
      <xdr:nvSpPr>
        <xdr:cNvPr id="139" name="楕円 138"/>
        <xdr:cNvSpPr/>
      </xdr:nvSpPr>
      <xdr:spPr>
        <a:xfrm>
          <a:off x="3746500" y="9800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120590</xdr:rowOff>
    </xdr:from>
    <xdr:ext cx="534377" cy="259045"/>
    <xdr:sp macro="" textlink="">
      <xdr:nvSpPr>
        <xdr:cNvPr id="140" name="テキスト ボックス 139"/>
        <xdr:cNvSpPr txBox="1"/>
      </xdr:nvSpPr>
      <xdr:spPr>
        <a:xfrm>
          <a:off x="3530111" y="989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119108</xdr:rowOff>
    </xdr:from>
    <xdr:to>
      <xdr:col>15</xdr:col>
      <xdr:colOff>101600</xdr:colOff>
      <xdr:row>58</xdr:row>
      <xdr:rowOff>49258</xdr:rowOff>
    </xdr:to>
    <xdr:sp macro="" textlink="">
      <xdr:nvSpPr>
        <xdr:cNvPr id="141" name="楕円 140"/>
        <xdr:cNvSpPr/>
      </xdr:nvSpPr>
      <xdr:spPr>
        <a:xfrm>
          <a:off x="2857500" y="989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40385</xdr:rowOff>
    </xdr:from>
    <xdr:ext cx="534377" cy="259045"/>
    <xdr:sp macro="" textlink="">
      <xdr:nvSpPr>
        <xdr:cNvPr id="142" name="テキスト ボックス 141"/>
        <xdr:cNvSpPr txBox="1"/>
      </xdr:nvSpPr>
      <xdr:spPr>
        <a:xfrm>
          <a:off x="2641111" y="99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153550</xdr:rowOff>
    </xdr:from>
    <xdr:to>
      <xdr:col>10</xdr:col>
      <xdr:colOff>165100</xdr:colOff>
      <xdr:row>58</xdr:row>
      <xdr:rowOff>83700</xdr:rowOff>
    </xdr:to>
    <xdr:sp macro="" textlink="">
      <xdr:nvSpPr>
        <xdr:cNvPr id="143" name="楕円 142"/>
        <xdr:cNvSpPr/>
      </xdr:nvSpPr>
      <xdr:spPr>
        <a:xfrm>
          <a:off x="1968500" y="99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74827</xdr:rowOff>
    </xdr:from>
    <xdr:ext cx="534377" cy="259045"/>
    <xdr:sp macro="" textlink="">
      <xdr:nvSpPr>
        <xdr:cNvPr id="144" name="テキスト ボックス 143"/>
        <xdr:cNvSpPr txBox="1"/>
      </xdr:nvSpPr>
      <xdr:spPr>
        <a:xfrm>
          <a:off x="1752111" y="1001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48721</xdr:rowOff>
    </xdr:from>
    <xdr:to>
      <xdr:col>6</xdr:col>
      <xdr:colOff>38100</xdr:colOff>
      <xdr:row>58</xdr:row>
      <xdr:rowOff>150321</xdr:rowOff>
    </xdr:to>
    <xdr:sp macro="" textlink="">
      <xdr:nvSpPr>
        <xdr:cNvPr id="145" name="楕円 144"/>
        <xdr:cNvSpPr/>
      </xdr:nvSpPr>
      <xdr:spPr>
        <a:xfrm>
          <a:off x="1079500" y="9992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141448</xdr:rowOff>
    </xdr:from>
    <xdr:ext cx="534377" cy="259045"/>
    <xdr:sp macro="" textlink="">
      <xdr:nvSpPr>
        <xdr:cNvPr id="146" name="テキスト ボックス 145"/>
        <xdr:cNvSpPr txBox="1"/>
      </xdr:nvSpPr>
      <xdr:spPr>
        <a:xfrm>
          <a:off x="863111" y="10085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157531</xdr:rowOff>
    </xdr:from>
    <xdr:to>
      <xdr:col>24</xdr:col>
      <xdr:colOff>62865</xdr:colOff>
      <xdr:row>78</xdr:row>
      <xdr:rowOff>108564</xdr:rowOff>
    </xdr:to>
    <xdr:cxnSp macro="">
      <xdr:nvCxnSpPr>
        <xdr:cNvPr id="168" name="直線コネクタ 167"/>
        <xdr:cNvCxnSpPr/>
      </xdr:nvCxnSpPr>
      <xdr:spPr>
        <a:xfrm flipV="1">
          <a:off x="4633595" y="12330481"/>
          <a:ext cx="1270" cy="1151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112391</xdr:rowOff>
    </xdr:from>
    <xdr:ext cx="469744" cy="259045"/>
    <xdr:sp macro="" textlink="">
      <xdr:nvSpPr>
        <xdr:cNvPr id="169" name="維持補修費最小値テキスト"/>
        <xdr:cNvSpPr txBox="1"/>
      </xdr:nvSpPr>
      <xdr:spPr>
        <a:xfrm>
          <a:off x="4686300" y="1348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108564</xdr:rowOff>
    </xdr:from>
    <xdr:to>
      <xdr:col>24</xdr:col>
      <xdr:colOff>152400</xdr:colOff>
      <xdr:row>78</xdr:row>
      <xdr:rowOff>108564</xdr:rowOff>
    </xdr:to>
    <xdr:cxnSp macro="">
      <xdr:nvCxnSpPr>
        <xdr:cNvPr id="170" name="直線コネクタ 169"/>
        <xdr:cNvCxnSpPr/>
      </xdr:nvCxnSpPr>
      <xdr:spPr>
        <a:xfrm>
          <a:off x="4546600" y="1348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104208</xdr:rowOff>
    </xdr:from>
    <xdr:ext cx="534377" cy="259045"/>
    <xdr:sp macro="" textlink="">
      <xdr:nvSpPr>
        <xdr:cNvPr id="171" name="維持補修費最大値テキスト"/>
        <xdr:cNvSpPr txBox="1"/>
      </xdr:nvSpPr>
      <xdr:spPr>
        <a:xfrm>
          <a:off x="4686300" y="1210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157531</xdr:rowOff>
    </xdr:from>
    <xdr:to>
      <xdr:col>24</xdr:col>
      <xdr:colOff>152400</xdr:colOff>
      <xdr:row>71</xdr:row>
      <xdr:rowOff>157531</xdr:rowOff>
    </xdr:to>
    <xdr:cxnSp macro="">
      <xdr:nvCxnSpPr>
        <xdr:cNvPr id="172" name="直線コネクタ 171"/>
        <xdr:cNvCxnSpPr/>
      </xdr:nvCxnSpPr>
      <xdr:spPr>
        <a:xfrm>
          <a:off x="4546600" y="12330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9809</xdr:rowOff>
    </xdr:from>
    <xdr:to>
      <xdr:col>24</xdr:col>
      <xdr:colOff>63500</xdr:colOff>
      <xdr:row>75</xdr:row>
      <xdr:rowOff>36807</xdr:rowOff>
    </xdr:to>
    <xdr:cxnSp macro="">
      <xdr:nvCxnSpPr>
        <xdr:cNvPr id="173" name="直線コネクタ 172"/>
        <xdr:cNvCxnSpPr/>
      </xdr:nvCxnSpPr>
      <xdr:spPr>
        <a:xfrm flipV="1">
          <a:off x="3797300" y="12525659"/>
          <a:ext cx="838200" cy="36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76266</xdr:rowOff>
    </xdr:from>
    <xdr:ext cx="469744" cy="259045"/>
    <xdr:sp macro="" textlink="">
      <xdr:nvSpPr>
        <xdr:cNvPr id="174" name="維持補修費平均値テキスト"/>
        <xdr:cNvSpPr txBox="1"/>
      </xdr:nvSpPr>
      <xdr:spPr>
        <a:xfrm>
          <a:off x="4686300" y="13277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97839</xdr:rowOff>
    </xdr:from>
    <xdr:to>
      <xdr:col>24</xdr:col>
      <xdr:colOff>114300</xdr:colOff>
      <xdr:row>78</xdr:row>
      <xdr:rowOff>27989</xdr:rowOff>
    </xdr:to>
    <xdr:sp macro="" textlink="">
      <xdr:nvSpPr>
        <xdr:cNvPr id="175" name="フローチャート: 判断 174"/>
        <xdr:cNvSpPr/>
      </xdr:nvSpPr>
      <xdr:spPr>
        <a:xfrm>
          <a:off x="4584700" y="1329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120841</xdr:rowOff>
    </xdr:from>
    <xdr:to>
      <xdr:col>19</xdr:col>
      <xdr:colOff>177800</xdr:colOff>
      <xdr:row>75</xdr:row>
      <xdr:rowOff>36807</xdr:rowOff>
    </xdr:to>
    <xdr:cxnSp macro="">
      <xdr:nvCxnSpPr>
        <xdr:cNvPr id="176" name="直線コネクタ 175"/>
        <xdr:cNvCxnSpPr/>
      </xdr:nvCxnSpPr>
      <xdr:spPr>
        <a:xfrm>
          <a:off x="2908300" y="12808141"/>
          <a:ext cx="889000" cy="8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117658</xdr:rowOff>
    </xdr:from>
    <xdr:to>
      <xdr:col>20</xdr:col>
      <xdr:colOff>38100</xdr:colOff>
      <xdr:row>78</xdr:row>
      <xdr:rowOff>47808</xdr:rowOff>
    </xdr:to>
    <xdr:sp macro="" textlink="">
      <xdr:nvSpPr>
        <xdr:cNvPr id="177" name="フローチャート: 判断 176"/>
        <xdr:cNvSpPr/>
      </xdr:nvSpPr>
      <xdr:spPr>
        <a:xfrm>
          <a:off x="3746500" y="133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38935</xdr:rowOff>
    </xdr:from>
    <xdr:ext cx="469744" cy="259045"/>
    <xdr:sp macro="" textlink="">
      <xdr:nvSpPr>
        <xdr:cNvPr id="178" name="テキスト ボックス 177"/>
        <xdr:cNvSpPr txBox="1"/>
      </xdr:nvSpPr>
      <xdr:spPr>
        <a:xfrm>
          <a:off x="3562428" y="13412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120841</xdr:rowOff>
    </xdr:from>
    <xdr:to>
      <xdr:col>15</xdr:col>
      <xdr:colOff>50800</xdr:colOff>
      <xdr:row>75</xdr:row>
      <xdr:rowOff>3363</xdr:rowOff>
    </xdr:to>
    <xdr:cxnSp macro="">
      <xdr:nvCxnSpPr>
        <xdr:cNvPr id="179" name="直線コネクタ 178"/>
        <xdr:cNvCxnSpPr/>
      </xdr:nvCxnSpPr>
      <xdr:spPr>
        <a:xfrm flipV="1">
          <a:off x="2019300" y="12808141"/>
          <a:ext cx="889000" cy="5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127831</xdr:rowOff>
    </xdr:from>
    <xdr:to>
      <xdr:col>15</xdr:col>
      <xdr:colOff>101600</xdr:colOff>
      <xdr:row>78</xdr:row>
      <xdr:rowOff>57981</xdr:rowOff>
    </xdr:to>
    <xdr:sp macro="" textlink="">
      <xdr:nvSpPr>
        <xdr:cNvPr id="180" name="フローチャート: 判断 179"/>
        <xdr:cNvSpPr/>
      </xdr:nvSpPr>
      <xdr:spPr>
        <a:xfrm>
          <a:off x="2857500" y="1332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49108</xdr:rowOff>
    </xdr:from>
    <xdr:ext cx="469744" cy="259045"/>
    <xdr:sp macro="" textlink="">
      <xdr:nvSpPr>
        <xdr:cNvPr id="181" name="テキスト ボックス 180"/>
        <xdr:cNvSpPr txBox="1"/>
      </xdr:nvSpPr>
      <xdr:spPr>
        <a:xfrm>
          <a:off x="2673428" y="13422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3363</xdr:rowOff>
    </xdr:from>
    <xdr:to>
      <xdr:col>10</xdr:col>
      <xdr:colOff>114300</xdr:colOff>
      <xdr:row>75</xdr:row>
      <xdr:rowOff>47894</xdr:rowOff>
    </xdr:to>
    <xdr:cxnSp macro="">
      <xdr:nvCxnSpPr>
        <xdr:cNvPr id="182" name="直線コネクタ 181"/>
        <xdr:cNvCxnSpPr/>
      </xdr:nvCxnSpPr>
      <xdr:spPr>
        <a:xfrm flipV="1">
          <a:off x="1130300" y="12862113"/>
          <a:ext cx="889000" cy="44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43134</xdr:rowOff>
    </xdr:from>
    <xdr:to>
      <xdr:col>10</xdr:col>
      <xdr:colOff>165100</xdr:colOff>
      <xdr:row>77</xdr:row>
      <xdr:rowOff>144734</xdr:rowOff>
    </xdr:to>
    <xdr:sp macro="" textlink="">
      <xdr:nvSpPr>
        <xdr:cNvPr id="183" name="フローチャート: 判断 182"/>
        <xdr:cNvSpPr/>
      </xdr:nvSpPr>
      <xdr:spPr>
        <a:xfrm>
          <a:off x="1968500" y="1324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135861</xdr:rowOff>
    </xdr:from>
    <xdr:ext cx="469744" cy="259045"/>
    <xdr:sp macro="" textlink="">
      <xdr:nvSpPr>
        <xdr:cNvPr id="184" name="テキスト ボックス 183"/>
        <xdr:cNvSpPr txBox="1"/>
      </xdr:nvSpPr>
      <xdr:spPr>
        <a:xfrm>
          <a:off x="1784428" y="1333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52005</xdr:rowOff>
    </xdr:from>
    <xdr:to>
      <xdr:col>6</xdr:col>
      <xdr:colOff>38100</xdr:colOff>
      <xdr:row>77</xdr:row>
      <xdr:rowOff>153605</xdr:rowOff>
    </xdr:to>
    <xdr:sp macro="" textlink="">
      <xdr:nvSpPr>
        <xdr:cNvPr id="185" name="フローチャート: 判断 184"/>
        <xdr:cNvSpPr/>
      </xdr:nvSpPr>
      <xdr:spPr>
        <a:xfrm>
          <a:off x="1079500" y="1325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144732</xdr:rowOff>
    </xdr:from>
    <xdr:ext cx="469744" cy="259045"/>
    <xdr:sp macro="" textlink="">
      <xdr:nvSpPr>
        <xdr:cNvPr id="186" name="テキスト ボックス 185"/>
        <xdr:cNvSpPr txBox="1"/>
      </xdr:nvSpPr>
      <xdr:spPr>
        <a:xfrm>
          <a:off x="895428" y="1334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130459</xdr:rowOff>
    </xdr:from>
    <xdr:to>
      <xdr:col>24</xdr:col>
      <xdr:colOff>114300</xdr:colOff>
      <xdr:row>73</xdr:row>
      <xdr:rowOff>60609</xdr:rowOff>
    </xdr:to>
    <xdr:sp macro="" textlink="">
      <xdr:nvSpPr>
        <xdr:cNvPr id="192" name="楕円 191"/>
        <xdr:cNvSpPr/>
      </xdr:nvSpPr>
      <xdr:spPr>
        <a:xfrm>
          <a:off x="4584700" y="1247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153336</xdr:rowOff>
    </xdr:from>
    <xdr:ext cx="534377" cy="259045"/>
    <xdr:sp macro="" textlink="">
      <xdr:nvSpPr>
        <xdr:cNvPr id="193" name="維持補修費該当値テキスト"/>
        <xdr:cNvSpPr txBox="1"/>
      </xdr:nvSpPr>
      <xdr:spPr>
        <a:xfrm>
          <a:off x="4686300" y="1232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157457</xdr:rowOff>
    </xdr:from>
    <xdr:to>
      <xdr:col>20</xdr:col>
      <xdr:colOff>38100</xdr:colOff>
      <xdr:row>75</xdr:row>
      <xdr:rowOff>87607</xdr:rowOff>
    </xdr:to>
    <xdr:sp macro="" textlink="">
      <xdr:nvSpPr>
        <xdr:cNvPr id="194" name="楕円 193"/>
        <xdr:cNvSpPr/>
      </xdr:nvSpPr>
      <xdr:spPr>
        <a:xfrm>
          <a:off x="3746500" y="1284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104134</xdr:rowOff>
    </xdr:from>
    <xdr:ext cx="534377" cy="259045"/>
    <xdr:sp macro="" textlink="">
      <xdr:nvSpPr>
        <xdr:cNvPr id="195" name="テキスト ボックス 194"/>
        <xdr:cNvSpPr txBox="1"/>
      </xdr:nvSpPr>
      <xdr:spPr>
        <a:xfrm>
          <a:off x="3530111" y="1261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70041</xdr:rowOff>
    </xdr:from>
    <xdr:to>
      <xdr:col>15</xdr:col>
      <xdr:colOff>101600</xdr:colOff>
      <xdr:row>75</xdr:row>
      <xdr:rowOff>191</xdr:rowOff>
    </xdr:to>
    <xdr:sp macro="" textlink="">
      <xdr:nvSpPr>
        <xdr:cNvPr id="196" name="楕円 195"/>
        <xdr:cNvSpPr/>
      </xdr:nvSpPr>
      <xdr:spPr>
        <a:xfrm>
          <a:off x="2857500" y="127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16718</xdr:rowOff>
    </xdr:from>
    <xdr:ext cx="534377" cy="259045"/>
    <xdr:sp macro="" textlink="">
      <xdr:nvSpPr>
        <xdr:cNvPr id="197" name="テキスト ボックス 196"/>
        <xdr:cNvSpPr txBox="1"/>
      </xdr:nvSpPr>
      <xdr:spPr>
        <a:xfrm>
          <a:off x="2641111" y="1253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124013</xdr:rowOff>
    </xdr:from>
    <xdr:to>
      <xdr:col>10</xdr:col>
      <xdr:colOff>165100</xdr:colOff>
      <xdr:row>75</xdr:row>
      <xdr:rowOff>54163</xdr:rowOff>
    </xdr:to>
    <xdr:sp macro="" textlink="">
      <xdr:nvSpPr>
        <xdr:cNvPr id="198" name="楕円 197"/>
        <xdr:cNvSpPr/>
      </xdr:nvSpPr>
      <xdr:spPr>
        <a:xfrm>
          <a:off x="1968500" y="1281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70690</xdr:rowOff>
    </xdr:from>
    <xdr:ext cx="534377" cy="259045"/>
    <xdr:sp macro="" textlink="">
      <xdr:nvSpPr>
        <xdr:cNvPr id="199" name="テキスト ボックス 198"/>
        <xdr:cNvSpPr txBox="1"/>
      </xdr:nvSpPr>
      <xdr:spPr>
        <a:xfrm>
          <a:off x="1752111" y="12586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168544</xdr:rowOff>
    </xdr:from>
    <xdr:to>
      <xdr:col>6</xdr:col>
      <xdr:colOff>38100</xdr:colOff>
      <xdr:row>75</xdr:row>
      <xdr:rowOff>98694</xdr:rowOff>
    </xdr:to>
    <xdr:sp macro="" textlink="">
      <xdr:nvSpPr>
        <xdr:cNvPr id="200" name="楕円 199"/>
        <xdr:cNvSpPr/>
      </xdr:nvSpPr>
      <xdr:spPr>
        <a:xfrm>
          <a:off x="1079500" y="128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115221</xdr:rowOff>
    </xdr:from>
    <xdr:ext cx="534377" cy="259045"/>
    <xdr:sp macro="" textlink="">
      <xdr:nvSpPr>
        <xdr:cNvPr id="201" name="テキスト ボックス 200"/>
        <xdr:cNvSpPr txBox="1"/>
      </xdr:nvSpPr>
      <xdr:spPr>
        <a:xfrm>
          <a:off x="863111" y="1263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6" name="テキスト ボックス 215"/>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154040</xdr:rowOff>
    </xdr:from>
    <xdr:to>
      <xdr:col>24</xdr:col>
      <xdr:colOff>62865</xdr:colOff>
      <xdr:row>99</xdr:row>
      <xdr:rowOff>16393</xdr:rowOff>
    </xdr:to>
    <xdr:cxnSp macro="">
      <xdr:nvCxnSpPr>
        <xdr:cNvPr id="226" name="直線コネクタ 225"/>
        <xdr:cNvCxnSpPr/>
      </xdr:nvCxnSpPr>
      <xdr:spPr>
        <a:xfrm flipV="1">
          <a:off x="4633595" y="15755990"/>
          <a:ext cx="1270" cy="1233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20220</xdr:rowOff>
    </xdr:from>
    <xdr:ext cx="534377" cy="259045"/>
    <xdr:sp macro="" textlink="">
      <xdr:nvSpPr>
        <xdr:cNvPr id="227" name="扶助費最小値テキスト"/>
        <xdr:cNvSpPr txBox="1"/>
      </xdr:nvSpPr>
      <xdr:spPr>
        <a:xfrm>
          <a:off x="4686300" y="1699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16393</xdr:rowOff>
    </xdr:from>
    <xdr:to>
      <xdr:col>24</xdr:col>
      <xdr:colOff>152400</xdr:colOff>
      <xdr:row>99</xdr:row>
      <xdr:rowOff>16393</xdr:rowOff>
    </xdr:to>
    <xdr:cxnSp macro="">
      <xdr:nvCxnSpPr>
        <xdr:cNvPr id="228" name="直線コネクタ 227"/>
        <xdr:cNvCxnSpPr/>
      </xdr:nvCxnSpPr>
      <xdr:spPr>
        <a:xfrm>
          <a:off x="4546600" y="1698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100717</xdr:rowOff>
    </xdr:from>
    <xdr:ext cx="599010" cy="259045"/>
    <xdr:sp macro="" textlink="">
      <xdr:nvSpPr>
        <xdr:cNvPr id="229" name="扶助費最大値テキスト"/>
        <xdr:cNvSpPr txBox="1"/>
      </xdr:nvSpPr>
      <xdr:spPr>
        <a:xfrm>
          <a:off x="4686300" y="155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154040</xdr:rowOff>
    </xdr:from>
    <xdr:to>
      <xdr:col>24</xdr:col>
      <xdr:colOff>152400</xdr:colOff>
      <xdr:row>91</xdr:row>
      <xdr:rowOff>154040</xdr:rowOff>
    </xdr:to>
    <xdr:cxnSp macro="">
      <xdr:nvCxnSpPr>
        <xdr:cNvPr id="230" name="直線コネクタ 229"/>
        <xdr:cNvCxnSpPr/>
      </xdr:nvCxnSpPr>
      <xdr:spPr>
        <a:xfrm>
          <a:off x="4546600" y="157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115895</xdr:rowOff>
    </xdr:from>
    <xdr:to>
      <xdr:col>24</xdr:col>
      <xdr:colOff>63500</xdr:colOff>
      <xdr:row>96</xdr:row>
      <xdr:rowOff>141895</xdr:rowOff>
    </xdr:to>
    <xdr:cxnSp macro="">
      <xdr:nvCxnSpPr>
        <xdr:cNvPr id="231" name="直線コネクタ 230"/>
        <xdr:cNvCxnSpPr/>
      </xdr:nvCxnSpPr>
      <xdr:spPr>
        <a:xfrm flipV="1">
          <a:off x="3797300" y="16575095"/>
          <a:ext cx="838200" cy="2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43356</xdr:rowOff>
    </xdr:from>
    <xdr:ext cx="599010" cy="259045"/>
    <xdr:sp macro="" textlink="">
      <xdr:nvSpPr>
        <xdr:cNvPr id="232" name="扶助費平均値テキスト"/>
        <xdr:cNvSpPr txBox="1"/>
      </xdr:nvSpPr>
      <xdr:spPr>
        <a:xfrm>
          <a:off x="4686300" y="16331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20479</xdr:rowOff>
    </xdr:from>
    <xdr:to>
      <xdr:col>24</xdr:col>
      <xdr:colOff>114300</xdr:colOff>
      <xdr:row>96</xdr:row>
      <xdr:rowOff>122079</xdr:rowOff>
    </xdr:to>
    <xdr:sp macro="" textlink="">
      <xdr:nvSpPr>
        <xdr:cNvPr id="233" name="フローチャート: 判断 232"/>
        <xdr:cNvSpPr/>
      </xdr:nvSpPr>
      <xdr:spPr>
        <a:xfrm>
          <a:off x="45847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141895</xdr:rowOff>
    </xdr:from>
    <xdr:to>
      <xdr:col>19</xdr:col>
      <xdr:colOff>177800</xdr:colOff>
      <xdr:row>97</xdr:row>
      <xdr:rowOff>40092</xdr:rowOff>
    </xdr:to>
    <xdr:cxnSp macro="">
      <xdr:nvCxnSpPr>
        <xdr:cNvPr id="234" name="直線コネクタ 233"/>
        <xdr:cNvCxnSpPr/>
      </xdr:nvCxnSpPr>
      <xdr:spPr>
        <a:xfrm flipV="1">
          <a:off x="2908300" y="16601095"/>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24541</xdr:rowOff>
    </xdr:from>
    <xdr:to>
      <xdr:col>20</xdr:col>
      <xdr:colOff>38100</xdr:colOff>
      <xdr:row>96</xdr:row>
      <xdr:rowOff>126141</xdr:rowOff>
    </xdr:to>
    <xdr:sp macro="" textlink="">
      <xdr:nvSpPr>
        <xdr:cNvPr id="235" name="フローチャート: 判断 234"/>
        <xdr:cNvSpPr/>
      </xdr:nvSpPr>
      <xdr:spPr>
        <a:xfrm>
          <a:off x="3746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142668</xdr:rowOff>
    </xdr:from>
    <xdr:ext cx="599010" cy="259045"/>
    <xdr:sp macro="" textlink="">
      <xdr:nvSpPr>
        <xdr:cNvPr id="236" name="テキスト ボックス 235"/>
        <xdr:cNvSpPr txBox="1"/>
      </xdr:nvSpPr>
      <xdr:spPr>
        <a:xfrm>
          <a:off x="3497795" y="1625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11013</xdr:rowOff>
    </xdr:from>
    <xdr:to>
      <xdr:col>15</xdr:col>
      <xdr:colOff>50800</xdr:colOff>
      <xdr:row>97</xdr:row>
      <xdr:rowOff>40092</xdr:rowOff>
    </xdr:to>
    <xdr:cxnSp macro="">
      <xdr:nvCxnSpPr>
        <xdr:cNvPr id="237" name="直線コネクタ 236"/>
        <xdr:cNvCxnSpPr/>
      </xdr:nvCxnSpPr>
      <xdr:spPr>
        <a:xfrm>
          <a:off x="2019300" y="16641663"/>
          <a:ext cx="889000" cy="2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87933</xdr:rowOff>
    </xdr:from>
    <xdr:to>
      <xdr:col>15</xdr:col>
      <xdr:colOff>101600</xdr:colOff>
      <xdr:row>97</xdr:row>
      <xdr:rowOff>18083</xdr:rowOff>
    </xdr:to>
    <xdr:sp macro="" textlink="">
      <xdr:nvSpPr>
        <xdr:cNvPr id="238" name="フローチャート: 判断 237"/>
        <xdr:cNvSpPr/>
      </xdr:nvSpPr>
      <xdr:spPr>
        <a:xfrm>
          <a:off x="2857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34610</xdr:rowOff>
    </xdr:from>
    <xdr:ext cx="599010" cy="259045"/>
    <xdr:sp macro="" textlink="">
      <xdr:nvSpPr>
        <xdr:cNvPr id="239" name="テキスト ボックス 238"/>
        <xdr:cNvSpPr txBox="1"/>
      </xdr:nvSpPr>
      <xdr:spPr>
        <a:xfrm>
          <a:off x="2608795" y="1632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11013</xdr:rowOff>
    </xdr:from>
    <xdr:to>
      <xdr:col>10</xdr:col>
      <xdr:colOff>114300</xdr:colOff>
      <xdr:row>97</xdr:row>
      <xdr:rowOff>52490</xdr:rowOff>
    </xdr:to>
    <xdr:cxnSp macro="">
      <xdr:nvCxnSpPr>
        <xdr:cNvPr id="240" name="直線コネクタ 239"/>
        <xdr:cNvCxnSpPr/>
      </xdr:nvCxnSpPr>
      <xdr:spPr>
        <a:xfrm flipV="1">
          <a:off x="1130300" y="16641663"/>
          <a:ext cx="889000" cy="4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120028</xdr:rowOff>
    </xdr:from>
    <xdr:to>
      <xdr:col>10</xdr:col>
      <xdr:colOff>165100</xdr:colOff>
      <xdr:row>96</xdr:row>
      <xdr:rowOff>50178</xdr:rowOff>
    </xdr:to>
    <xdr:sp macro="" textlink="">
      <xdr:nvSpPr>
        <xdr:cNvPr id="241" name="フローチャート: 判断 240"/>
        <xdr:cNvSpPr/>
      </xdr:nvSpPr>
      <xdr:spPr>
        <a:xfrm>
          <a:off x="1968500" y="1640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66705</xdr:rowOff>
    </xdr:from>
    <xdr:ext cx="599010" cy="259045"/>
    <xdr:sp macro="" textlink="">
      <xdr:nvSpPr>
        <xdr:cNvPr id="242" name="テキスト ボックス 241"/>
        <xdr:cNvSpPr txBox="1"/>
      </xdr:nvSpPr>
      <xdr:spPr>
        <a:xfrm>
          <a:off x="1719795" y="16183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167973</xdr:rowOff>
    </xdr:from>
    <xdr:to>
      <xdr:col>6</xdr:col>
      <xdr:colOff>38100</xdr:colOff>
      <xdr:row>96</xdr:row>
      <xdr:rowOff>98123</xdr:rowOff>
    </xdr:to>
    <xdr:sp macro="" textlink="">
      <xdr:nvSpPr>
        <xdr:cNvPr id="243" name="フローチャート: 判断 242"/>
        <xdr:cNvSpPr/>
      </xdr:nvSpPr>
      <xdr:spPr>
        <a:xfrm>
          <a:off x="1079500" y="164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114650</xdr:rowOff>
    </xdr:from>
    <xdr:ext cx="599010" cy="259045"/>
    <xdr:sp macro="" textlink="">
      <xdr:nvSpPr>
        <xdr:cNvPr id="244" name="テキスト ボックス 243"/>
        <xdr:cNvSpPr txBox="1"/>
      </xdr:nvSpPr>
      <xdr:spPr>
        <a:xfrm>
          <a:off x="830795" y="16230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65095</xdr:rowOff>
    </xdr:from>
    <xdr:to>
      <xdr:col>24</xdr:col>
      <xdr:colOff>114300</xdr:colOff>
      <xdr:row>96</xdr:row>
      <xdr:rowOff>166695</xdr:rowOff>
    </xdr:to>
    <xdr:sp macro="" textlink="">
      <xdr:nvSpPr>
        <xdr:cNvPr id="250" name="楕円 249"/>
        <xdr:cNvSpPr/>
      </xdr:nvSpPr>
      <xdr:spPr>
        <a:xfrm>
          <a:off x="4584700" y="165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43522</xdr:rowOff>
    </xdr:from>
    <xdr:ext cx="599010" cy="259045"/>
    <xdr:sp macro="" textlink="">
      <xdr:nvSpPr>
        <xdr:cNvPr id="251" name="扶助費該当値テキスト"/>
        <xdr:cNvSpPr txBox="1"/>
      </xdr:nvSpPr>
      <xdr:spPr>
        <a:xfrm>
          <a:off x="4686300" y="1650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91095</xdr:rowOff>
    </xdr:from>
    <xdr:to>
      <xdr:col>20</xdr:col>
      <xdr:colOff>38100</xdr:colOff>
      <xdr:row>97</xdr:row>
      <xdr:rowOff>21245</xdr:rowOff>
    </xdr:to>
    <xdr:sp macro="" textlink="">
      <xdr:nvSpPr>
        <xdr:cNvPr id="252" name="楕円 251"/>
        <xdr:cNvSpPr/>
      </xdr:nvSpPr>
      <xdr:spPr>
        <a:xfrm>
          <a:off x="3746500" y="1655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12372</xdr:rowOff>
    </xdr:from>
    <xdr:ext cx="599010" cy="259045"/>
    <xdr:sp macro="" textlink="">
      <xdr:nvSpPr>
        <xdr:cNvPr id="253" name="テキスト ボックス 252"/>
        <xdr:cNvSpPr txBox="1"/>
      </xdr:nvSpPr>
      <xdr:spPr>
        <a:xfrm>
          <a:off x="3497795" y="16643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160742</xdr:rowOff>
    </xdr:from>
    <xdr:to>
      <xdr:col>15</xdr:col>
      <xdr:colOff>101600</xdr:colOff>
      <xdr:row>97</xdr:row>
      <xdr:rowOff>90892</xdr:rowOff>
    </xdr:to>
    <xdr:sp macro="" textlink="">
      <xdr:nvSpPr>
        <xdr:cNvPr id="254" name="楕円 253"/>
        <xdr:cNvSpPr/>
      </xdr:nvSpPr>
      <xdr:spPr>
        <a:xfrm>
          <a:off x="2857500" y="16619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82019</xdr:rowOff>
    </xdr:from>
    <xdr:ext cx="534377" cy="259045"/>
    <xdr:sp macro="" textlink="">
      <xdr:nvSpPr>
        <xdr:cNvPr id="255" name="テキスト ボックス 254"/>
        <xdr:cNvSpPr txBox="1"/>
      </xdr:nvSpPr>
      <xdr:spPr>
        <a:xfrm>
          <a:off x="2641111" y="16712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131663</xdr:rowOff>
    </xdr:from>
    <xdr:to>
      <xdr:col>10</xdr:col>
      <xdr:colOff>165100</xdr:colOff>
      <xdr:row>97</xdr:row>
      <xdr:rowOff>61813</xdr:rowOff>
    </xdr:to>
    <xdr:sp macro="" textlink="">
      <xdr:nvSpPr>
        <xdr:cNvPr id="256" name="楕円 255"/>
        <xdr:cNvSpPr/>
      </xdr:nvSpPr>
      <xdr:spPr>
        <a:xfrm>
          <a:off x="1968500" y="1659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52940</xdr:rowOff>
    </xdr:from>
    <xdr:ext cx="534377" cy="259045"/>
    <xdr:sp macro="" textlink="">
      <xdr:nvSpPr>
        <xdr:cNvPr id="257" name="テキスト ボックス 256"/>
        <xdr:cNvSpPr txBox="1"/>
      </xdr:nvSpPr>
      <xdr:spPr>
        <a:xfrm>
          <a:off x="1752111" y="1668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1690</xdr:rowOff>
    </xdr:from>
    <xdr:to>
      <xdr:col>6</xdr:col>
      <xdr:colOff>38100</xdr:colOff>
      <xdr:row>97</xdr:row>
      <xdr:rowOff>103290</xdr:rowOff>
    </xdr:to>
    <xdr:sp macro="" textlink="">
      <xdr:nvSpPr>
        <xdr:cNvPr id="258" name="楕円 257"/>
        <xdr:cNvSpPr/>
      </xdr:nvSpPr>
      <xdr:spPr>
        <a:xfrm>
          <a:off x="1079500" y="166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94417</xdr:rowOff>
    </xdr:from>
    <xdr:ext cx="534377" cy="259045"/>
    <xdr:sp macro="" textlink="">
      <xdr:nvSpPr>
        <xdr:cNvPr id="259" name="テキスト ボックス 258"/>
        <xdr:cNvSpPr txBox="1"/>
      </xdr:nvSpPr>
      <xdr:spPr>
        <a:xfrm>
          <a:off x="863111" y="1672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2" name="テキスト ボックス 271"/>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8" name="テキスト ボックス 277"/>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107130</xdr:rowOff>
    </xdr:from>
    <xdr:to>
      <xdr:col>54</xdr:col>
      <xdr:colOff>189865</xdr:colOff>
      <xdr:row>39</xdr:row>
      <xdr:rowOff>69552</xdr:rowOff>
    </xdr:to>
    <xdr:cxnSp macro="">
      <xdr:nvCxnSpPr>
        <xdr:cNvPr id="286" name="直線コネクタ 285"/>
        <xdr:cNvCxnSpPr/>
      </xdr:nvCxnSpPr>
      <xdr:spPr>
        <a:xfrm flipV="1">
          <a:off x="10475595" y="5250630"/>
          <a:ext cx="1270" cy="1505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73379</xdr:rowOff>
    </xdr:from>
    <xdr:ext cx="534377" cy="259045"/>
    <xdr:sp macro="" textlink="">
      <xdr:nvSpPr>
        <xdr:cNvPr id="287" name="補助費等最小値テキスト"/>
        <xdr:cNvSpPr txBox="1"/>
      </xdr:nvSpPr>
      <xdr:spPr>
        <a:xfrm>
          <a:off x="10528300" y="675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69552</xdr:rowOff>
    </xdr:from>
    <xdr:to>
      <xdr:col>55</xdr:col>
      <xdr:colOff>88900</xdr:colOff>
      <xdr:row>39</xdr:row>
      <xdr:rowOff>69552</xdr:rowOff>
    </xdr:to>
    <xdr:cxnSp macro="">
      <xdr:nvCxnSpPr>
        <xdr:cNvPr id="288" name="直線コネクタ 287"/>
        <xdr:cNvCxnSpPr/>
      </xdr:nvCxnSpPr>
      <xdr:spPr>
        <a:xfrm>
          <a:off x="10388600" y="675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53807</xdr:rowOff>
    </xdr:from>
    <xdr:ext cx="599010" cy="259045"/>
    <xdr:sp macro="" textlink="">
      <xdr:nvSpPr>
        <xdr:cNvPr id="289" name="補助費等最大値テキスト"/>
        <xdr:cNvSpPr txBox="1"/>
      </xdr:nvSpPr>
      <xdr:spPr>
        <a:xfrm>
          <a:off x="10528300" y="502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107130</xdr:rowOff>
    </xdr:from>
    <xdr:to>
      <xdr:col>55</xdr:col>
      <xdr:colOff>88900</xdr:colOff>
      <xdr:row>30</xdr:row>
      <xdr:rowOff>107130</xdr:rowOff>
    </xdr:to>
    <xdr:cxnSp macro="">
      <xdr:nvCxnSpPr>
        <xdr:cNvPr id="290" name="直線コネクタ 289"/>
        <xdr:cNvCxnSpPr/>
      </xdr:nvCxnSpPr>
      <xdr:spPr>
        <a:xfrm>
          <a:off x="10388600" y="525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164095</xdr:rowOff>
    </xdr:from>
    <xdr:to>
      <xdr:col>55</xdr:col>
      <xdr:colOff>0</xdr:colOff>
      <xdr:row>36</xdr:row>
      <xdr:rowOff>117439</xdr:rowOff>
    </xdr:to>
    <xdr:cxnSp macro="">
      <xdr:nvCxnSpPr>
        <xdr:cNvPr id="291" name="直線コネクタ 290"/>
        <xdr:cNvCxnSpPr/>
      </xdr:nvCxnSpPr>
      <xdr:spPr>
        <a:xfrm flipV="1">
          <a:off x="9639300" y="6164845"/>
          <a:ext cx="838200" cy="12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77941</xdr:rowOff>
    </xdr:from>
    <xdr:ext cx="534377" cy="259045"/>
    <xdr:sp macro="" textlink="">
      <xdr:nvSpPr>
        <xdr:cNvPr id="292" name="補助費等平均値テキスト"/>
        <xdr:cNvSpPr txBox="1"/>
      </xdr:nvSpPr>
      <xdr:spPr>
        <a:xfrm>
          <a:off x="10528300" y="6421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99514</xdr:rowOff>
    </xdr:from>
    <xdr:to>
      <xdr:col>55</xdr:col>
      <xdr:colOff>50800</xdr:colOff>
      <xdr:row>38</xdr:row>
      <xdr:rowOff>29663</xdr:rowOff>
    </xdr:to>
    <xdr:sp macro="" textlink="">
      <xdr:nvSpPr>
        <xdr:cNvPr id="293" name="フローチャート: 判断 292"/>
        <xdr:cNvSpPr/>
      </xdr:nvSpPr>
      <xdr:spPr>
        <a:xfrm>
          <a:off x="10426700" y="64431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151457</xdr:rowOff>
    </xdr:from>
    <xdr:to>
      <xdr:col>50</xdr:col>
      <xdr:colOff>114300</xdr:colOff>
      <xdr:row>36</xdr:row>
      <xdr:rowOff>117439</xdr:rowOff>
    </xdr:to>
    <xdr:cxnSp macro="">
      <xdr:nvCxnSpPr>
        <xdr:cNvPr id="294" name="直線コネクタ 293"/>
        <xdr:cNvCxnSpPr/>
      </xdr:nvCxnSpPr>
      <xdr:spPr>
        <a:xfrm>
          <a:off x="8750300" y="5809307"/>
          <a:ext cx="889000" cy="480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114242</xdr:rowOff>
    </xdr:from>
    <xdr:to>
      <xdr:col>50</xdr:col>
      <xdr:colOff>165100</xdr:colOff>
      <xdr:row>38</xdr:row>
      <xdr:rowOff>44392</xdr:rowOff>
    </xdr:to>
    <xdr:sp macro="" textlink="">
      <xdr:nvSpPr>
        <xdr:cNvPr id="295" name="フローチャート: 判断 294"/>
        <xdr:cNvSpPr/>
      </xdr:nvSpPr>
      <xdr:spPr>
        <a:xfrm>
          <a:off x="95885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35519</xdr:rowOff>
    </xdr:from>
    <xdr:ext cx="534377" cy="259045"/>
    <xdr:sp macro="" textlink="">
      <xdr:nvSpPr>
        <xdr:cNvPr id="296" name="テキスト ボックス 295"/>
        <xdr:cNvSpPr txBox="1"/>
      </xdr:nvSpPr>
      <xdr:spPr>
        <a:xfrm>
          <a:off x="9372111" y="655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151457</xdr:rowOff>
    </xdr:from>
    <xdr:to>
      <xdr:col>45</xdr:col>
      <xdr:colOff>177800</xdr:colOff>
      <xdr:row>36</xdr:row>
      <xdr:rowOff>3912</xdr:rowOff>
    </xdr:to>
    <xdr:cxnSp macro="">
      <xdr:nvCxnSpPr>
        <xdr:cNvPr id="297" name="直線コネクタ 296"/>
        <xdr:cNvCxnSpPr/>
      </xdr:nvCxnSpPr>
      <xdr:spPr>
        <a:xfrm flipV="1">
          <a:off x="7861300" y="5809307"/>
          <a:ext cx="889000" cy="36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82009</xdr:rowOff>
    </xdr:from>
    <xdr:to>
      <xdr:col>46</xdr:col>
      <xdr:colOff>38100</xdr:colOff>
      <xdr:row>38</xdr:row>
      <xdr:rowOff>12159</xdr:rowOff>
    </xdr:to>
    <xdr:sp macro="" textlink="">
      <xdr:nvSpPr>
        <xdr:cNvPr id="298" name="フローチャート: 判断 297"/>
        <xdr:cNvSpPr/>
      </xdr:nvSpPr>
      <xdr:spPr>
        <a:xfrm>
          <a:off x="8699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3287</xdr:rowOff>
    </xdr:from>
    <xdr:ext cx="534377" cy="259045"/>
    <xdr:sp macro="" textlink="">
      <xdr:nvSpPr>
        <xdr:cNvPr id="299" name="テキスト ボックス 298"/>
        <xdr:cNvSpPr txBox="1"/>
      </xdr:nvSpPr>
      <xdr:spPr>
        <a:xfrm>
          <a:off x="8483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3912</xdr:rowOff>
    </xdr:from>
    <xdr:to>
      <xdr:col>41</xdr:col>
      <xdr:colOff>50800</xdr:colOff>
      <xdr:row>36</xdr:row>
      <xdr:rowOff>160056</xdr:rowOff>
    </xdr:to>
    <xdr:cxnSp macro="">
      <xdr:nvCxnSpPr>
        <xdr:cNvPr id="300" name="直線コネクタ 299"/>
        <xdr:cNvCxnSpPr/>
      </xdr:nvCxnSpPr>
      <xdr:spPr>
        <a:xfrm flipV="1">
          <a:off x="6972300" y="6176112"/>
          <a:ext cx="889000" cy="15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140172</xdr:rowOff>
    </xdr:from>
    <xdr:to>
      <xdr:col>41</xdr:col>
      <xdr:colOff>101600</xdr:colOff>
      <xdr:row>38</xdr:row>
      <xdr:rowOff>70321</xdr:rowOff>
    </xdr:to>
    <xdr:sp macro="" textlink="">
      <xdr:nvSpPr>
        <xdr:cNvPr id="301" name="フローチャート: 判断 300"/>
        <xdr:cNvSpPr/>
      </xdr:nvSpPr>
      <xdr:spPr>
        <a:xfrm>
          <a:off x="7810500" y="648382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61449</xdr:rowOff>
    </xdr:from>
    <xdr:ext cx="534377" cy="259045"/>
    <xdr:sp macro="" textlink="">
      <xdr:nvSpPr>
        <xdr:cNvPr id="302" name="テキスト ボックス 301"/>
        <xdr:cNvSpPr txBox="1"/>
      </xdr:nvSpPr>
      <xdr:spPr>
        <a:xfrm>
          <a:off x="7594111" y="657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32218</xdr:rowOff>
    </xdr:from>
    <xdr:to>
      <xdr:col>36</xdr:col>
      <xdr:colOff>165100</xdr:colOff>
      <xdr:row>38</xdr:row>
      <xdr:rowOff>133818</xdr:rowOff>
    </xdr:to>
    <xdr:sp macro="" textlink="">
      <xdr:nvSpPr>
        <xdr:cNvPr id="303" name="フローチャート: 判断 302"/>
        <xdr:cNvSpPr/>
      </xdr:nvSpPr>
      <xdr:spPr>
        <a:xfrm>
          <a:off x="6921500" y="65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124945</xdr:rowOff>
    </xdr:from>
    <xdr:ext cx="534377" cy="259045"/>
    <xdr:sp macro="" textlink="">
      <xdr:nvSpPr>
        <xdr:cNvPr id="304" name="テキスト ボックス 303"/>
        <xdr:cNvSpPr txBox="1"/>
      </xdr:nvSpPr>
      <xdr:spPr>
        <a:xfrm>
          <a:off x="6705111" y="664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113295</xdr:rowOff>
    </xdr:from>
    <xdr:to>
      <xdr:col>55</xdr:col>
      <xdr:colOff>50800</xdr:colOff>
      <xdr:row>36</xdr:row>
      <xdr:rowOff>43445</xdr:rowOff>
    </xdr:to>
    <xdr:sp macro="" textlink="">
      <xdr:nvSpPr>
        <xdr:cNvPr id="310" name="楕円 309"/>
        <xdr:cNvSpPr/>
      </xdr:nvSpPr>
      <xdr:spPr>
        <a:xfrm>
          <a:off x="10426700" y="61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136172</xdr:rowOff>
    </xdr:from>
    <xdr:ext cx="534377" cy="259045"/>
    <xdr:sp macro="" textlink="">
      <xdr:nvSpPr>
        <xdr:cNvPr id="311" name="補助費等該当値テキスト"/>
        <xdr:cNvSpPr txBox="1"/>
      </xdr:nvSpPr>
      <xdr:spPr>
        <a:xfrm>
          <a:off x="10528300" y="5965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66639</xdr:rowOff>
    </xdr:from>
    <xdr:to>
      <xdr:col>50</xdr:col>
      <xdr:colOff>165100</xdr:colOff>
      <xdr:row>36</xdr:row>
      <xdr:rowOff>168239</xdr:rowOff>
    </xdr:to>
    <xdr:sp macro="" textlink="">
      <xdr:nvSpPr>
        <xdr:cNvPr id="312" name="楕円 311"/>
        <xdr:cNvSpPr/>
      </xdr:nvSpPr>
      <xdr:spPr>
        <a:xfrm>
          <a:off x="9588500" y="623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13316</xdr:rowOff>
    </xdr:from>
    <xdr:ext cx="534377" cy="259045"/>
    <xdr:sp macro="" textlink="">
      <xdr:nvSpPr>
        <xdr:cNvPr id="313" name="テキスト ボックス 312"/>
        <xdr:cNvSpPr txBox="1"/>
      </xdr:nvSpPr>
      <xdr:spPr>
        <a:xfrm>
          <a:off x="9372111" y="601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100657</xdr:rowOff>
    </xdr:from>
    <xdr:to>
      <xdr:col>46</xdr:col>
      <xdr:colOff>38100</xdr:colOff>
      <xdr:row>34</xdr:row>
      <xdr:rowOff>30807</xdr:rowOff>
    </xdr:to>
    <xdr:sp macro="" textlink="">
      <xdr:nvSpPr>
        <xdr:cNvPr id="314" name="楕円 313"/>
        <xdr:cNvSpPr/>
      </xdr:nvSpPr>
      <xdr:spPr>
        <a:xfrm>
          <a:off x="8699500" y="57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47334</xdr:rowOff>
    </xdr:from>
    <xdr:ext cx="599010" cy="259045"/>
    <xdr:sp macro="" textlink="">
      <xdr:nvSpPr>
        <xdr:cNvPr id="315" name="テキスト ボックス 314"/>
        <xdr:cNvSpPr txBox="1"/>
      </xdr:nvSpPr>
      <xdr:spPr>
        <a:xfrm>
          <a:off x="8450795" y="5533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124562</xdr:rowOff>
    </xdr:from>
    <xdr:to>
      <xdr:col>41</xdr:col>
      <xdr:colOff>101600</xdr:colOff>
      <xdr:row>36</xdr:row>
      <xdr:rowOff>54712</xdr:rowOff>
    </xdr:to>
    <xdr:sp macro="" textlink="">
      <xdr:nvSpPr>
        <xdr:cNvPr id="316" name="楕円 315"/>
        <xdr:cNvSpPr/>
      </xdr:nvSpPr>
      <xdr:spPr>
        <a:xfrm>
          <a:off x="7810500" y="612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71239</xdr:rowOff>
    </xdr:from>
    <xdr:ext cx="534377" cy="259045"/>
    <xdr:sp macro="" textlink="">
      <xdr:nvSpPr>
        <xdr:cNvPr id="317" name="テキスト ボックス 316"/>
        <xdr:cNvSpPr txBox="1"/>
      </xdr:nvSpPr>
      <xdr:spPr>
        <a:xfrm>
          <a:off x="7594111" y="590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109256</xdr:rowOff>
    </xdr:from>
    <xdr:to>
      <xdr:col>36</xdr:col>
      <xdr:colOff>165100</xdr:colOff>
      <xdr:row>37</xdr:row>
      <xdr:rowOff>39406</xdr:rowOff>
    </xdr:to>
    <xdr:sp macro="" textlink="">
      <xdr:nvSpPr>
        <xdr:cNvPr id="318" name="楕円 317"/>
        <xdr:cNvSpPr/>
      </xdr:nvSpPr>
      <xdr:spPr>
        <a:xfrm>
          <a:off x="6921500" y="628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55933</xdr:rowOff>
    </xdr:from>
    <xdr:ext cx="534377" cy="259045"/>
    <xdr:sp macro="" textlink="">
      <xdr:nvSpPr>
        <xdr:cNvPr id="319" name="テキスト ボックス 318"/>
        <xdr:cNvSpPr txBox="1"/>
      </xdr:nvSpPr>
      <xdr:spPr>
        <a:xfrm>
          <a:off x="6705111" y="605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95908</xdr:rowOff>
    </xdr:from>
    <xdr:to>
      <xdr:col>54</xdr:col>
      <xdr:colOff>189865</xdr:colOff>
      <xdr:row>58</xdr:row>
      <xdr:rowOff>138039</xdr:rowOff>
    </xdr:to>
    <xdr:cxnSp macro="">
      <xdr:nvCxnSpPr>
        <xdr:cNvPr id="343" name="直線コネクタ 342"/>
        <xdr:cNvCxnSpPr/>
      </xdr:nvCxnSpPr>
      <xdr:spPr>
        <a:xfrm flipV="1">
          <a:off x="10475595" y="8839858"/>
          <a:ext cx="1270" cy="124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141866</xdr:rowOff>
    </xdr:from>
    <xdr:ext cx="534377" cy="259045"/>
    <xdr:sp macro="" textlink="">
      <xdr:nvSpPr>
        <xdr:cNvPr id="344" name="普通建設事業費最小値テキスト"/>
        <xdr:cNvSpPr txBox="1"/>
      </xdr:nvSpPr>
      <xdr:spPr>
        <a:xfrm>
          <a:off x="10528300" y="1008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138039</xdr:rowOff>
    </xdr:from>
    <xdr:to>
      <xdr:col>55</xdr:col>
      <xdr:colOff>88900</xdr:colOff>
      <xdr:row>58</xdr:row>
      <xdr:rowOff>138039</xdr:rowOff>
    </xdr:to>
    <xdr:cxnSp macro="">
      <xdr:nvCxnSpPr>
        <xdr:cNvPr id="345" name="直線コネクタ 344"/>
        <xdr:cNvCxnSpPr/>
      </xdr:nvCxnSpPr>
      <xdr:spPr>
        <a:xfrm>
          <a:off x="10388600" y="1008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42585</xdr:rowOff>
    </xdr:from>
    <xdr:ext cx="599010" cy="259045"/>
    <xdr:sp macro="" textlink="">
      <xdr:nvSpPr>
        <xdr:cNvPr id="346" name="普通建設事業費最大値テキスト"/>
        <xdr:cNvSpPr txBox="1"/>
      </xdr:nvSpPr>
      <xdr:spPr>
        <a:xfrm>
          <a:off x="10528300" y="861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95908</xdr:rowOff>
    </xdr:from>
    <xdr:to>
      <xdr:col>55</xdr:col>
      <xdr:colOff>88900</xdr:colOff>
      <xdr:row>51</xdr:row>
      <xdr:rowOff>95908</xdr:rowOff>
    </xdr:to>
    <xdr:cxnSp macro="">
      <xdr:nvCxnSpPr>
        <xdr:cNvPr id="347" name="直線コネクタ 346"/>
        <xdr:cNvCxnSpPr/>
      </xdr:nvCxnSpPr>
      <xdr:spPr>
        <a:xfrm>
          <a:off x="10388600" y="8839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16309</xdr:rowOff>
    </xdr:from>
    <xdr:to>
      <xdr:col>55</xdr:col>
      <xdr:colOff>0</xdr:colOff>
      <xdr:row>58</xdr:row>
      <xdr:rowOff>23419</xdr:rowOff>
    </xdr:to>
    <xdr:cxnSp macro="">
      <xdr:nvCxnSpPr>
        <xdr:cNvPr id="348" name="直線コネクタ 347"/>
        <xdr:cNvCxnSpPr/>
      </xdr:nvCxnSpPr>
      <xdr:spPr>
        <a:xfrm>
          <a:off x="9639300" y="9960409"/>
          <a:ext cx="8382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82607</xdr:rowOff>
    </xdr:from>
    <xdr:ext cx="534377" cy="259045"/>
    <xdr:sp macro="" textlink="">
      <xdr:nvSpPr>
        <xdr:cNvPr id="349" name="普通建設事業費平均値テキスト"/>
        <xdr:cNvSpPr txBox="1"/>
      </xdr:nvSpPr>
      <xdr:spPr>
        <a:xfrm>
          <a:off x="10528300" y="9683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59730</xdr:rowOff>
    </xdr:from>
    <xdr:to>
      <xdr:col>55</xdr:col>
      <xdr:colOff>50800</xdr:colOff>
      <xdr:row>57</xdr:row>
      <xdr:rowOff>161330</xdr:rowOff>
    </xdr:to>
    <xdr:sp macro="" textlink="">
      <xdr:nvSpPr>
        <xdr:cNvPr id="350" name="フローチャート: 判断 349"/>
        <xdr:cNvSpPr/>
      </xdr:nvSpPr>
      <xdr:spPr>
        <a:xfrm>
          <a:off x="10426700" y="983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16309</xdr:rowOff>
    </xdr:from>
    <xdr:to>
      <xdr:col>50</xdr:col>
      <xdr:colOff>114300</xdr:colOff>
      <xdr:row>58</xdr:row>
      <xdr:rowOff>48858</xdr:rowOff>
    </xdr:to>
    <xdr:cxnSp macro="">
      <xdr:nvCxnSpPr>
        <xdr:cNvPr id="351" name="直線コネクタ 350"/>
        <xdr:cNvCxnSpPr/>
      </xdr:nvCxnSpPr>
      <xdr:spPr>
        <a:xfrm flipV="1">
          <a:off x="8750300" y="9960409"/>
          <a:ext cx="889000" cy="3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81455</xdr:rowOff>
    </xdr:from>
    <xdr:to>
      <xdr:col>50</xdr:col>
      <xdr:colOff>165100</xdr:colOff>
      <xdr:row>58</xdr:row>
      <xdr:rowOff>11605</xdr:rowOff>
    </xdr:to>
    <xdr:sp macro="" textlink="">
      <xdr:nvSpPr>
        <xdr:cNvPr id="352" name="フローチャート: 判断 351"/>
        <xdr:cNvSpPr/>
      </xdr:nvSpPr>
      <xdr:spPr>
        <a:xfrm>
          <a:off x="9588500" y="985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28132</xdr:rowOff>
    </xdr:from>
    <xdr:ext cx="534377" cy="259045"/>
    <xdr:sp macro="" textlink="">
      <xdr:nvSpPr>
        <xdr:cNvPr id="353" name="テキスト ボックス 352"/>
        <xdr:cNvSpPr txBox="1"/>
      </xdr:nvSpPr>
      <xdr:spPr>
        <a:xfrm>
          <a:off x="9372111" y="962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86539</xdr:rowOff>
    </xdr:from>
    <xdr:to>
      <xdr:col>45</xdr:col>
      <xdr:colOff>177800</xdr:colOff>
      <xdr:row>58</xdr:row>
      <xdr:rowOff>48858</xdr:rowOff>
    </xdr:to>
    <xdr:cxnSp macro="">
      <xdr:nvCxnSpPr>
        <xdr:cNvPr id="354" name="直線コネクタ 353"/>
        <xdr:cNvCxnSpPr/>
      </xdr:nvCxnSpPr>
      <xdr:spPr>
        <a:xfrm>
          <a:off x="7861300" y="9859189"/>
          <a:ext cx="889000" cy="133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93750</xdr:rowOff>
    </xdr:from>
    <xdr:to>
      <xdr:col>46</xdr:col>
      <xdr:colOff>38100</xdr:colOff>
      <xdr:row>58</xdr:row>
      <xdr:rowOff>23900</xdr:rowOff>
    </xdr:to>
    <xdr:sp macro="" textlink="">
      <xdr:nvSpPr>
        <xdr:cNvPr id="355" name="フローチャート: 判断 354"/>
        <xdr:cNvSpPr/>
      </xdr:nvSpPr>
      <xdr:spPr>
        <a:xfrm>
          <a:off x="8699500" y="98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40427</xdr:rowOff>
    </xdr:from>
    <xdr:ext cx="534377" cy="259045"/>
    <xdr:sp macro="" textlink="">
      <xdr:nvSpPr>
        <xdr:cNvPr id="356" name="テキスト ボックス 355"/>
        <xdr:cNvSpPr txBox="1"/>
      </xdr:nvSpPr>
      <xdr:spPr>
        <a:xfrm>
          <a:off x="8483111" y="96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86539</xdr:rowOff>
    </xdr:from>
    <xdr:to>
      <xdr:col>41</xdr:col>
      <xdr:colOff>50800</xdr:colOff>
      <xdr:row>58</xdr:row>
      <xdr:rowOff>1267</xdr:rowOff>
    </xdr:to>
    <xdr:cxnSp macro="">
      <xdr:nvCxnSpPr>
        <xdr:cNvPr id="357" name="直線コネクタ 356"/>
        <xdr:cNvCxnSpPr/>
      </xdr:nvCxnSpPr>
      <xdr:spPr>
        <a:xfrm flipV="1">
          <a:off x="6972300" y="985918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116725</xdr:rowOff>
    </xdr:from>
    <xdr:to>
      <xdr:col>41</xdr:col>
      <xdr:colOff>101600</xdr:colOff>
      <xdr:row>58</xdr:row>
      <xdr:rowOff>46875</xdr:rowOff>
    </xdr:to>
    <xdr:sp macro="" textlink="">
      <xdr:nvSpPr>
        <xdr:cNvPr id="358" name="フローチャート: 判断 357"/>
        <xdr:cNvSpPr/>
      </xdr:nvSpPr>
      <xdr:spPr>
        <a:xfrm>
          <a:off x="7810500" y="988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38002</xdr:rowOff>
    </xdr:from>
    <xdr:ext cx="534377" cy="259045"/>
    <xdr:sp macro="" textlink="">
      <xdr:nvSpPr>
        <xdr:cNvPr id="359" name="テキスト ボックス 358"/>
        <xdr:cNvSpPr txBox="1"/>
      </xdr:nvSpPr>
      <xdr:spPr>
        <a:xfrm>
          <a:off x="7594111" y="99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31183</xdr:rowOff>
    </xdr:from>
    <xdr:to>
      <xdr:col>36</xdr:col>
      <xdr:colOff>165100</xdr:colOff>
      <xdr:row>57</xdr:row>
      <xdr:rowOff>132783</xdr:rowOff>
    </xdr:to>
    <xdr:sp macro="" textlink="">
      <xdr:nvSpPr>
        <xdr:cNvPr id="360" name="フローチャート: 判断 359"/>
        <xdr:cNvSpPr/>
      </xdr:nvSpPr>
      <xdr:spPr>
        <a:xfrm>
          <a:off x="6921500" y="9803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149310</xdr:rowOff>
    </xdr:from>
    <xdr:ext cx="534377" cy="259045"/>
    <xdr:sp macro="" textlink="">
      <xdr:nvSpPr>
        <xdr:cNvPr id="361" name="テキスト ボックス 360"/>
        <xdr:cNvSpPr txBox="1"/>
      </xdr:nvSpPr>
      <xdr:spPr>
        <a:xfrm>
          <a:off x="6705111" y="9579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144069</xdr:rowOff>
    </xdr:from>
    <xdr:to>
      <xdr:col>55</xdr:col>
      <xdr:colOff>50800</xdr:colOff>
      <xdr:row>58</xdr:row>
      <xdr:rowOff>74219</xdr:rowOff>
    </xdr:to>
    <xdr:sp macro="" textlink="">
      <xdr:nvSpPr>
        <xdr:cNvPr id="367" name="楕円 366"/>
        <xdr:cNvSpPr/>
      </xdr:nvSpPr>
      <xdr:spPr>
        <a:xfrm>
          <a:off x="10426700" y="991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58996</xdr:rowOff>
    </xdr:from>
    <xdr:ext cx="534377" cy="259045"/>
    <xdr:sp macro="" textlink="">
      <xdr:nvSpPr>
        <xdr:cNvPr id="368" name="普通建設事業費該当値テキスト"/>
        <xdr:cNvSpPr txBox="1"/>
      </xdr:nvSpPr>
      <xdr:spPr>
        <a:xfrm>
          <a:off x="10528300" y="983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136959</xdr:rowOff>
    </xdr:from>
    <xdr:to>
      <xdr:col>50</xdr:col>
      <xdr:colOff>165100</xdr:colOff>
      <xdr:row>58</xdr:row>
      <xdr:rowOff>67109</xdr:rowOff>
    </xdr:to>
    <xdr:sp macro="" textlink="">
      <xdr:nvSpPr>
        <xdr:cNvPr id="369" name="楕円 368"/>
        <xdr:cNvSpPr/>
      </xdr:nvSpPr>
      <xdr:spPr>
        <a:xfrm>
          <a:off x="9588500" y="990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58236</xdr:rowOff>
    </xdr:from>
    <xdr:ext cx="534377" cy="259045"/>
    <xdr:sp macro="" textlink="">
      <xdr:nvSpPr>
        <xdr:cNvPr id="370" name="テキスト ボックス 369"/>
        <xdr:cNvSpPr txBox="1"/>
      </xdr:nvSpPr>
      <xdr:spPr>
        <a:xfrm>
          <a:off x="9372111" y="1000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169508</xdr:rowOff>
    </xdr:from>
    <xdr:to>
      <xdr:col>46</xdr:col>
      <xdr:colOff>38100</xdr:colOff>
      <xdr:row>58</xdr:row>
      <xdr:rowOff>99658</xdr:rowOff>
    </xdr:to>
    <xdr:sp macro="" textlink="">
      <xdr:nvSpPr>
        <xdr:cNvPr id="371" name="楕円 370"/>
        <xdr:cNvSpPr/>
      </xdr:nvSpPr>
      <xdr:spPr>
        <a:xfrm>
          <a:off x="8699500" y="994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90785</xdr:rowOff>
    </xdr:from>
    <xdr:ext cx="534377" cy="259045"/>
    <xdr:sp macro="" textlink="">
      <xdr:nvSpPr>
        <xdr:cNvPr id="372" name="テキスト ボックス 371"/>
        <xdr:cNvSpPr txBox="1"/>
      </xdr:nvSpPr>
      <xdr:spPr>
        <a:xfrm>
          <a:off x="8483111" y="1003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35739</xdr:rowOff>
    </xdr:from>
    <xdr:to>
      <xdr:col>41</xdr:col>
      <xdr:colOff>101600</xdr:colOff>
      <xdr:row>57</xdr:row>
      <xdr:rowOff>137339</xdr:rowOff>
    </xdr:to>
    <xdr:sp macro="" textlink="">
      <xdr:nvSpPr>
        <xdr:cNvPr id="373" name="楕円 372"/>
        <xdr:cNvSpPr/>
      </xdr:nvSpPr>
      <xdr:spPr>
        <a:xfrm>
          <a:off x="7810500" y="980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153866</xdr:rowOff>
    </xdr:from>
    <xdr:ext cx="534377" cy="259045"/>
    <xdr:sp macro="" textlink="">
      <xdr:nvSpPr>
        <xdr:cNvPr id="374" name="テキスト ボックス 373"/>
        <xdr:cNvSpPr txBox="1"/>
      </xdr:nvSpPr>
      <xdr:spPr>
        <a:xfrm>
          <a:off x="7594111" y="958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121917</xdr:rowOff>
    </xdr:from>
    <xdr:to>
      <xdr:col>36</xdr:col>
      <xdr:colOff>165100</xdr:colOff>
      <xdr:row>58</xdr:row>
      <xdr:rowOff>52067</xdr:rowOff>
    </xdr:to>
    <xdr:sp macro="" textlink="">
      <xdr:nvSpPr>
        <xdr:cNvPr id="375" name="楕円 374"/>
        <xdr:cNvSpPr/>
      </xdr:nvSpPr>
      <xdr:spPr>
        <a:xfrm>
          <a:off x="6921500" y="989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43194</xdr:rowOff>
    </xdr:from>
    <xdr:ext cx="534377" cy="259045"/>
    <xdr:sp macro="" textlink="">
      <xdr:nvSpPr>
        <xdr:cNvPr id="376" name="テキスト ボックス 375"/>
        <xdr:cNvSpPr txBox="1"/>
      </xdr:nvSpPr>
      <xdr:spPr>
        <a:xfrm>
          <a:off x="6705111" y="998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107414</xdr:rowOff>
    </xdr:from>
    <xdr:to>
      <xdr:col>54</xdr:col>
      <xdr:colOff>189865</xdr:colOff>
      <xdr:row>79</xdr:row>
      <xdr:rowOff>44450</xdr:rowOff>
    </xdr:to>
    <xdr:cxnSp macro="">
      <xdr:nvCxnSpPr>
        <xdr:cNvPr id="400" name="直線コネクタ 399"/>
        <xdr:cNvCxnSpPr/>
      </xdr:nvCxnSpPr>
      <xdr:spPr>
        <a:xfrm flipV="1">
          <a:off x="10475595" y="12108914"/>
          <a:ext cx="1270" cy="148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54091</xdr:rowOff>
    </xdr:from>
    <xdr:ext cx="599010" cy="259045"/>
    <xdr:sp macro="" textlink="">
      <xdr:nvSpPr>
        <xdr:cNvPr id="403" name="普通建設事業費 （ うち新規整備　）最大値テキスト"/>
        <xdr:cNvSpPr txBox="1"/>
      </xdr:nvSpPr>
      <xdr:spPr>
        <a:xfrm>
          <a:off x="10528300" y="1188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107414</xdr:rowOff>
    </xdr:from>
    <xdr:to>
      <xdr:col>55</xdr:col>
      <xdr:colOff>88900</xdr:colOff>
      <xdr:row>70</xdr:row>
      <xdr:rowOff>107414</xdr:rowOff>
    </xdr:to>
    <xdr:cxnSp macro="">
      <xdr:nvCxnSpPr>
        <xdr:cNvPr id="404" name="直線コネクタ 403"/>
        <xdr:cNvCxnSpPr/>
      </xdr:nvCxnSpPr>
      <xdr:spPr>
        <a:xfrm>
          <a:off x="10388600" y="12108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148486</xdr:rowOff>
    </xdr:from>
    <xdr:to>
      <xdr:col>55</xdr:col>
      <xdr:colOff>0</xdr:colOff>
      <xdr:row>78</xdr:row>
      <xdr:rowOff>156350</xdr:rowOff>
    </xdr:to>
    <xdr:cxnSp macro="">
      <xdr:nvCxnSpPr>
        <xdr:cNvPr id="405" name="直線コネクタ 404"/>
        <xdr:cNvCxnSpPr/>
      </xdr:nvCxnSpPr>
      <xdr:spPr>
        <a:xfrm>
          <a:off x="9639300" y="13521586"/>
          <a:ext cx="8382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59931</xdr:rowOff>
    </xdr:from>
    <xdr:ext cx="534377" cy="259045"/>
    <xdr:sp macro="" textlink="">
      <xdr:nvSpPr>
        <xdr:cNvPr id="406" name="普通建設事業費 （ うち新規整備　）平均値テキスト"/>
        <xdr:cNvSpPr txBox="1"/>
      </xdr:nvSpPr>
      <xdr:spPr>
        <a:xfrm>
          <a:off x="10528300" y="132615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37054</xdr:rowOff>
    </xdr:from>
    <xdr:to>
      <xdr:col>55</xdr:col>
      <xdr:colOff>50800</xdr:colOff>
      <xdr:row>78</xdr:row>
      <xdr:rowOff>138654</xdr:rowOff>
    </xdr:to>
    <xdr:sp macro="" textlink="">
      <xdr:nvSpPr>
        <xdr:cNvPr id="407" name="フローチャート: 判断 406"/>
        <xdr:cNvSpPr/>
      </xdr:nvSpPr>
      <xdr:spPr>
        <a:xfrm>
          <a:off x="10426700" y="1341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118334</xdr:rowOff>
    </xdr:from>
    <xdr:to>
      <xdr:col>50</xdr:col>
      <xdr:colOff>114300</xdr:colOff>
      <xdr:row>78</xdr:row>
      <xdr:rowOff>148486</xdr:rowOff>
    </xdr:to>
    <xdr:cxnSp macro="">
      <xdr:nvCxnSpPr>
        <xdr:cNvPr id="408" name="直線コネクタ 407"/>
        <xdr:cNvCxnSpPr/>
      </xdr:nvCxnSpPr>
      <xdr:spPr>
        <a:xfrm>
          <a:off x="8750300" y="13491434"/>
          <a:ext cx="889000" cy="3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59692</xdr:rowOff>
    </xdr:from>
    <xdr:to>
      <xdr:col>50</xdr:col>
      <xdr:colOff>165100</xdr:colOff>
      <xdr:row>78</xdr:row>
      <xdr:rowOff>161292</xdr:rowOff>
    </xdr:to>
    <xdr:sp macro="" textlink="">
      <xdr:nvSpPr>
        <xdr:cNvPr id="409" name="フローチャート: 判断 408"/>
        <xdr:cNvSpPr/>
      </xdr:nvSpPr>
      <xdr:spPr>
        <a:xfrm>
          <a:off x="9588500" y="134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6369</xdr:rowOff>
    </xdr:from>
    <xdr:ext cx="534377" cy="259045"/>
    <xdr:sp macro="" textlink="">
      <xdr:nvSpPr>
        <xdr:cNvPr id="410" name="テキスト ボックス 409"/>
        <xdr:cNvSpPr txBox="1"/>
      </xdr:nvSpPr>
      <xdr:spPr>
        <a:xfrm>
          <a:off x="9372111" y="1320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118334</xdr:rowOff>
    </xdr:from>
    <xdr:to>
      <xdr:col>45</xdr:col>
      <xdr:colOff>177800</xdr:colOff>
      <xdr:row>79</xdr:row>
      <xdr:rowOff>9779</xdr:rowOff>
    </xdr:to>
    <xdr:cxnSp macro="">
      <xdr:nvCxnSpPr>
        <xdr:cNvPr id="411" name="直線コネクタ 410"/>
        <xdr:cNvCxnSpPr/>
      </xdr:nvCxnSpPr>
      <xdr:spPr>
        <a:xfrm flipV="1">
          <a:off x="7861300" y="13491434"/>
          <a:ext cx="889000" cy="6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120142</xdr:rowOff>
    </xdr:from>
    <xdr:to>
      <xdr:col>46</xdr:col>
      <xdr:colOff>38100</xdr:colOff>
      <xdr:row>78</xdr:row>
      <xdr:rowOff>50292</xdr:rowOff>
    </xdr:to>
    <xdr:sp macro="" textlink="">
      <xdr:nvSpPr>
        <xdr:cNvPr id="412" name="フローチャート: 判断 411"/>
        <xdr:cNvSpPr/>
      </xdr:nvSpPr>
      <xdr:spPr>
        <a:xfrm>
          <a:off x="8699500" y="1332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66819</xdr:rowOff>
    </xdr:from>
    <xdr:ext cx="534377" cy="259045"/>
    <xdr:sp macro="" textlink="">
      <xdr:nvSpPr>
        <xdr:cNvPr id="413" name="テキスト ボックス 412"/>
        <xdr:cNvSpPr txBox="1"/>
      </xdr:nvSpPr>
      <xdr:spPr>
        <a:xfrm>
          <a:off x="8483111" y="1309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6406</xdr:rowOff>
    </xdr:from>
    <xdr:to>
      <xdr:col>41</xdr:col>
      <xdr:colOff>101600</xdr:colOff>
      <xdr:row>78</xdr:row>
      <xdr:rowOff>108006</xdr:rowOff>
    </xdr:to>
    <xdr:sp macro="" textlink="">
      <xdr:nvSpPr>
        <xdr:cNvPr id="414" name="フローチャート: 判断 413"/>
        <xdr:cNvSpPr/>
      </xdr:nvSpPr>
      <xdr:spPr>
        <a:xfrm>
          <a:off x="7810500" y="1337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124533</xdr:rowOff>
    </xdr:from>
    <xdr:ext cx="534377" cy="259045"/>
    <xdr:sp macro="" textlink="">
      <xdr:nvSpPr>
        <xdr:cNvPr id="415" name="テキスト ボックス 414"/>
        <xdr:cNvSpPr txBox="1"/>
      </xdr:nvSpPr>
      <xdr:spPr>
        <a:xfrm>
          <a:off x="7594111" y="13154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105550</xdr:rowOff>
    </xdr:from>
    <xdr:to>
      <xdr:col>55</xdr:col>
      <xdr:colOff>50800</xdr:colOff>
      <xdr:row>79</xdr:row>
      <xdr:rowOff>35700</xdr:rowOff>
    </xdr:to>
    <xdr:sp macro="" textlink="">
      <xdr:nvSpPr>
        <xdr:cNvPr id="421" name="楕円 420"/>
        <xdr:cNvSpPr/>
      </xdr:nvSpPr>
      <xdr:spPr>
        <a:xfrm>
          <a:off x="10426700" y="134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20477</xdr:rowOff>
    </xdr:from>
    <xdr:ext cx="469744" cy="259045"/>
    <xdr:sp macro="" textlink="">
      <xdr:nvSpPr>
        <xdr:cNvPr id="422" name="普通建設事業費 （ うち新規整備　）該当値テキスト"/>
        <xdr:cNvSpPr txBox="1"/>
      </xdr:nvSpPr>
      <xdr:spPr>
        <a:xfrm>
          <a:off x="10528300" y="1339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97686</xdr:rowOff>
    </xdr:from>
    <xdr:to>
      <xdr:col>50</xdr:col>
      <xdr:colOff>165100</xdr:colOff>
      <xdr:row>79</xdr:row>
      <xdr:rowOff>27836</xdr:rowOff>
    </xdr:to>
    <xdr:sp macro="" textlink="">
      <xdr:nvSpPr>
        <xdr:cNvPr id="423" name="楕円 422"/>
        <xdr:cNvSpPr/>
      </xdr:nvSpPr>
      <xdr:spPr>
        <a:xfrm>
          <a:off x="9588500" y="1347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18963</xdr:rowOff>
    </xdr:from>
    <xdr:ext cx="469744" cy="259045"/>
    <xdr:sp macro="" textlink="">
      <xdr:nvSpPr>
        <xdr:cNvPr id="424" name="テキスト ボックス 423"/>
        <xdr:cNvSpPr txBox="1"/>
      </xdr:nvSpPr>
      <xdr:spPr>
        <a:xfrm>
          <a:off x="9404428" y="1356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67534</xdr:rowOff>
    </xdr:from>
    <xdr:to>
      <xdr:col>46</xdr:col>
      <xdr:colOff>38100</xdr:colOff>
      <xdr:row>78</xdr:row>
      <xdr:rowOff>169134</xdr:rowOff>
    </xdr:to>
    <xdr:sp macro="" textlink="">
      <xdr:nvSpPr>
        <xdr:cNvPr id="425" name="楕円 424"/>
        <xdr:cNvSpPr/>
      </xdr:nvSpPr>
      <xdr:spPr>
        <a:xfrm>
          <a:off x="8699500" y="1344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160261</xdr:rowOff>
    </xdr:from>
    <xdr:ext cx="534377" cy="259045"/>
    <xdr:sp macro="" textlink="">
      <xdr:nvSpPr>
        <xdr:cNvPr id="426" name="テキスト ボックス 425"/>
        <xdr:cNvSpPr txBox="1"/>
      </xdr:nvSpPr>
      <xdr:spPr>
        <a:xfrm>
          <a:off x="8483111" y="1353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130429</xdr:rowOff>
    </xdr:from>
    <xdr:to>
      <xdr:col>41</xdr:col>
      <xdr:colOff>101600</xdr:colOff>
      <xdr:row>79</xdr:row>
      <xdr:rowOff>60579</xdr:rowOff>
    </xdr:to>
    <xdr:sp macro="" textlink="">
      <xdr:nvSpPr>
        <xdr:cNvPr id="427" name="楕円 426"/>
        <xdr:cNvSpPr/>
      </xdr:nvSpPr>
      <xdr:spPr>
        <a:xfrm>
          <a:off x="7810500" y="1350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51706</xdr:rowOff>
    </xdr:from>
    <xdr:ext cx="469744" cy="259045"/>
    <xdr:sp macro="" textlink="">
      <xdr:nvSpPr>
        <xdr:cNvPr id="428" name="テキスト ボックス 427"/>
        <xdr:cNvSpPr txBox="1"/>
      </xdr:nvSpPr>
      <xdr:spPr>
        <a:xfrm>
          <a:off x="7626428" y="1359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166393</xdr:rowOff>
    </xdr:from>
    <xdr:to>
      <xdr:col>54</xdr:col>
      <xdr:colOff>189865</xdr:colOff>
      <xdr:row>98</xdr:row>
      <xdr:rowOff>111117</xdr:rowOff>
    </xdr:to>
    <xdr:cxnSp macro="">
      <xdr:nvCxnSpPr>
        <xdr:cNvPr id="452" name="直線コネクタ 451"/>
        <xdr:cNvCxnSpPr/>
      </xdr:nvCxnSpPr>
      <xdr:spPr>
        <a:xfrm flipV="1">
          <a:off x="10475595" y="15425443"/>
          <a:ext cx="1270" cy="1487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114944</xdr:rowOff>
    </xdr:from>
    <xdr:ext cx="534377" cy="259045"/>
    <xdr:sp macro="" textlink="">
      <xdr:nvSpPr>
        <xdr:cNvPr id="453" name="普通建設事業費 （ うち更新整備　）最小値テキスト"/>
        <xdr:cNvSpPr txBox="1"/>
      </xdr:nvSpPr>
      <xdr:spPr>
        <a:xfrm>
          <a:off x="10528300" y="1691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111117</xdr:rowOff>
    </xdr:from>
    <xdr:to>
      <xdr:col>55</xdr:col>
      <xdr:colOff>88900</xdr:colOff>
      <xdr:row>98</xdr:row>
      <xdr:rowOff>111117</xdr:rowOff>
    </xdr:to>
    <xdr:cxnSp macro="">
      <xdr:nvCxnSpPr>
        <xdr:cNvPr id="454" name="直線コネクタ 453"/>
        <xdr:cNvCxnSpPr/>
      </xdr:nvCxnSpPr>
      <xdr:spPr>
        <a:xfrm>
          <a:off x="10388600" y="1691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113070</xdr:rowOff>
    </xdr:from>
    <xdr:ext cx="599010" cy="259045"/>
    <xdr:sp macro="" textlink="">
      <xdr:nvSpPr>
        <xdr:cNvPr id="455" name="普通建設事業費 （ うち更新整備　）最大値テキスト"/>
        <xdr:cNvSpPr txBox="1"/>
      </xdr:nvSpPr>
      <xdr:spPr>
        <a:xfrm>
          <a:off x="10528300" y="1520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166393</xdr:rowOff>
    </xdr:from>
    <xdr:to>
      <xdr:col>55</xdr:col>
      <xdr:colOff>88900</xdr:colOff>
      <xdr:row>89</xdr:row>
      <xdr:rowOff>166393</xdr:rowOff>
    </xdr:to>
    <xdr:cxnSp macro="">
      <xdr:nvCxnSpPr>
        <xdr:cNvPr id="456" name="直線コネクタ 455"/>
        <xdr:cNvCxnSpPr/>
      </xdr:nvCxnSpPr>
      <xdr:spPr>
        <a:xfrm>
          <a:off x="10388600" y="154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98949</xdr:rowOff>
    </xdr:from>
    <xdr:to>
      <xdr:col>55</xdr:col>
      <xdr:colOff>0</xdr:colOff>
      <xdr:row>97</xdr:row>
      <xdr:rowOff>105006</xdr:rowOff>
    </xdr:to>
    <xdr:cxnSp macro="">
      <xdr:nvCxnSpPr>
        <xdr:cNvPr id="457" name="直線コネクタ 456"/>
        <xdr:cNvCxnSpPr/>
      </xdr:nvCxnSpPr>
      <xdr:spPr>
        <a:xfrm>
          <a:off x="9639300" y="16729599"/>
          <a:ext cx="8382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11437</xdr:rowOff>
    </xdr:from>
    <xdr:ext cx="534377" cy="259045"/>
    <xdr:sp macro="" textlink="">
      <xdr:nvSpPr>
        <xdr:cNvPr id="458" name="普通建設事業費 （ うち更新整備　）平均値テキスト"/>
        <xdr:cNvSpPr txBox="1"/>
      </xdr:nvSpPr>
      <xdr:spPr>
        <a:xfrm>
          <a:off x="10528300" y="164706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160010</xdr:rowOff>
    </xdr:from>
    <xdr:to>
      <xdr:col>55</xdr:col>
      <xdr:colOff>50800</xdr:colOff>
      <xdr:row>97</xdr:row>
      <xdr:rowOff>90160</xdr:rowOff>
    </xdr:to>
    <xdr:sp macro="" textlink="">
      <xdr:nvSpPr>
        <xdr:cNvPr id="459" name="フローチャート: 判断 458"/>
        <xdr:cNvSpPr/>
      </xdr:nvSpPr>
      <xdr:spPr>
        <a:xfrm>
          <a:off x="10426700" y="1661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98949</xdr:rowOff>
    </xdr:from>
    <xdr:to>
      <xdr:col>50</xdr:col>
      <xdr:colOff>114300</xdr:colOff>
      <xdr:row>98</xdr:row>
      <xdr:rowOff>58479</xdr:rowOff>
    </xdr:to>
    <xdr:cxnSp macro="">
      <xdr:nvCxnSpPr>
        <xdr:cNvPr id="460" name="直線コネクタ 459"/>
        <xdr:cNvCxnSpPr/>
      </xdr:nvCxnSpPr>
      <xdr:spPr>
        <a:xfrm flipV="1">
          <a:off x="8750300" y="16729599"/>
          <a:ext cx="889000" cy="13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165108</xdr:rowOff>
    </xdr:from>
    <xdr:to>
      <xdr:col>50</xdr:col>
      <xdr:colOff>165100</xdr:colOff>
      <xdr:row>97</xdr:row>
      <xdr:rowOff>95258</xdr:rowOff>
    </xdr:to>
    <xdr:sp macro="" textlink="">
      <xdr:nvSpPr>
        <xdr:cNvPr id="461" name="フローチャート: 判断 460"/>
        <xdr:cNvSpPr/>
      </xdr:nvSpPr>
      <xdr:spPr>
        <a:xfrm>
          <a:off x="9588500" y="1662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111785</xdr:rowOff>
    </xdr:from>
    <xdr:ext cx="534377" cy="259045"/>
    <xdr:sp macro="" textlink="">
      <xdr:nvSpPr>
        <xdr:cNvPr id="462" name="テキスト ボックス 461"/>
        <xdr:cNvSpPr txBox="1"/>
      </xdr:nvSpPr>
      <xdr:spPr>
        <a:xfrm>
          <a:off x="9372111" y="1639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30460</xdr:rowOff>
    </xdr:from>
    <xdr:to>
      <xdr:col>45</xdr:col>
      <xdr:colOff>177800</xdr:colOff>
      <xdr:row>98</xdr:row>
      <xdr:rowOff>58479</xdr:rowOff>
    </xdr:to>
    <xdr:cxnSp macro="">
      <xdr:nvCxnSpPr>
        <xdr:cNvPr id="463" name="直線コネクタ 462"/>
        <xdr:cNvCxnSpPr/>
      </xdr:nvCxnSpPr>
      <xdr:spPr>
        <a:xfrm>
          <a:off x="7861300" y="16489660"/>
          <a:ext cx="889000" cy="37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123189</xdr:rowOff>
    </xdr:from>
    <xdr:to>
      <xdr:col>46</xdr:col>
      <xdr:colOff>38100</xdr:colOff>
      <xdr:row>98</xdr:row>
      <xdr:rowOff>53339</xdr:rowOff>
    </xdr:to>
    <xdr:sp macro="" textlink="">
      <xdr:nvSpPr>
        <xdr:cNvPr id="464" name="フローチャート: 判断 463"/>
        <xdr:cNvSpPr/>
      </xdr:nvSpPr>
      <xdr:spPr>
        <a:xfrm>
          <a:off x="8699500" y="167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69866</xdr:rowOff>
    </xdr:from>
    <xdr:ext cx="534377" cy="259045"/>
    <xdr:sp macro="" textlink="">
      <xdr:nvSpPr>
        <xdr:cNvPr id="465" name="テキスト ボックス 464"/>
        <xdr:cNvSpPr txBox="1"/>
      </xdr:nvSpPr>
      <xdr:spPr>
        <a:xfrm>
          <a:off x="8483111" y="165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104453</xdr:rowOff>
    </xdr:from>
    <xdr:to>
      <xdr:col>41</xdr:col>
      <xdr:colOff>101600</xdr:colOff>
      <xdr:row>98</xdr:row>
      <xdr:rowOff>34603</xdr:rowOff>
    </xdr:to>
    <xdr:sp macro="" textlink="">
      <xdr:nvSpPr>
        <xdr:cNvPr id="466" name="フローチャート: 判断 465"/>
        <xdr:cNvSpPr/>
      </xdr:nvSpPr>
      <xdr:spPr>
        <a:xfrm>
          <a:off x="7810500" y="16735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25730</xdr:rowOff>
    </xdr:from>
    <xdr:ext cx="534377" cy="259045"/>
    <xdr:sp macro="" textlink="">
      <xdr:nvSpPr>
        <xdr:cNvPr id="467" name="テキスト ボックス 466"/>
        <xdr:cNvSpPr txBox="1"/>
      </xdr:nvSpPr>
      <xdr:spPr>
        <a:xfrm>
          <a:off x="7594111" y="168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54206</xdr:rowOff>
    </xdr:from>
    <xdr:to>
      <xdr:col>55</xdr:col>
      <xdr:colOff>50800</xdr:colOff>
      <xdr:row>97</xdr:row>
      <xdr:rowOff>155806</xdr:rowOff>
    </xdr:to>
    <xdr:sp macro="" textlink="">
      <xdr:nvSpPr>
        <xdr:cNvPr id="473" name="楕円 472"/>
        <xdr:cNvSpPr/>
      </xdr:nvSpPr>
      <xdr:spPr>
        <a:xfrm>
          <a:off x="10426700" y="1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32633</xdr:rowOff>
    </xdr:from>
    <xdr:ext cx="534377" cy="259045"/>
    <xdr:sp macro="" textlink="">
      <xdr:nvSpPr>
        <xdr:cNvPr id="474" name="普通建設事業費 （ うち更新整備　）該当値テキスト"/>
        <xdr:cNvSpPr txBox="1"/>
      </xdr:nvSpPr>
      <xdr:spPr>
        <a:xfrm>
          <a:off x="10528300" y="1666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48149</xdr:rowOff>
    </xdr:from>
    <xdr:to>
      <xdr:col>50</xdr:col>
      <xdr:colOff>165100</xdr:colOff>
      <xdr:row>97</xdr:row>
      <xdr:rowOff>149749</xdr:rowOff>
    </xdr:to>
    <xdr:sp macro="" textlink="">
      <xdr:nvSpPr>
        <xdr:cNvPr id="475" name="楕円 474"/>
        <xdr:cNvSpPr/>
      </xdr:nvSpPr>
      <xdr:spPr>
        <a:xfrm>
          <a:off x="9588500" y="1667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140876</xdr:rowOff>
    </xdr:from>
    <xdr:ext cx="534377" cy="259045"/>
    <xdr:sp macro="" textlink="">
      <xdr:nvSpPr>
        <xdr:cNvPr id="476" name="テキスト ボックス 475"/>
        <xdr:cNvSpPr txBox="1"/>
      </xdr:nvSpPr>
      <xdr:spPr>
        <a:xfrm>
          <a:off x="9372111" y="167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7679</xdr:rowOff>
    </xdr:from>
    <xdr:to>
      <xdr:col>46</xdr:col>
      <xdr:colOff>38100</xdr:colOff>
      <xdr:row>98</xdr:row>
      <xdr:rowOff>109279</xdr:rowOff>
    </xdr:to>
    <xdr:sp macro="" textlink="">
      <xdr:nvSpPr>
        <xdr:cNvPr id="477" name="楕円 476"/>
        <xdr:cNvSpPr/>
      </xdr:nvSpPr>
      <xdr:spPr>
        <a:xfrm>
          <a:off x="8699500" y="1680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100406</xdr:rowOff>
    </xdr:from>
    <xdr:ext cx="534377" cy="259045"/>
    <xdr:sp macro="" textlink="">
      <xdr:nvSpPr>
        <xdr:cNvPr id="478" name="テキスト ボックス 477"/>
        <xdr:cNvSpPr txBox="1"/>
      </xdr:nvSpPr>
      <xdr:spPr>
        <a:xfrm>
          <a:off x="8483111" y="1690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151110</xdr:rowOff>
    </xdr:from>
    <xdr:to>
      <xdr:col>41</xdr:col>
      <xdr:colOff>101600</xdr:colOff>
      <xdr:row>96</xdr:row>
      <xdr:rowOff>81260</xdr:rowOff>
    </xdr:to>
    <xdr:sp macro="" textlink="">
      <xdr:nvSpPr>
        <xdr:cNvPr id="479" name="楕円 478"/>
        <xdr:cNvSpPr/>
      </xdr:nvSpPr>
      <xdr:spPr>
        <a:xfrm>
          <a:off x="7810500" y="1643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97787</xdr:rowOff>
    </xdr:from>
    <xdr:ext cx="534377" cy="259045"/>
    <xdr:sp macro="" textlink="">
      <xdr:nvSpPr>
        <xdr:cNvPr id="480" name="テキスト ボックス 479"/>
        <xdr:cNvSpPr txBox="1"/>
      </xdr:nvSpPr>
      <xdr:spPr>
        <a:xfrm>
          <a:off x="7594111" y="1621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1" name="直線コネクタ 49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2" name="テキスト ボックス 49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3" name="直線コネクタ 49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4" name="テキスト ボックス 49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7" name="直線コネクタ 49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8" name="テキスト ボックス 49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9" name="直線コネクタ 49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0" name="テキスト ボックス 49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2" name="テキスト ボックス 50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49136</xdr:rowOff>
    </xdr:from>
    <xdr:to>
      <xdr:col>85</xdr:col>
      <xdr:colOff>126364</xdr:colOff>
      <xdr:row>39</xdr:row>
      <xdr:rowOff>44450</xdr:rowOff>
    </xdr:to>
    <xdr:cxnSp macro="">
      <xdr:nvCxnSpPr>
        <xdr:cNvPr id="504" name="直線コネクタ 503"/>
        <xdr:cNvCxnSpPr/>
      </xdr:nvCxnSpPr>
      <xdr:spPr>
        <a:xfrm flipV="1">
          <a:off x="16317595" y="5192636"/>
          <a:ext cx="1269" cy="153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48328</xdr:rowOff>
    </xdr:from>
    <xdr:ext cx="249299" cy="259045"/>
    <xdr:sp macro="" textlink="">
      <xdr:nvSpPr>
        <xdr:cNvPr id="505" name="災害復旧事業費最小値テキスト"/>
        <xdr:cNvSpPr txBox="1"/>
      </xdr:nvSpPr>
      <xdr:spPr>
        <a:xfrm>
          <a:off x="16370300" y="6734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6" name="直線コネクタ 50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167263</xdr:rowOff>
    </xdr:from>
    <xdr:ext cx="534377" cy="259045"/>
    <xdr:sp macro="" textlink="">
      <xdr:nvSpPr>
        <xdr:cNvPr id="507" name="災害復旧事業費最大値テキスト"/>
        <xdr:cNvSpPr txBox="1"/>
      </xdr:nvSpPr>
      <xdr:spPr>
        <a:xfrm>
          <a:off x="16370300" y="496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49136</xdr:rowOff>
    </xdr:from>
    <xdr:to>
      <xdr:col>86</xdr:col>
      <xdr:colOff>25400</xdr:colOff>
      <xdr:row>30</xdr:row>
      <xdr:rowOff>49136</xdr:rowOff>
    </xdr:to>
    <xdr:cxnSp macro="">
      <xdr:nvCxnSpPr>
        <xdr:cNvPr id="508" name="直線コネクタ 507"/>
        <xdr:cNvCxnSpPr/>
      </xdr:nvCxnSpPr>
      <xdr:spPr>
        <a:xfrm>
          <a:off x="16230600" y="519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39612</xdr:rowOff>
    </xdr:from>
    <xdr:to>
      <xdr:col>85</xdr:col>
      <xdr:colOff>127000</xdr:colOff>
      <xdr:row>39</xdr:row>
      <xdr:rowOff>44450</xdr:rowOff>
    </xdr:to>
    <xdr:cxnSp macro="">
      <xdr:nvCxnSpPr>
        <xdr:cNvPr id="509" name="直線コネクタ 508"/>
        <xdr:cNvCxnSpPr/>
      </xdr:nvCxnSpPr>
      <xdr:spPr>
        <a:xfrm>
          <a:off x="15481300" y="6726162"/>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137228</xdr:rowOff>
    </xdr:from>
    <xdr:ext cx="469744" cy="259045"/>
    <xdr:sp macro="" textlink="">
      <xdr:nvSpPr>
        <xdr:cNvPr id="510" name="災害復旧事業費平均値テキスト"/>
        <xdr:cNvSpPr txBox="1"/>
      </xdr:nvSpPr>
      <xdr:spPr>
        <a:xfrm>
          <a:off x="16370300" y="6480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114351</xdr:rowOff>
    </xdr:from>
    <xdr:to>
      <xdr:col>85</xdr:col>
      <xdr:colOff>177800</xdr:colOff>
      <xdr:row>39</xdr:row>
      <xdr:rowOff>44501</xdr:rowOff>
    </xdr:to>
    <xdr:sp macro="" textlink="">
      <xdr:nvSpPr>
        <xdr:cNvPr id="511" name="フローチャート: 判断 510"/>
        <xdr:cNvSpPr/>
      </xdr:nvSpPr>
      <xdr:spPr>
        <a:xfrm>
          <a:off x="162687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39612</xdr:rowOff>
    </xdr:from>
    <xdr:to>
      <xdr:col>81</xdr:col>
      <xdr:colOff>50800</xdr:colOff>
      <xdr:row>39</xdr:row>
      <xdr:rowOff>44450</xdr:rowOff>
    </xdr:to>
    <xdr:cxnSp macro="">
      <xdr:nvCxnSpPr>
        <xdr:cNvPr id="512" name="直線コネクタ 511"/>
        <xdr:cNvCxnSpPr/>
      </xdr:nvCxnSpPr>
      <xdr:spPr>
        <a:xfrm flipV="1">
          <a:off x="14592300" y="6726162"/>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81394</xdr:rowOff>
    </xdr:from>
    <xdr:to>
      <xdr:col>81</xdr:col>
      <xdr:colOff>101600</xdr:colOff>
      <xdr:row>39</xdr:row>
      <xdr:rowOff>11544</xdr:rowOff>
    </xdr:to>
    <xdr:sp macro="" textlink="">
      <xdr:nvSpPr>
        <xdr:cNvPr id="513" name="フローチャート: 判断 512"/>
        <xdr:cNvSpPr/>
      </xdr:nvSpPr>
      <xdr:spPr>
        <a:xfrm>
          <a:off x="15430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28071</xdr:rowOff>
    </xdr:from>
    <xdr:ext cx="469744" cy="259045"/>
    <xdr:sp macro="" textlink="">
      <xdr:nvSpPr>
        <xdr:cNvPr id="514" name="テキスト ボックス 513"/>
        <xdr:cNvSpPr txBox="1"/>
      </xdr:nvSpPr>
      <xdr:spPr>
        <a:xfrm>
          <a:off x="15246428" y="637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2445</xdr:rowOff>
    </xdr:from>
    <xdr:to>
      <xdr:col>76</xdr:col>
      <xdr:colOff>114300</xdr:colOff>
      <xdr:row>39</xdr:row>
      <xdr:rowOff>44450</xdr:rowOff>
    </xdr:to>
    <xdr:cxnSp macro="">
      <xdr:nvCxnSpPr>
        <xdr:cNvPr id="515" name="直線コネクタ 514"/>
        <xdr:cNvCxnSpPr/>
      </xdr:nvCxnSpPr>
      <xdr:spPr>
        <a:xfrm>
          <a:off x="13703300" y="6688995"/>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99930</xdr:rowOff>
    </xdr:from>
    <xdr:to>
      <xdr:col>76</xdr:col>
      <xdr:colOff>165100</xdr:colOff>
      <xdr:row>39</xdr:row>
      <xdr:rowOff>30080</xdr:rowOff>
    </xdr:to>
    <xdr:sp macro="" textlink="">
      <xdr:nvSpPr>
        <xdr:cNvPr id="516" name="フローチャート: 判断 515"/>
        <xdr:cNvSpPr/>
      </xdr:nvSpPr>
      <xdr:spPr>
        <a:xfrm>
          <a:off x="14541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46607</xdr:rowOff>
    </xdr:from>
    <xdr:ext cx="469744" cy="259045"/>
    <xdr:sp macro="" textlink="">
      <xdr:nvSpPr>
        <xdr:cNvPr id="517" name="テキスト ボックス 516"/>
        <xdr:cNvSpPr txBox="1"/>
      </xdr:nvSpPr>
      <xdr:spPr>
        <a:xfrm>
          <a:off x="14357428" y="639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2445</xdr:rowOff>
    </xdr:from>
    <xdr:to>
      <xdr:col>71</xdr:col>
      <xdr:colOff>177800</xdr:colOff>
      <xdr:row>39</xdr:row>
      <xdr:rowOff>5073</xdr:rowOff>
    </xdr:to>
    <xdr:cxnSp macro="">
      <xdr:nvCxnSpPr>
        <xdr:cNvPr id="518" name="直線コネクタ 517"/>
        <xdr:cNvCxnSpPr/>
      </xdr:nvCxnSpPr>
      <xdr:spPr>
        <a:xfrm flipV="1">
          <a:off x="12814300" y="6688995"/>
          <a:ext cx="889000" cy="2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128543</xdr:rowOff>
    </xdr:from>
    <xdr:to>
      <xdr:col>72</xdr:col>
      <xdr:colOff>38100</xdr:colOff>
      <xdr:row>39</xdr:row>
      <xdr:rowOff>58693</xdr:rowOff>
    </xdr:to>
    <xdr:sp macro="" textlink="">
      <xdr:nvSpPr>
        <xdr:cNvPr id="519" name="フローチャート: 判断 518"/>
        <xdr:cNvSpPr/>
      </xdr:nvSpPr>
      <xdr:spPr>
        <a:xfrm>
          <a:off x="13652500" y="6643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49820</xdr:rowOff>
    </xdr:from>
    <xdr:ext cx="469744" cy="259045"/>
    <xdr:sp macro="" textlink="">
      <xdr:nvSpPr>
        <xdr:cNvPr id="520" name="テキスト ボックス 519"/>
        <xdr:cNvSpPr txBox="1"/>
      </xdr:nvSpPr>
      <xdr:spPr>
        <a:xfrm>
          <a:off x="13468428" y="6736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119056</xdr:rowOff>
    </xdr:from>
    <xdr:to>
      <xdr:col>67</xdr:col>
      <xdr:colOff>101600</xdr:colOff>
      <xdr:row>39</xdr:row>
      <xdr:rowOff>49206</xdr:rowOff>
    </xdr:to>
    <xdr:sp macro="" textlink="">
      <xdr:nvSpPr>
        <xdr:cNvPr id="521" name="フローチャート: 判断 520"/>
        <xdr:cNvSpPr/>
      </xdr:nvSpPr>
      <xdr:spPr>
        <a:xfrm>
          <a:off x="12763500" y="66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65733</xdr:rowOff>
    </xdr:from>
    <xdr:ext cx="469744" cy="259045"/>
    <xdr:sp macro="" textlink="">
      <xdr:nvSpPr>
        <xdr:cNvPr id="522" name="テキスト ボックス 521"/>
        <xdr:cNvSpPr txBox="1"/>
      </xdr:nvSpPr>
      <xdr:spPr>
        <a:xfrm>
          <a:off x="12579428" y="640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8" name="楕円 52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92778</xdr:rowOff>
    </xdr:from>
    <xdr:ext cx="249299" cy="259045"/>
    <xdr:sp macro="" textlink="">
      <xdr:nvSpPr>
        <xdr:cNvPr id="529" name="災害復旧事業費該当値テキスト"/>
        <xdr:cNvSpPr txBox="1"/>
      </xdr:nvSpPr>
      <xdr:spPr>
        <a:xfrm>
          <a:off x="16370300" y="6607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160262</xdr:rowOff>
    </xdr:from>
    <xdr:to>
      <xdr:col>81</xdr:col>
      <xdr:colOff>101600</xdr:colOff>
      <xdr:row>39</xdr:row>
      <xdr:rowOff>90412</xdr:rowOff>
    </xdr:to>
    <xdr:sp macro="" textlink="">
      <xdr:nvSpPr>
        <xdr:cNvPr id="530" name="楕円 529"/>
        <xdr:cNvSpPr/>
      </xdr:nvSpPr>
      <xdr:spPr>
        <a:xfrm>
          <a:off x="15430500" y="667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81539</xdr:rowOff>
    </xdr:from>
    <xdr:ext cx="378565" cy="259045"/>
    <xdr:sp macro="" textlink="">
      <xdr:nvSpPr>
        <xdr:cNvPr id="531" name="テキスト ボックス 530"/>
        <xdr:cNvSpPr txBox="1"/>
      </xdr:nvSpPr>
      <xdr:spPr>
        <a:xfrm>
          <a:off x="15292017" y="676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2" name="楕円 53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3" name="テキスト ボックス 53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123095</xdr:rowOff>
    </xdr:from>
    <xdr:to>
      <xdr:col>72</xdr:col>
      <xdr:colOff>38100</xdr:colOff>
      <xdr:row>39</xdr:row>
      <xdr:rowOff>53245</xdr:rowOff>
    </xdr:to>
    <xdr:sp macro="" textlink="">
      <xdr:nvSpPr>
        <xdr:cNvPr id="534" name="楕円 533"/>
        <xdr:cNvSpPr/>
      </xdr:nvSpPr>
      <xdr:spPr>
        <a:xfrm>
          <a:off x="13652500" y="66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69772</xdr:rowOff>
    </xdr:from>
    <xdr:ext cx="469744" cy="259045"/>
    <xdr:sp macro="" textlink="">
      <xdr:nvSpPr>
        <xdr:cNvPr id="535" name="テキスト ボックス 534"/>
        <xdr:cNvSpPr txBox="1"/>
      </xdr:nvSpPr>
      <xdr:spPr>
        <a:xfrm>
          <a:off x="13468428" y="64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125723</xdr:rowOff>
    </xdr:from>
    <xdr:to>
      <xdr:col>67</xdr:col>
      <xdr:colOff>101600</xdr:colOff>
      <xdr:row>39</xdr:row>
      <xdr:rowOff>55873</xdr:rowOff>
    </xdr:to>
    <xdr:sp macro="" textlink="">
      <xdr:nvSpPr>
        <xdr:cNvPr id="536" name="楕円 535"/>
        <xdr:cNvSpPr/>
      </xdr:nvSpPr>
      <xdr:spPr>
        <a:xfrm>
          <a:off x="12763500" y="664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47000</xdr:rowOff>
    </xdr:from>
    <xdr:ext cx="469744" cy="259045"/>
    <xdr:sp macro="" textlink="">
      <xdr:nvSpPr>
        <xdr:cNvPr id="537" name="テキスト ボックス 536"/>
        <xdr:cNvSpPr txBox="1"/>
      </xdr:nvSpPr>
      <xdr:spPr>
        <a:xfrm>
          <a:off x="12579428" y="673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8" name="直線コネクタ 54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9" name="テキスト ボックス 548"/>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0" name="直線コネクタ 54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1" name="テキスト ボックス 550"/>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2" name="直線コネクタ 55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53" name="テキスト ボックス 552"/>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4" name="直線コネクタ 55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55" name="テキスト ボックス 554"/>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6" name="直線コネクタ 55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57" name="テキスト ボックス 556"/>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8" name="直線コネクタ 55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59" name="テキスト ボックス 558"/>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1" name="テキスト ボックス 56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63" name="直線コネクタ 562"/>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64"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5" name="直線コネクタ 564"/>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66"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67" name="直線コネクタ 566"/>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68" name="直線コネクタ 567"/>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69"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0" name="フローチャート: 判断 569"/>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1" name="直線コネクタ 570"/>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2" name="フローチャート: 判断 571"/>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73" name="テキスト ボックス 572"/>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74" name="直線コネクタ 573"/>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121557</xdr:rowOff>
    </xdr:from>
    <xdr:to>
      <xdr:col>76</xdr:col>
      <xdr:colOff>165100</xdr:colOff>
      <xdr:row>51</xdr:row>
      <xdr:rowOff>51707</xdr:rowOff>
    </xdr:to>
    <xdr:sp macro="" textlink="">
      <xdr:nvSpPr>
        <xdr:cNvPr id="575" name="フローチャート: 判断 574"/>
        <xdr:cNvSpPr/>
      </xdr:nvSpPr>
      <xdr:spPr>
        <a:xfrm>
          <a:off x="14541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49</xdr:row>
      <xdr:rowOff>68234</xdr:rowOff>
    </xdr:from>
    <xdr:ext cx="249299" cy="259045"/>
    <xdr:sp macro="" textlink="">
      <xdr:nvSpPr>
        <xdr:cNvPr id="576" name="テキスト ボックス 575"/>
        <xdr:cNvSpPr txBox="1"/>
      </xdr:nvSpPr>
      <xdr:spPr>
        <a:xfrm>
          <a:off x="14467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77" name="直線コネクタ 576"/>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78" name="フローチャート: 判断 577"/>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79" name="テキスト ボックス 578"/>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80" name="フローチャート: 判断 579"/>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581" name="テキスト ボックス 580"/>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87" name="楕円 586"/>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88"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89" name="楕円 588"/>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0" name="テキスト ボックス 589"/>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1" name="楕円 590"/>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92" name="テキスト ボックス 591"/>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593" name="楕円 592"/>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594" name="テキスト ボックス 593"/>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595" name="楕円 594"/>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166205</xdr:rowOff>
    </xdr:from>
    <xdr:ext cx="249299" cy="259045"/>
    <xdr:sp macro="" textlink="">
      <xdr:nvSpPr>
        <xdr:cNvPr id="596" name="テキスト ボックス 595"/>
        <xdr:cNvSpPr txBox="1"/>
      </xdr:nvSpPr>
      <xdr:spPr>
        <a:xfrm>
          <a:off x="12689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7" name="テキスト ボックス 606"/>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9" name="テキスト ボックス 60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1" name="テキスト ボックス 61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3" name="テキスト ボックス 61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9" name="テキスト ボックス 61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149857</xdr:rowOff>
    </xdr:from>
    <xdr:to>
      <xdr:col>85</xdr:col>
      <xdr:colOff>126364</xdr:colOff>
      <xdr:row>79</xdr:row>
      <xdr:rowOff>136195</xdr:rowOff>
    </xdr:to>
    <xdr:cxnSp macro="">
      <xdr:nvCxnSpPr>
        <xdr:cNvPr id="623" name="直線コネクタ 622"/>
        <xdr:cNvCxnSpPr/>
      </xdr:nvCxnSpPr>
      <xdr:spPr>
        <a:xfrm flipV="1">
          <a:off x="16317595" y="12151357"/>
          <a:ext cx="1269" cy="1529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140022</xdr:rowOff>
    </xdr:from>
    <xdr:ext cx="534377" cy="259045"/>
    <xdr:sp macro="" textlink="">
      <xdr:nvSpPr>
        <xdr:cNvPr id="624" name="公債費最小値テキスト"/>
        <xdr:cNvSpPr txBox="1"/>
      </xdr:nvSpPr>
      <xdr:spPr>
        <a:xfrm>
          <a:off x="16370300" y="136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136195</xdr:rowOff>
    </xdr:from>
    <xdr:to>
      <xdr:col>86</xdr:col>
      <xdr:colOff>25400</xdr:colOff>
      <xdr:row>79</xdr:row>
      <xdr:rowOff>136195</xdr:rowOff>
    </xdr:to>
    <xdr:cxnSp macro="">
      <xdr:nvCxnSpPr>
        <xdr:cNvPr id="625" name="直線コネクタ 624"/>
        <xdr:cNvCxnSpPr/>
      </xdr:nvCxnSpPr>
      <xdr:spPr>
        <a:xfrm>
          <a:off x="16230600" y="136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96534</xdr:rowOff>
    </xdr:from>
    <xdr:ext cx="599010" cy="259045"/>
    <xdr:sp macro="" textlink="">
      <xdr:nvSpPr>
        <xdr:cNvPr id="626" name="公債費最大値テキスト"/>
        <xdr:cNvSpPr txBox="1"/>
      </xdr:nvSpPr>
      <xdr:spPr>
        <a:xfrm>
          <a:off x="16370300" y="1192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149857</xdr:rowOff>
    </xdr:from>
    <xdr:to>
      <xdr:col>86</xdr:col>
      <xdr:colOff>25400</xdr:colOff>
      <xdr:row>70</xdr:row>
      <xdr:rowOff>149857</xdr:rowOff>
    </xdr:to>
    <xdr:cxnSp macro="">
      <xdr:nvCxnSpPr>
        <xdr:cNvPr id="627" name="直線コネクタ 626"/>
        <xdr:cNvCxnSpPr/>
      </xdr:nvCxnSpPr>
      <xdr:spPr>
        <a:xfrm>
          <a:off x="16230600" y="1215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29668</xdr:rowOff>
    </xdr:from>
    <xdr:to>
      <xdr:col>85</xdr:col>
      <xdr:colOff>127000</xdr:colOff>
      <xdr:row>76</xdr:row>
      <xdr:rowOff>81386</xdr:rowOff>
    </xdr:to>
    <xdr:cxnSp macro="">
      <xdr:nvCxnSpPr>
        <xdr:cNvPr id="628" name="直線コネクタ 627"/>
        <xdr:cNvCxnSpPr/>
      </xdr:nvCxnSpPr>
      <xdr:spPr>
        <a:xfrm>
          <a:off x="15481300" y="13059868"/>
          <a:ext cx="838200" cy="5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34855</xdr:rowOff>
    </xdr:from>
    <xdr:ext cx="534377" cy="259045"/>
    <xdr:sp macro="" textlink="">
      <xdr:nvSpPr>
        <xdr:cNvPr id="629" name="公債費平均値テキスト"/>
        <xdr:cNvSpPr txBox="1"/>
      </xdr:nvSpPr>
      <xdr:spPr>
        <a:xfrm>
          <a:off x="16370300" y="132365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56428</xdr:rowOff>
    </xdr:from>
    <xdr:to>
      <xdr:col>85</xdr:col>
      <xdr:colOff>177800</xdr:colOff>
      <xdr:row>77</xdr:row>
      <xdr:rowOff>158028</xdr:rowOff>
    </xdr:to>
    <xdr:sp macro="" textlink="">
      <xdr:nvSpPr>
        <xdr:cNvPr id="630" name="フローチャート: 判断 629"/>
        <xdr:cNvSpPr/>
      </xdr:nvSpPr>
      <xdr:spPr>
        <a:xfrm>
          <a:off x="16268700" y="1325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29668</xdr:rowOff>
    </xdr:from>
    <xdr:to>
      <xdr:col>81</xdr:col>
      <xdr:colOff>50800</xdr:colOff>
      <xdr:row>76</xdr:row>
      <xdr:rowOff>31682</xdr:rowOff>
    </xdr:to>
    <xdr:cxnSp macro="">
      <xdr:nvCxnSpPr>
        <xdr:cNvPr id="631" name="直線コネクタ 630"/>
        <xdr:cNvCxnSpPr/>
      </xdr:nvCxnSpPr>
      <xdr:spPr>
        <a:xfrm flipV="1">
          <a:off x="14592300" y="13059868"/>
          <a:ext cx="889000" cy="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62785</xdr:rowOff>
    </xdr:from>
    <xdr:to>
      <xdr:col>81</xdr:col>
      <xdr:colOff>101600</xdr:colOff>
      <xdr:row>77</xdr:row>
      <xdr:rowOff>164385</xdr:rowOff>
    </xdr:to>
    <xdr:sp macro="" textlink="">
      <xdr:nvSpPr>
        <xdr:cNvPr id="632" name="フローチャート: 判断 631"/>
        <xdr:cNvSpPr/>
      </xdr:nvSpPr>
      <xdr:spPr>
        <a:xfrm>
          <a:off x="15430500" y="1326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155512</xdr:rowOff>
    </xdr:from>
    <xdr:ext cx="534377" cy="259045"/>
    <xdr:sp macro="" textlink="">
      <xdr:nvSpPr>
        <xdr:cNvPr id="633" name="テキスト ボックス 632"/>
        <xdr:cNvSpPr txBox="1"/>
      </xdr:nvSpPr>
      <xdr:spPr>
        <a:xfrm>
          <a:off x="15214111" y="1335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72960</xdr:rowOff>
    </xdr:from>
    <xdr:to>
      <xdr:col>76</xdr:col>
      <xdr:colOff>114300</xdr:colOff>
      <xdr:row>76</xdr:row>
      <xdr:rowOff>31682</xdr:rowOff>
    </xdr:to>
    <xdr:cxnSp macro="">
      <xdr:nvCxnSpPr>
        <xdr:cNvPr id="634" name="直線コネクタ 633"/>
        <xdr:cNvCxnSpPr/>
      </xdr:nvCxnSpPr>
      <xdr:spPr>
        <a:xfrm>
          <a:off x="13703300" y="12931710"/>
          <a:ext cx="889000" cy="13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123658</xdr:rowOff>
    </xdr:from>
    <xdr:to>
      <xdr:col>76</xdr:col>
      <xdr:colOff>165100</xdr:colOff>
      <xdr:row>78</xdr:row>
      <xdr:rowOff>53808</xdr:rowOff>
    </xdr:to>
    <xdr:sp macro="" textlink="">
      <xdr:nvSpPr>
        <xdr:cNvPr id="635" name="フローチャート: 判断 634"/>
        <xdr:cNvSpPr/>
      </xdr:nvSpPr>
      <xdr:spPr>
        <a:xfrm>
          <a:off x="14541500" y="1332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44935</xdr:rowOff>
    </xdr:from>
    <xdr:ext cx="534377" cy="259045"/>
    <xdr:sp macro="" textlink="">
      <xdr:nvSpPr>
        <xdr:cNvPr id="636" name="テキスト ボックス 635"/>
        <xdr:cNvSpPr txBox="1"/>
      </xdr:nvSpPr>
      <xdr:spPr>
        <a:xfrm>
          <a:off x="14325111" y="1341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72960</xdr:rowOff>
    </xdr:from>
    <xdr:to>
      <xdr:col>71</xdr:col>
      <xdr:colOff>177800</xdr:colOff>
      <xdr:row>75</xdr:row>
      <xdr:rowOff>82931</xdr:rowOff>
    </xdr:to>
    <xdr:cxnSp macro="">
      <xdr:nvCxnSpPr>
        <xdr:cNvPr id="637" name="直線コネクタ 636"/>
        <xdr:cNvCxnSpPr/>
      </xdr:nvCxnSpPr>
      <xdr:spPr>
        <a:xfrm flipV="1">
          <a:off x="12814300" y="12931710"/>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99721</xdr:rowOff>
    </xdr:from>
    <xdr:to>
      <xdr:col>72</xdr:col>
      <xdr:colOff>38100</xdr:colOff>
      <xdr:row>77</xdr:row>
      <xdr:rowOff>29871</xdr:rowOff>
    </xdr:to>
    <xdr:sp macro="" textlink="">
      <xdr:nvSpPr>
        <xdr:cNvPr id="638" name="フローチャート: 判断 637"/>
        <xdr:cNvSpPr/>
      </xdr:nvSpPr>
      <xdr:spPr>
        <a:xfrm>
          <a:off x="13652500" y="1312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20998</xdr:rowOff>
    </xdr:from>
    <xdr:ext cx="534377" cy="259045"/>
    <xdr:sp macro="" textlink="">
      <xdr:nvSpPr>
        <xdr:cNvPr id="639" name="テキスト ボックス 638"/>
        <xdr:cNvSpPr txBox="1"/>
      </xdr:nvSpPr>
      <xdr:spPr>
        <a:xfrm>
          <a:off x="13436111" y="1322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81073</xdr:rowOff>
    </xdr:from>
    <xdr:to>
      <xdr:col>67</xdr:col>
      <xdr:colOff>101600</xdr:colOff>
      <xdr:row>77</xdr:row>
      <xdr:rowOff>11223</xdr:rowOff>
    </xdr:to>
    <xdr:sp macro="" textlink="">
      <xdr:nvSpPr>
        <xdr:cNvPr id="640" name="フローチャート: 判断 639"/>
        <xdr:cNvSpPr/>
      </xdr:nvSpPr>
      <xdr:spPr>
        <a:xfrm>
          <a:off x="12763500" y="1311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2350</xdr:rowOff>
    </xdr:from>
    <xdr:ext cx="534377" cy="259045"/>
    <xdr:sp macro="" textlink="">
      <xdr:nvSpPr>
        <xdr:cNvPr id="641" name="テキスト ボックス 640"/>
        <xdr:cNvSpPr txBox="1"/>
      </xdr:nvSpPr>
      <xdr:spPr>
        <a:xfrm>
          <a:off x="12547111" y="13204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30586</xdr:rowOff>
    </xdr:from>
    <xdr:to>
      <xdr:col>85</xdr:col>
      <xdr:colOff>177800</xdr:colOff>
      <xdr:row>76</xdr:row>
      <xdr:rowOff>132186</xdr:rowOff>
    </xdr:to>
    <xdr:sp macro="" textlink="">
      <xdr:nvSpPr>
        <xdr:cNvPr id="647" name="楕円 646"/>
        <xdr:cNvSpPr/>
      </xdr:nvSpPr>
      <xdr:spPr>
        <a:xfrm>
          <a:off x="16268700" y="1306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53462</xdr:rowOff>
    </xdr:from>
    <xdr:ext cx="534377" cy="259045"/>
    <xdr:sp macro="" textlink="">
      <xdr:nvSpPr>
        <xdr:cNvPr id="648" name="公債費該当値テキスト"/>
        <xdr:cNvSpPr txBox="1"/>
      </xdr:nvSpPr>
      <xdr:spPr>
        <a:xfrm>
          <a:off x="16370300" y="129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150318</xdr:rowOff>
    </xdr:from>
    <xdr:to>
      <xdr:col>81</xdr:col>
      <xdr:colOff>101600</xdr:colOff>
      <xdr:row>76</xdr:row>
      <xdr:rowOff>80468</xdr:rowOff>
    </xdr:to>
    <xdr:sp macro="" textlink="">
      <xdr:nvSpPr>
        <xdr:cNvPr id="649" name="楕円 648"/>
        <xdr:cNvSpPr/>
      </xdr:nvSpPr>
      <xdr:spPr>
        <a:xfrm>
          <a:off x="15430500" y="1300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96994</xdr:rowOff>
    </xdr:from>
    <xdr:ext cx="534377" cy="259045"/>
    <xdr:sp macro="" textlink="">
      <xdr:nvSpPr>
        <xdr:cNvPr id="650" name="テキスト ボックス 649"/>
        <xdr:cNvSpPr txBox="1"/>
      </xdr:nvSpPr>
      <xdr:spPr>
        <a:xfrm>
          <a:off x="15214111" y="127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152332</xdr:rowOff>
    </xdr:from>
    <xdr:to>
      <xdr:col>76</xdr:col>
      <xdr:colOff>165100</xdr:colOff>
      <xdr:row>76</xdr:row>
      <xdr:rowOff>82482</xdr:rowOff>
    </xdr:to>
    <xdr:sp macro="" textlink="">
      <xdr:nvSpPr>
        <xdr:cNvPr id="651" name="楕円 650"/>
        <xdr:cNvSpPr/>
      </xdr:nvSpPr>
      <xdr:spPr>
        <a:xfrm>
          <a:off x="14541500" y="1301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99008</xdr:rowOff>
    </xdr:from>
    <xdr:ext cx="534377" cy="259045"/>
    <xdr:sp macro="" textlink="">
      <xdr:nvSpPr>
        <xdr:cNvPr id="652" name="テキスト ボックス 651"/>
        <xdr:cNvSpPr txBox="1"/>
      </xdr:nvSpPr>
      <xdr:spPr>
        <a:xfrm>
          <a:off x="14325111" y="1278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22160</xdr:rowOff>
    </xdr:from>
    <xdr:to>
      <xdr:col>72</xdr:col>
      <xdr:colOff>38100</xdr:colOff>
      <xdr:row>75</xdr:row>
      <xdr:rowOff>123760</xdr:rowOff>
    </xdr:to>
    <xdr:sp macro="" textlink="">
      <xdr:nvSpPr>
        <xdr:cNvPr id="653" name="楕円 652"/>
        <xdr:cNvSpPr/>
      </xdr:nvSpPr>
      <xdr:spPr>
        <a:xfrm>
          <a:off x="13652500" y="128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140287</xdr:rowOff>
    </xdr:from>
    <xdr:ext cx="534377" cy="259045"/>
    <xdr:sp macro="" textlink="">
      <xdr:nvSpPr>
        <xdr:cNvPr id="654" name="テキスト ボックス 653"/>
        <xdr:cNvSpPr txBox="1"/>
      </xdr:nvSpPr>
      <xdr:spPr>
        <a:xfrm>
          <a:off x="13436111" y="1265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32131</xdr:rowOff>
    </xdr:from>
    <xdr:to>
      <xdr:col>67</xdr:col>
      <xdr:colOff>101600</xdr:colOff>
      <xdr:row>75</xdr:row>
      <xdr:rowOff>133731</xdr:rowOff>
    </xdr:to>
    <xdr:sp macro="" textlink="">
      <xdr:nvSpPr>
        <xdr:cNvPr id="655" name="楕円 654"/>
        <xdr:cNvSpPr/>
      </xdr:nvSpPr>
      <xdr:spPr>
        <a:xfrm>
          <a:off x="12763500" y="1289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150258</xdr:rowOff>
    </xdr:from>
    <xdr:ext cx="534377" cy="259045"/>
    <xdr:sp macro="" textlink="">
      <xdr:nvSpPr>
        <xdr:cNvPr id="656" name="テキスト ボックス 655"/>
        <xdr:cNvSpPr txBox="1"/>
      </xdr:nvSpPr>
      <xdr:spPr>
        <a:xfrm>
          <a:off x="12547111" y="1266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156383</xdr:rowOff>
    </xdr:from>
    <xdr:to>
      <xdr:col>85</xdr:col>
      <xdr:colOff>126364</xdr:colOff>
      <xdr:row>98</xdr:row>
      <xdr:rowOff>138047</xdr:rowOff>
    </xdr:to>
    <xdr:cxnSp macro="">
      <xdr:nvCxnSpPr>
        <xdr:cNvPr id="678" name="直線コネクタ 677"/>
        <xdr:cNvCxnSpPr/>
      </xdr:nvCxnSpPr>
      <xdr:spPr>
        <a:xfrm flipV="1">
          <a:off x="16317595" y="15758333"/>
          <a:ext cx="1269" cy="118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159852</xdr:rowOff>
    </xdr:from>
    <xdr:ext cx="378565" cy="259045"/>
    <xdr:sp macro="" textlink="">
      <xdr:nvSpPr>
        <xdr:cNvPr id="679" name="積立金最小値テキスト"/>
        <xdr:cNvSpPr txBox="1"/>
      </xdr:nvSpPr>
      <xdr:spPr>
        <a:xfrm>
          <a:off x="16370300" y="1696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138047</xdr:rowOff>
    </xdr:from>
    <xdr:to>
      <xdr:col>86</xdr:col>
      <xdr:colOff>25400</xdr:colOff>
      <xdr:row>98</xdr:row>
      <xdr:rowOff>138047</xdr:rowOff>
    </xdr:to>
    <xdr:cxnSp macro="">
      <xdr:nvCxnSpPr>
        <xdr:cNvPr id="680" name="直線コネクタ 679"/>
        <xdr:cNvCxnSpPr/>
      </xdr:nvCxnSpPr>
      <xdr:spPr>
        <a:xfrm>
          <a:off x="16230600" y="16940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103060</xdr:rowOff>
    </xdr:from>
    <xdr:ext cx="599010" cy="259045"/>
    <xdr:sp macro="" textlink="">
      <xdr:nvSpPr>
        <xdr:cNvPr id="681" name="積立金最大値テキスト"/>
        <xdr:cNvSpPr txBox="1"/>
      </xdr:nvSpPr>
      <xdr:spPr>
        <a:xfrm>
          <a:off x="16370300" y="15533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156383</xdr:rowOff>
    </xdr:from>
    <xdr:to>
      <xdr:col>86</xdr:col>
      <xdr:colOff>25400</xdr:colOff>
      <xdr:row>91</xdr:row>
      <xdr:rowOff>156383</xdr:rowOff>
    </xdr:to>
    <xdr:cxnSp macro="">
      <xdr:nvCxnSpPr>
        <xdr:cNvPr id="682" name="直線コネクタ 681"/>
        <xdr:cNvCxnSpPr/>
      </xdr:nvCxnSpPr>
      <xdr:spPr>
        <a:xfrm>
          <a:off x="16230600" y="15758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110710</xdr:rowOff>
    </xdr:from>
    <xdr:to>
      <xdr:col>85</xdr:col>
      <xdr:colOff>127000</xdr:colOff>
      <xdr:row>98</xdr:row>
      <xdr:rowOff>119932</xdr:rowOff>
    </xdr:to>
    <xdr:cxnSp macro="">
      <xdr:nvCxnSpPr>
        <xdr:cNvPr id="683" name="直線コネクタ 682"/>
        <xdr:cNvCxnSpPr/>
      </xdr:nvCxnSpPr>
      <xdr:spPr>
        <a:xfrm>
          <a:off x="15481300" y="16912810"/>
          <a:ext cx="838200" cy="9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77302</xdr:rowOff>
    </xdr:from>
    <xdr:ext cx="534377" cy="259045"/>
    <xdr:sp macro="" textlink="">
      <xdr:nvSpPr>
        <xdr:cNvPr id="684" name="積立金平均値テキスト"/>
        <xdr:cNvSpPr txBox="1"/>
      </xdr:nvSpPr>
      <xdr:spPr>
        <a:xfrm>
          <a:off x="16370300" y="1670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54425</xdr:rowOff>
    </xdr:from>
    <xdr:to>
      <xdr:col>85</xdr:col>
      <xdr:colOff>177800</xdr:colOff>
      <xdr:row>98</xdr:row>
      <xdr:rowOff>156025</xdr:rowOff>
    </xdr:to>
    <xdr:sp macro="" textlink="">
      <xdr:nvSpPr>
        <xdr:cNvPr id="685" name="フローチャート: 判断 684"/>
        <xdr:cNvSpPr/>
      </xdr:nvSpPr>
      <xdr:spPr>
        <a:xfrm>
          <a:off x="16268700" y="1685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110710</xdr:rowOff>
    </xdr:from>
    <xdr:to>
      <xdr:col>81</xdr:col>
      <xdr:colOff>50800</xdr:colOff>
      <xdr:row>98</xdr:row>
      <xdr:rowOff>132262</xdr:rowOff>
    </xdr:to>
    <xdr:cxnSp macro="">
      <xdr:nvCxnSpPr>
        <xdr:cNvPr id="686" name="直線コネクタ 685"/>
        <xdr:cNvCxnSpPr/>
      </xdr:nvCxnSpPr>
      <xdr:spPr>
        <a:xfrm flipV="1">
          <a:off x="14592300" y="16912810"/>
          <a:ext cx="889000" cy="2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49868</xdr:rowOff>
    </xdr:from>
    <xdr:to>
      <xdr:col>81</xdr:col>
      <xdr:colOff>101600</xdr:colOff>
      <xdr:row>98</xdr:row>
      <xdr:rowOff>151468</xdr:rowOff>
    </xdr:to>
    <xdr:sp macro="" textlink="">
      <xdr:nvSpPr>
        <xdr:cNvPr id="687" name="フローチャート: 判断 686"/>
        <xdr:cNvSpPr/>
      </xdr:nvSpPr>
      <xdr:spPr>
        <a:xfrm>
          <a:off x="15430500" y="168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167995</xdr:rowOff>
    </xdr:from>
    <xdr:ext cx="534377" cy="259045"/>
    <xdr:sp macro="" textlink="">
      <xdr:nvSpPr>
        <xdr:cNvPr id="688" name="テキスト ボックス 687"/>
        <xdr:cNvSpPr txBox="1"/>
      </xdr:nvSpPr>
      <xdr:spPr>
        <a:xfrm>
          <a:off x="15214111" y="1662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103904</xdr:rowOff>
    </xdr:from>
    <xdr:to>
      <xdr:col>76</xdr:col>
      <xdr:colOff>114300</xdr:colOff>
      <xdr:row>98</xdr:row>
      <xdr:rowOff>132262</xdr:rowOff>
    </xdr:to>
    <xdr:cxnSp macro="">
      <xdr:nvCxnSpPr>
        <xdr:cNvPr id="689" name="直線コネクタ 688"/>
        <xdr:cNvCxnSpPr/>
      </xdr:nvCxnSpPr>
      <xdr:spPr>
        <a:xfrm>
          <a:off x="13703300" y="16906004"/>
          <a:ext cx="889000" cy="28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57821</xdr:rowOff>
    </xdr:from>
    <xdr:to>
      <xdr:col>76</xdr:col>
      <xdr:colOff>165100</xdr:colOff>
      <xdr:row>98</xdr:row>
      <xdr:rowOff>159421</xdr:rowOff>
    </xdr:to>
    <xdr:sp macro="" textlink="">
      <xdr:nvSpPr>
        <xdr:cNvPr id="690" name="フローチャート: 判断 689"/>
        <xdr:cNvSpPr/>
      </xdr:nvSpPr>
      <xdr:spPr>
        <a:xfrm>
          <a:off x="14541500" y="1685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4498</xdr:rowOff>
    </xdr:from>
    <xdr:ext cx="534377" cy="259045"/>
    <xdr:sp macro="" textlink="">
      <xdr:nvSpPr>
        <xdr:cNvPr id="691" name="テキスト ボックス 690"/>
        <xdr:cNvSpPr txBox="1"/>
      </xdr:nvSpPr>
      <xdr:spPr>
        <a:xfrm>
          <a:off x="14325111" y="1663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97131</xdr:rowOff>
    </xdr:from>
    <xdr:to>
      <xdr:col>71</xdr:col>
      <xdr:colOff>177800</xdr:colOff>
      <xdr:row>98</xdr:row>
      <xdr:rowOff>103904</xdr:rowOff>
    </xdr:to>
    <xdr:cxnSp macro="">
      <xdr:nvCxnSpPr>
        <xdr:cNvPr id="692" name="直線コネクタ 691"/>
        <xdr:cNvCxnSpPr/>
      </xdr:nvCxnSpPr>
      <xdr:spPr>
        <a:xfrm>
          <a:off x="12814300" y="16899231"/>
          <a:ext cx="889000" cy="6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45422</xdr:rowOff>
    </xdr:from>
    <xdr:to>
      <xdr:col>72</xdr:col>
      <xdr:colOff>38100</xdr:colOff>
      <xdr:row>98</xdr:row>
      <xdr:rowOff>147022</xdr:rowOff>
    </xdr:to>
    <xdr:sp macro="" textlink="">
      <xdr:nvSpPr>
        <xdr:cNvPr id="693" name="フローチャート: 判断 692"/>
        <xdr:cNvSpPr/>
      </xdr:nvSpPr>
      <xdr:spPr>
        <a:xfrm>
          <a:off x="13652500" y="168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163549</xdr:rowOff>
    </xdr:from>
    <xdr:ext cx="534377" cy="259045"/>
    <xdr:sp macro="" textlink="">
      <xdr:nvSpPr>
        <xdr:cNvPr id="694" name="テキスト ボックス 693"/>
        <xdr:cNvSpPr txBox="1"/>
      </xdr:nvSpPr>
      <xdr:spPr>
        <a:xfrm>
          <a:off x="13436111" y="1662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38489</xdr:rowOff>
    </xdr:from>
    <xdr:to>
      <xdr:col>67</xdr:col>
      <xdr:colOff>101600</xdr:colOff>
      <xdr:row>98</xdr:row>
      <xdr:rowOff>140089</xdr:rowOff>
    </xdr:to>
    <xdr:sp macro="" textlink="">
      <xdr:nvSpPr>
        <xdr:cNvPr id="695" name="フローチャート: 判断 694"/>
        <xdr:cNvSpPr/>
      </xdr:nvSpPr>
      <xdr:spPr>
        <a:xfrm>
          <a:off x="12763500" y="168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156616</xdr:rowOff>
    </xdr:from>
    <xdr:ext cx="534377" cy="259045"/>
    <xdr:sp macro="" textlink="">
      <xdr:nvSpPr>
        <xdr:cNvPr id="696" name="テキスト ボックス 695"/>
        <xdr:cNvSpPr txBox="1"/>
      </xdr:nvSpPr>
      <xdr:spPr>
        <a:xfrm>
          <a:off x="12547111" y="166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69132</xdr:rowOff>
    </xdr:from>
    <xdr:to>
      <xdr:col>85</xdr:col>
      <xdr:colOff>177800</xdr:colOff>
      <xdr:row>98</xdr:row>
      <xdr:rowOff>170732</xdr:rowOff>
    </xdr:to>
    <xdr:sp macro="" textlink="">
      <xdr:nvSpPr>
        <xdr:cNvPr id="702" name="楕円 701"/>
        <xdr:cNvSpPr/>
      </xdr:nvSpPr>
      <xdr:spPr>
        <a:xfrm>
          <a:off x="16268700" y="1687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32851</xdr:rowOff>
    </xdr:from>
    <xdr:ext cx="469744" cy="259045"/>
    <xdr:sp macro="" textlink="">
      <xdr:nvSpPr>
        <xdr:cNvPr id="703" name="積立金該当値テキスト"/>
        <xdr:cNvSpPr txBox="1"/>
      </xdr:nvSpPr>
      <xdr:spPr>
        <a:xfrm>
          <a:off x="16370300" y="1683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59910</xdr:rowOff>
    </xdr:from>
    <xdr:to>
      <xdr:col>81</xdr:col>
      <xdr:colOff>101600</xdr:colOff>
      <xdr:row>98</xdr:row>
      <xdr:rowOff>161510</xdr:rowOff>
    </xdr:to>
    <xdr:sp macro="" textlink="">
      <xdr:nvSpPr>
        <xdr:cNvPr id="704" name="楕円 703"/>
        <xdr:cNvSpPr/>
      </xdr:nvSpPr>
      <xdr:spPr>
        <a:xfrm>
          <a:off x="15430500" y="1686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152637</xdr:rowOff>
    </xdr:from>
    <xdr:ext cx="534377" cy="259045"/>
    <xdr:sp macro="" textlink="">
      <xdr:nvSpPr>
        <xdr:cNvPr id="705" name="テキスト ボックス 704"/>
        <xdr:cNvSpPr txBox="1"/>
      </xdr:nvSpPr>
      <xdr:spPr>
        <a:xfrm>
          <a:off x="15214111" y="1695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81462</xdr:rowOff>
    </xdr:from>
    <xdr:to>
      <xdr:col>76</xdr:col>
      <xdr:colOff>165100</xdr:colOff>
      <xdr:row>99</xdr:row>
      <xdr:rowOff>11612</xdr:rowOff>
    </xdr:to>
    <xdr:sp macro="" textlink="">
      <xdr:nvSpPr>
        <xdr:cNvPr id="706" name="楕円 705"/>
        <xdr:cNvSpPr/>
      </xdr:nvSpPr>
      <xdr:spPr>
        <a:xfrm>
          <a:off x="14541500" y="1688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2739</xdr:rowOff>
    </xdr:from>
    <xdr:ext cx="469744" cy="259045"/>
    <xdr:sp macro="" textlink="">
      <xdr:nvSpPr>
        <xdr:cNvPr id="707" name="テキスト ボックス 706"/>
        <xdr:cNvSpPr txBox="1"/>
      </xdr:nvSpPr>
      <xdr:spPr>
        <a:xfrm>
          <a:off x="14357428" y="1697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53104</xdr:rowOff>
    </xdr:from>
    <xdr:to>
      <xdr:col>72</xdr:col>
      <xdr:colOff>38100</xdr:colOff>
      <xdr:row>98</xdr:row>
      <xdr:rowOff>154704</xdr:rowOff>
    </xdr:to>
    <xdr:sp macro="" textlink="">
      <xdr:nvSpPr>
        <xdr:cNvPr id="708" name="楕円 707"/>
        <xdr:cNvSpPr/>
      </xdr:nvSpPr>
      <xdr:spPr>
        <a:xfrm>
          <a:off x="13652500" y="1685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145831</xdr:rowOff>
    </xdr:from>
    <xdr:ext cx="534377" cy="259045"/>
    <xdr:sp macro="" textlink="">
      <xdr:nvSpPr>
        <xdr:cNvPr id="709" name="テキスト ボックス 708"/>
        <xdr:cNvSpPr txBox="1"/>
      </xdr:nvSpPr>
      <xdr:spPr>
        <a:xfrm>
          <a:off x="13436111" y="1694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46331</xdr:rowOff>
    </xdr:from>
    <xdr:to>
      <xdr:col>67</xdr:col>
      <xdr:colOff>101600</xdr:colOff>
      <xdr:row>98</xdr:row>
      <xdr:rowOff>147931</xdr:rowOff>
    </xdr:to>
    <xdr:sp macro="" textlink="">
      <xdr:nvSpPr>
        <xdr:cNvPr id="710" name="楕円 709"/>
        <xdr:cNvSpPr/>
      </xdr:nvSpPr>
      <xdr:spPr>
        <a:xfrm>
          <a:off x="12763500" y="168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139058</xdr:rowOff>
    </xdr:from>
    <xdr:ext cx="534377" cy="259045"/>
    <xdr:sp macro="" textlink="">
      <xdr:nvSpPr>
        <xdr:cNvPr id="711" name="テキスト ボックス 710"/>
        <xdr:cNvSpPr txBox="1"/>
      </xdr:nvSpPr>
      <xdr:spPr>
        <a:xfrm>
          <a:off x="12547111" y="1694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5" name="テキスト ボックス 72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7" name="テキスト ボックス 72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9" name="テキスト ボックス 72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33972</xdr:rowOff>
    </xdr:from>
    <xdr:to>
      <xdr:col>116</xdr:col>
      <xdr:colOff>62864</xdr:colOff>
      <xdr:row>39</xdr:row>
      <xdr:rowOff>44450</xdr:rowOff>
    </xdr:to>
    <xdr:cxnSp macro="">
      <xdr:nvCxnSpPr>
        <xdr:cNvPr id="735" name="直線コネクタ 734"/>
        <xdr:cNvCxnSpPr/>
      </xdr:nvCxnSpPr>
      <xdr:spPr>
        <a:xfrm flipV="1">
          <a:off x="22159595" y="5348922"/>
          <a:ext cx="1269" cy="13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152099</xdr:rowOff>
    </xdr:from>
    <xdr:ext cx="534377" cy="259045"/>
    <xdr:sp macro="" textlink="">
      <xdr:nvSpPr>
        <xdr:cNvPr id="738" name="投資及び出資金最大値テキスト"/>
        <xdr:cNvSpPr txBox="1"/>
      </xdr:nvSpPr>
      <xdr:spPr>
        <a:xfrm>
          <a:off x="22212300" y="512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33972</xdr:rowOff>
    </xdr:from>
    <xdr:to>
      <xdr:col>116</xdr:col>
      <xdr:colOff>152400</xdr:colOff>
      <xdr:row>31</xdr:row>
      <xdr:rowOff>33972</xdr:rowOff>
    </xdr:to>
    <xdr:cxnSp macro="">
      <xdr:nvCxnSpPr>
        <xdr:cNvPr id="739" name="直線コネクタ 738"/>
        <xdr:cNvCxnSpPr/>
      </xdr:nvCxnSpPr>
      <xdr:spPr>
        <a:xfrm>
          <a:off x="22072600" y="534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62928</xdr:rowOff>
    </xdr:from>
    <xdr:to>
      <xdr:col>116</xdr:col>
      <xdr:colOff>63500</xdr:colOff>
      <xdr:row>36</xdr:row>
      <xdr:rowOff>128499</xdr:rowOff>
    </xdr:to>
    <xdr:cxnSp macro="">
      <xdr:nvCxnSpPr>
        <xdr:cNvPr id="740" name="直線コネクタ 739"/>
        <xdr:cNvCxnSpPr/>
      </xdr:nvCxnSpPr>
      <xdr:spPr>
        <a:xfrm flipV="1">
          <a:off x="21323300" y="6063678"/>
          <a:ext cx="838200" cy="2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6596</xdr:rowOff>
    </xdr:from>
    <xdr:ext cx="469744" cy="259045"/>
    <xdr:sp macro="" textlink="">
      <xdr:nvSpPr>
        <xdr:cNvPr id="741" name="投資及び出資金平均値テキスト"/>
        <xdr:cNvSpPr txBox="1"/>
      </xdr:nvSpPr>
      <xdr:spPr>
        <a:xfrm>
          <a:off x="22212300" y="65216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28169</xdr:rowOff>
    </xdr:from>
    <xdr:to>
      <xdr:col>116</xdr:col>
      <xdr:colOff>114300</xdr:colOff>
      <xdr:row>38</xdr:row>
      <xdr:rowOff>129769</xdr:rowOff>
    </xdr:to>
    <xdr:sp macro="" textlink="">
      <xdr:nvSpPr>
        <xdr:cNvPr id="742" name="フローチャート: 判断 741"/>
        <xdr:cNvSpPr/>
      </xdr:nvSpPr>
      <xdr:spPr>
        <a:xfrm>
          <a:off x="221107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162370</xdr:rowOff>
    </xdr:from>
    <xdr:to>
      <xdr:col>111</xdr:col>
      <xdr:colOff>177800</xdr:colOff>
      <xdr:row>36</xdr:row>
      <xdr:rowOff>128499</xdr:rowOff>
    </xdr:to>
    <xdr:cxnSp macro="">
      <xdr:nvCxnSpPr>
        <xdr:cNvPr id="743" name="直線コネクタ 742"/>
        <xdr:cNvCxnSpPr/>
      </xdr:nvCxnSpPr>
      <xdr:spPr>
        <a:xfrm>
          <a:off x="20434300" y="6163120"/>
          <a:ext cx="889000" cy="13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45466</xdr:rowOff>
    </xdr:from>
    <xdr:to>
      <xdr:col>112</xdr:col>
      <xdr:colOff>38100</xdr:colOff>
      <xdr:row>38</xdr:row>
      <xdr:rowOff>147066</xdr:rowOff>
    </xdr:to>
    <xdr:sp macro="" textlink="">
      <xdr:nvSpPr>
        <xdr:cNvPr id="744" name="フローチャート: 判断 743"/>
        <xdr:cNvSpPr/>
      </xdr:nvSpPr>
      <xdr:spPr>
        <a:xfrm>
          <a:off x="21272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138193</xdr:rowOff>
    </xdr:from>
    <xdr:ext cx="469744" cy="259045"/>
    <xdr:sp macro="" textlink="">
      <xdr:nvSpPr>
        <xdr:cNvPr id="745" name="テキスト ボックス 744"/>
        <xdr:cNvSpPr txBox="1"/>
      </xdr:nvSpPr>
      <xdr:spPr>
        <a:xfrm>
          <a:off x="21088428" y="66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162370</xdr:rowOff>
    </xdr:from>
    <xdr:to>
      <xdr:col>107</xdr:col>
      <xdr:colOff>50800</xdr:colOff>
      <xdr:row>36</xdr:row>
      <xdr:rowOff>155016</xdr:rowOff>
    </xdr:to>
    <xdr:cxnSp macro="">
      <xdr:nvCxnSpPr>
        <xdr:cNvPr id="746" name="直線コネクタ 745"/>
        <xdr:cNvCxnSpPr/>
      </xdr:nvCxnSpPr>
      <xdr:spPr>
        <a:xfrm flipV="1">
          <a:off x="19545300" y="6163120"/>
          <a:ext cx="889000" cy="16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59410</xdr:rowOff>
    </xdr:from>
    <xdr:to>
      <xdr:col>107</xdr:col>
      <xdr:colOff>101600</xdr:colOff>
      <xdr:row>38</xdr:row>
      <xdr:rowOff>161010</xdr:rowOff>
    </xdr:to>
    <xdr:sp macro="" textlink="">
      <xdr:nvSpPr>
        <xdr:cNvPr id="747" name="フローチャート: 判断 746"/>
        <xdr:cNvSpPr/>
      </xdr:nvSpPr>
      <xdr:spPr>
        <a:xfrm>
          <a:off x="20383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152137</xdr:rowOff>
    </xdr:from>
    <xdr:ext cx="469744" cy="259045"/>
    <xdr:sp macro="" textlink="">
      <xdr:nvSpPr>
        <xdr:cNvPr id="748" name="テキスト ボックス 747"/>
        <xdr:cNvSpPr txBox="1"/>
      </xdr:nvSpPr>
      <xdr:spPr>
        <a:xfrm>
          <a:off x="20199428"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169647</xdr:rowOff>
    </xdr:from>
    <xdr:to>
      <xdr:col>102</xdr:col>
      <xdr:colOff>114300</xdr:colOff>
      <xdr:row>36</xdr:row>
      <xdr:rowOff>155016</xdr:rowOff>
    </xdr:to>
    <xdr:cxnSp macro="">
      <xdr:nvCxnSpPr>
        <xdr:cNvPr id="749" name="直線コネクタ 748"/>
        <xdr:cNvCxnSpPr/>
      </xdr:nvCxnSpPr>
      <xdr:spPr>
        <a:xfrm>
          <a:off x="18656300" y="6170397"/>
          <a:ext cx="889000" cy="15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171120</xdr:rowOff>
    </xdr:from>
    <xdr:to>
      <xdr:col>102</xdr:col>
      <xdr:colOff>165100</xdr:colOff>
      <xdr:row>38</xdr:row>
      <xdr:rowOff>101270</xdr:rowOff>
    </xdr:to>
    <xdr:sp macro="" textlink="">
      <xdr:nvSpPr>
        <xdr:cNvPr id="750" name="フローチャート: 判断 749"/>
        <xdr:cNvSpPr/>
      </xdr:nvSpPr>
      <xdr:spPr>
        <a:xfrm>
          <a:off x="19494500" y="65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92397</xdr:rowOff>
    </xdr:from>
    <xdr:ext cx="469744" cy="259045"/>
    <xdr:sp macro="" textlink="">
      <xdr:nvSpPr>
        <xdr:cNvPr id="751" name="テキスト ボックス 750"/>
        <xdr:cNvSpPr txBox="1"/>
      </xdr:nvSpPr>
      <xdr:spPr>
        <a:xfrm>
          <a:off x="19310428" y="660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150203</xdr:rowOff>
    </xdr:from>
    <xdr:to>
      <xdr:col>98</xdr:col>
      <xdr:colOff>38100</xdr:colOff>
      <xdr:row>38</xdr:row>
      <xdr:rowOff>80353</xdr:rowOff>
    </xdr:to>
    <xdr:sp macro="" textlink="">
      <xdr:nvSpPr>
        <xdr:cNvPr id="752" name="フローチャート: 判断 751"/>
        <xdr:cNvSpPr/>
      </xdr:nvSpPr>
      <xdr:spPr>
        <a:xfrm>
          <a:off x="18605500" y="64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71480</xdr:rowOff>
    </xdr:from>
    <xdr:ext cx="469744" cy="259045"/>
    <xdr:sp macro="" textlink="">
      <xdr:nvSpPr>
        <xdr:cNvPr id="753" name="テキスト ボックス 752"/>
        <xdr:cNvSpPr txBox="1"/>
      </xdr:nvSpPr>
      <xdr:spPr>
        <a:xfrm>
          <a:off x="18421428" y="658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12128</xdr:rowOff>
    </xdr:from>
    <xdr:to>
      <xdr:col>116</xdr:col>
      <xdr:colOff>114300</xdr:colOff>
      <xdr:row>35</xdr:row>
      <xdr:rowOff>113728</xdr:rowOff>
    </xdr:to>
    <xdr:sp macro="" textlink="">
      <xdr:nvSpPr>
        <xdr:cNvPr id="759" name="楕円 758"/>
        <xdr:cNvSpPr/>
      </xdr:nvSpPr>
      <xdr:spPr>
        <a:xfrm>
          <a:off x="22110700" y="601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35005</xdr:rowOff>
    </xdr:from>
    <xdr:ext cx="534377" cy="259045"/>
    <xdr:sp macro="" textlink="">
      <xdr:nvSpPr>
        <xdr:cNvPr id="760" name="投資及び出資金該当値テキスト"/>
        <xdr:cNvSpPr txBox="1"/>
      </xdr:nvSpPr>
      <xdr:spPr>
        <a:xfrm>
          <a:off x="22212300" y="586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77699</xdr:rowOff>
    </xdr:from>
    <xdr:to>
      <xdr:col>112</xdr:col>
      <xdr:colOff>38100</xdr:colOff>
      <xdr:row>37</xdr:row>
      <xdr:rowOff>7849</xdr:rowOff>
    </xdr:to>
    <xdr:sp macro="" textlink="">
      <xdr:nvSpPr>
        <xdr:cNvPr id="761" name="楕円 760"/>
        <xdr:cNvSpPr/>
      </xdr:nvSpPr>
      <xdr:spPr>
        <a:xfrm>
          <a:off x="21272500" y="624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35</xdr:row>
      <xdr:rowOff>24376</xdr:rowOff>
    </xdr:from>
    <xdr:ext cx="534377" cy="259045"/>
    <xdr:sp macro="" textlink="">
      <xdr:nvSpPr>
        <xdr:cNvPr id="762" name="テキスト ボックス 761"/>
        <xdr:cNvSpPr txBox="1"/>
      </xdr:nvSpPr>
      <xdr:spPr>
        <a:xfrm>
          <a:off x="21056111" y="602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111570</xdr:rowOff>
    </xdr:from>
    <xdr:to>
      <xdr:col>107</xdr:col>
      <xdr:colOff>101600</xdr:colOff>
      <xdr:row>36</xdr:row>
      <xdr:rowOff>41720</xdr:rowOff>
    </xdr:to>
    <xdr:sp macro="" textlink="">
      <xdr:nvSpPr>
        <xdr:cNvPr id="763" name="楕円 762"/>
        <xdr:cNvSpPr/>
      </xdr:nvSpPr>
      <xdr:spPr>
        <a:xfrm>
          <a:off x="20383500" y="611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58247</xdr:rowOff>
    </xdr:from>
    <xdr:ext cx="534377" cy="259045"/>
    <xdr:sp macro="" textlink="">
      <xdr:nvSpPr>
        <xdr:cNvPr id="764" name="テキスト ボックス 763"/>
        <xdr:cNvSpPr txBox="1"/>
      </xdr:nvSpPr>
      <xdr:spPr>
        <a:xfrm>
          <a:off x="20167111" y="5887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104216</xdr:rowOff>
    </xdr:from>
    <xdr:to>
      <xdr:col>102</xdr:col>
      <xdr:colOff>165100</xdr:colOff>
      <xdr:row>37</xdr:row>
      <xdr:rowOff>34366</xdr:rowOff>
    </xdr:to>
    <xdr:sp macro="" textlink="">
      <xdr:nvSpPr>
        <xdr:cNvPr id="765" name="楕円 764"/>
        <xdr:cNvSpPr/>
      </xdr:nvSpPr>
      <xdr:spPr>
        <a:xfrm>
          <a:off x="19494500" y="62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50893</xdr:rowOff>
    </xdr:from>
    <xdr:ext cx="534377" cy="259045"/>
    <xdr:sp macro="" textlink="">
      <xdr:nvSpPr>
        <xdr:cNvPr id="766" name="テキスト ボックス 765"/>
        <xdr:cNvSpPr txBox="1"/>
      </xdr:nvSpPr>
      <xdr:spPr>
        <a:xfrm>
          <a:off x="19278111" y="605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118847</xdr:rowOff>
    </xdr:from>
    <xdr:to>
      <xdr:col>98</xdr:col>
      <xdr:colOff>38100</xdr:colOff>
      <xdr:row>36</xdr:row>
      <xdr:rowOff>48997</xdr:rowOff>
    </xdr:to>
    <xdr:sp macro="" textlink="">
      <xdr:nvSpPr>
        <xdr:cNvPr id="767" name="楕円 766"/>
        <xdr:cNvSpPr/>
      </xdr:nvSpPr>
      <xdr:spPr>
        <a:xfrm>
          <a:off x="18605500" y="611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34</xdr:row>
      <xdr:rowOff>65524</xdr:rowOff>
    </xdr:from>
    <xdr:ext cx="534377" cy="259045"/>
    <xdr:sp macro="" textlink="">
      <xdr:nvSpPr>
        <xdr:cNvPr id="768" name="テキスト ボックス 767"/>
        <xdr:cNvSpPr txBox="1"/>
      </xdr:nvSpPr>
      <xdr:spPr>
        <a:xfrm>
          <a:off x="18389111" y="589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9" name="直線コネクタ 77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0" name="テキスト ボックス 77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1" name="直線コネクタ 78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2" name="テキスト ボックス 78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3" name="直線コネクタ 78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4" name="テキスト ボックス 78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5" name="直線コネクタ 78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6" name="テキスト ボックス 78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7" name="直線コネクタ 78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8" name="テキスト ボックス 78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9" name="直線コネクタ 78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0" name="テキスト ボックス 78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10378</xdr:rowOff>
    </xdr:from>
    <xdr:to>
      <xdr:col>116</xdr:col>
      <xdr:colOff>62864</xdr:colOff>
      <xdr:row>59</xdr:row>
      <xdr:rowOff>98878</xdr:rowOff>
    </xdr:to>
    <xdr:cxnSp macro="">
      <xdr:nvCxnSpPr>
        <xdr:cNvPr id="794" name="直線コネクタ 793"/>
        <xdr:cNvCxnSpPr/>
      </xdr:nvCxnSpPr>
      <xdr:spPr>
        <a:xfrm flipV="1">
          <a:off x="22159595" y="8754328"/>
          <a:ext cx="1269" cy="146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6" name="直線コネクタ 79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128505</xdr:rowOff>
    </xdr:from>
    <xdr:ext cx="534377" cy="259045"/>
    <xdr:sp macro="" textlink="">
      <xdr:nvSpPr>
        <xdr:cNvPr id="797" name="貸付金最大値テキスト"/>
        <xdr:cNvSpPr txBox="1"/>
      </xdr:nvSpPr>
      <xdr:spPr>
        <a:xfrm>
          <a:off x="22212300" y="852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10378</xdr:rowOff>
    </xdr:from>
    <xdr:to>
      <xdr:col>116</xdr:col>
      <xdr:colOff>152400</xdr:colOff>
      <xdr:row>51</xdr:row>
      <xdr:rowOff>10378</xdr:rowOff>
    </xdr:to>
    <xdr:cxnSp macro="">
      <xdr:nvCxnSpPr>
        <xdr:cNvPr id="798" name="直線コネクタ 797"/>
        <xdr:cNvCxnSpPr/>
      </xdr:nvCxnSpPr>
      <xdr:spPr>
        <a:xfrm>
          <a:off x="22072600" y="875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100805</xdr:rowOff>
    </xdr:from>
    <xdr:to>
      <xdr:col>116</xdr:col>
      <xdr:colOff>63500</xdr:colOff>
      <xdr:row>55</xdr:row>
      <xdr:rowOff>45093</xdr:rowOff>
    </xdr:to>
    <xdr:cxnSp macro="">
      <xdr:nvCxnSpPr>
        <xdr:cNvPr id="799" name="直線コネクタ 798"/>
        <xdr:cNvCxnSpPr/>
      </xdr:nvCxnSpPr>
      <xdr:spPr>
        <a:xfrm>
          <a:off x="21323300" y="9359105"/>
          <a:ext cx="838200" cy="115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14815</xdr:rowOff>
    </xdr:from>
    <xdr:ext cx="469744" cy="259045"/>
    <xdr:sp macro="" textlink="">
      <xdr:nvSpPr>
        <xdr:cNvPr id="800" name="貸付金平均値テキスト"/>
        <xdr:cNvSpPr txBox="1"/>
      </xdr:nvSpPr>
      <xdr:spPr>
        <a:xfrm>
          <a:off x="22212300" y="995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36388</xdr:rowOff>
    </xdr:from>
    <xdr:to>
      <xdr:col>116</xdr:col>
      <xdr:colOff>114300</xdr:colOff>
      <xdr:row>58</xdr:row>
      <xdr:rowOff>137988</xdr:rowOff>
    </xdr:to>
    <xdr:sp macro="" textlink="">
      <xdr:nvSpPr>
        <xdr:cNvPr id="801" name="フローチャート: 判断 800"/>
        <xdr:cNvSpPr/>
      </xdr:nvSpPr>
      <xdr:spPr>
        <a:xfrm>
          <a:off x="221107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42186</xdr:rowOff>
    </xdr:from>
    <xdr:to>
      <xdr:col>111</xdr:col>
      <xdr:colOff>177800</xdr:colOff>
      <xdr:row>54</xdr:row>
      <xdr:rowOff>100805</xdr:rowOff>
    </xdr:to>
    <xdr:cxnSp macro="">
      <xdr:nvCxnSpPr>
        <xdr:cNvPr id="802" name="直線コネクタ 801"/>
        <xdr:cNvCxnSpPr/>
      </xdr:nvCxnSpPr>
      <xdr:spPr>
        <a:xfrm>
          <a:off x="20434300" y="9300486"/>
          <a:ext cx="889000" cy="58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36583</xdr:rowOff>
    </xdr:from>
    <xdr:to>
      <xdr:col>112</xdr:col>
      <xdr:colOff>38100</xdr:colOff>
      <xdr:row>58</xdr:row>
      <xdr:rowOff>138183</xdr:rowOff>
    </xdr:to>
    <xdr:sp macro="" textlink="">
      <xdr:nvSpPr>
        <xdr:cNvPr id="803" name="フローチャート: 判断 802"/>
        <xdr:cNvSpPr/>
      </xdr:nvSpPr>
      <xdr:spPr>
        <a:xfrm>
          <a:off x="21272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129310</xdr:rowOff>
    </xdr:from>
    <xdr:ext cx="469744" cy="259045"/>
    <xdr:sp macro="" textlink="">
      <xdr:nvSpPr>
        <xdr:cNvPr id="804" name="テキスト ボックス 803"/>
        <xdr:cNvSpPr txBox="1"/>
      </xdr:nvSpPr>
      <xdr:spPr>
        <a:xfrm>
          <a:off x="21088428" y="10073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53</xdr:row>
      <xdr:rowOff>167589</xdr:rowOff>
    </xdr:from>
    <xdr:to>
      <xdr:col>107</xdr:col>
      <xdr:colOff>50800</xdr:colOff>
      <xdr:row>54</xdr:row>
      <xdr:rowOff>42186</xdr:rowOff>
    </xdr:to>
    <xdr:cxnSp macro="">
      <xdr:nvCxnSpPr>
        <xdr:cNvPr id="805" name="直線コネクタ 804"/>
        <xdr:cNvCxnSpPr/>
      </xdr:nvCxnSpPr>
      <xdr:spPr>
        <a:xfrm>
          <a:off x="19545300" y="9254439"/>
          <a:ext cx="8890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10261</xdr:rowOff>
    </xdr:from>
    <xdr:to>
      <xdr:col>107</xdr:col>
      <xdr:colOff>101600</xdr:colOff>
      <xdr:row>58</xdr:row>
      <xdr:rowOff>111861</xdr:rowOff>
    </xdr:to>
    <xdr:sp macro="" textlink="">
      <xdr:nvSpPr>
        <xdr:cNvPr id="806" name="フローチャート: 判断 805"/>
        <xdr:cNvSpPr/>
      </xdr:nvSpPr>
      <xdr:spPr>
        <a:xfrm>
          <a:off x="20383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102988</xdr:rowOff>
    </xdr:from>
    <xdr:ext cx="469744" cy="259045"/>
    <xdr:sp macro="" textlink="">
      <xdr:nvSpPr>
        <xdr:cNvPr id="807" name="テキスト ボックス 806"/>
        <xdr:cNvSpPr txBox="1"/>
      </xdr:nvSpPr>
      <xdr:spPr>
        <a:xfrm>
          <a:off x="20199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134312</xdr:rowOff>
    </xdr:from>
    <xdr:to>
      <xdr:col>102</xdr:col>
      <xdr:colOff>114300</xdr:colOff>
      <xdr:row>53</xdr:row>
      <xdr:rowOff>167589</xdr:rowOff>
    </xdr:to>
    <xdr:cxnSp macro="">
      <xdr:nvCxnSpPr>
        <xdr:cNvPr id="808" name="直線コネクタ 807"/>
        <xdr:cNvCxnSpPr/>
      </xdr:nvCxnSpPr>
      <xdr:spPr>
        <a:xfrm>
          <a:off x="18656300" y="9221162"/>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96770</xdr:rowOff>
    </xdr:from>
    <xdr:to>
      <xdr:col>102</xdr:col>
      <xdr:colOff>165100</xdr:colOff>
      <xdr:row>58</xdr:row>
      <xdr:rowOff>26920</xdr:rowOff>
    </xdr:to>
    <xdr:sp macro="" textlink="">
      <xdr:nvSpPr>
        <xdr:cNvPr id="809" name="フローチャート: 判断 808"/>
        <xdr:cNvSpPr/>
      </xdr:nvSpPr>
      <xdr:spPr>
        <a:xfrm>
          <a:off x="19494500" y="986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18047</xdr:rowOff>
    </xdr:from>
    <xdr:ext cx="469744" cy="259045"/>
    <xdr:sp macro="" textlink="">
      <xdr:nvSpPr>
        <xdr:cNvPr id="810" name="テキスト ボックス 809"/>
        <xdr:cNvSpPr txBox="1"/>
      </xdr:nvSpPr>
      <xdr:spPr>
        <a:xfrm>
          <a:off x="19310428" y="996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120348</xdr:rowOff>
    </xdr:from>
    <xdr:to>
      <xdr:col>98</xdr:col>
      <xdr:colOff>38100</xdr:colOff>
      <xdr:row>58</xdr:row>
      <xdr:rowOff>50498</xdr:rowOff>
    </xdr:to>
    <xdr:sp macro="" textlink="">
      <xdr:nvSpPr>
        <xdr:cNvPr id="811" name="フローチャート: 判断 810"/>
        <xdr:cNvSpPr/>
      </xdr:nvSpPr>
      <xdr:spPr>
        <a:xfrm>
          <a:off x="18605500" y="989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41625</xdr:rowOff>
    </xdr:from>
    <xdr:ext cx="469744" cy="259045"/>
    <xdr:sp macro="" textlink="">
      <xdr:nvSpPr>
        <xdr:cNvPr id="812" name="テキスト ボックス 811"/>
        <xdr:cNvSpPr txBox="1"/>
      </xdr:nvSpPr>
      <xdr:spPr>
        <a:xfrm>
          <a:off x="18421428" y="998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165743</xdr:rowOff>
    </xdr:from>
    <xdr:to>
      <xdr:col>116</xdr:col>
      <xdr:colOff>114300</xdr:colOff>
      <xdr:row>55</xdr:row>
      <xdr:rowOff>95893</xdr:rowOff>
    </xdr:to>
    <xdr:sp macro="" textlink="">
      <xdr:nvSpPr>
        <xdr:cNvPr id="818" name="楕円 817"/>
        <xdr:cNvSpPr/>
      </xdr:nvSpPr>
      <xdr:spPr>
        <a:xfrm>
          <a:off x="22110700" y="942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17170</xdr:rowOff>
    </xdr:from>
    <xdr:ext cx="534377" cy="259045"/>
    <xdr:sp macro="" textlink="">
      <xdr:nvSpPr>
        <xdr:cNvPr id="819" name="貸付金該当値テキスト"/>
        <xdr:cNvSpPr txBox="1"/>
      </xdr:nvSpPr>
      <xdr:spPr>
        <a:xfrm>
          <a:off x="22212300" y="927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50005</xdr:rowOff>
    </xdr:from>
    <xdr:to>
      <xdr:col>112</xdr:col>
      <xdr:colOff>38100</xdr:colOff>
      <xdr:row>54</xdr:row>
      <xdr:rowOff>151605</xdr:rowOff>
    </xdr:to>
    <xdr:sp macro="" textlink="">
      <xdr:nvSpPr>
        <xdr:cNvPr id="820" name="楕円 819"/>
        <xdr:cNvSpPr/>
      </xdr:nvSpPr>
      <xdr:spPr>
        <a:xfrm>
          <a:off x="21272500" y="930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168132</xdr:rowOff>
    </xdr:from>
    <xdr:ext cx="534377" cy="259045"/>
    <xdr:sp macro="" textlink="">
      <xdr:nvSpPr>
        <xdr:cNvPr id="821" name="テキスト ボックス 820"/>
        <xdr:cNvSpPr txBox="1"/>
      </xdr:nvSpPr>
      <xdr:spPr>
        <a:xfrm>
          <a:off x="21056111" y="908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162836</xdr:rowOff>
    </xdr:from>
    <xdr:to>
      <xdr:col>107</xdr:col>
      <xdr:colOff>101600</xdr:colOff>
      <xdr:row>54</xdr:row>
      <xdr:rowOff>92986</xdr:rowOff>
    </xdr:to>
    <xdr:sp macro="" textlink="">
      <xdr:nvSpPr>
        <xdr:cNvPr id="822" name="楕円 821"/>
        <xdr:cNvSpPr/>
      </xdr:nvSpPr>
      <xdr:spPr>
        <a:xfrm>
          <a:off x="20383500" y="92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109513</xdr:rowOff>
    </xdr:from>
    <xdr:ext cx="534377" cy="259045"/>
    <xdr:sp macro="" textlink="">
      <xdr:nvSpPr>
        <xdr:cNvPr id="823" name="テキスト ボックス 822"/>
        <xdr:cNvSpPr txBox="1"/>
      </xdr:nvSpPr>
      <xdr:spPr>
        <a:xfrm>
          <a:off x="20167111" y="902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53</xdr:row>
      <xdr:rowOff>116789</xdr:rowOff>
    </xdr:from>
    <xdr:to>
      <xdr:col>102</xdr:col>
      <xdr:colOff>165100</xdr:colOff>
      <xdr:row>54</xdr:row>
      <xdr:rowOff>46939</xdr:rowOff>
    </xdr:to>
    <xdr:sp macro="" textlink="">
      <xdr:nvSpPr>
        <xdr:cNvPr id="824" name="楕円 823"/>
        <xdr:cNvSpPr/>
      </xdr:nvSpPr>
      <xdr:spPr>
        <a:xfrm>
          <a:off x="19494500" y="92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52</xdr:row>
      <xdr:rowOff>63466</xdr:rowOff>
    </xdr:from>
    <xdr:ext cx="534377" cy="259045"/>
    <xdr:sp macro="" textlink="">
      <xdr:nvSpPr>
        <xdr:cNvPr id="825" name="テキスト ボックス 824"/>
        <xdr:cNvSpPr txBox="1"/>
      </xdr:nvSpPr>
      <xdr:spPr>
        <a:xfrm>
          <a:off x="19278111" y="8978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83512</xdr:rowOff>
    </xdr:from>
    <xdr:to>
      <xdr:col>98</xdr:col>
      <xdr:colOff>38100</xdr:colOff>
      <xdr:row>54</xdr:row>
      <xdr:rowOff>13662</xdr:rowOff>
    </xdr:to>
    <xdr:sp macro="" textlink="">
      <xdr:nvSpPr>
        <xdr:cNvPr id="826" name="楕円 825"/>
        <xdr:cNvSpPr/>
      </xdr:nvSpPr>
      <xdr:spPr>
        <a:xfrm>
          <a:off x="18605500" y="9170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30189</xdr:rowOff>
    </xdr:from>
    <xdr:ext cx="534377" cy="259045"/>
    <xdr:sp macro="" textlink="">
      <xdr:nvSpPr>
        <xdr:cNvPr id="827" name="テキスト ボックス 826"/>
        <xdr:cNvSpPr txBox="1"/>
      </xdr:nvSpPr>
      <xdr:spPr>
        <a:xfrm>
          <a:off x="18389111" y="894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9" name="テキスト ボックス 838"/>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1" name="テキスト ボックス 840"/>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3" name="テキスト ボックス 842"/>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5" name="テキスト ボックス 844"/>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4031</xdr:rowOff>
    </xdr:from>
    <xdr:to>
      <xdr:col>116</xdr:col>
      <xdr:colOff>62864</xdr:colOff>
      <xdr:row>77</xdr:row>
      <xdr:rowOff>116818</xdr:rowOff>
    </xdr:to>
    <xdr:cxnSp macro="">
      <xdr:nvCxnSpPr>
        <xdr:cNvPr id="849" name="直線コネクタ 848"/>
        <xdr:cNvCxnSpPr/>
      </xdr:nvCxnSpPr>
      <xdr:spPr>
        <a:xfrm flipV="1">
          <a:off x="22159595" y="12348431"/>
          <a:ext cx="1269" cy="970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120645</xdr:rowOff>
    </xdr:from>
    <xdr:ext cx="534377" cy="259045"/>
    <xdr:sp macro="" textlink="">
      <xdr:nvSpPr>
        <xdr:cNvPr id="850" name="繰出金最小値テキスト"/>
        <xdr:cNvSpPr txBox="1"/>
      </xdr:nvSpPr>
      <xdr:spPr>
        <a:xfrm>
          <a:off x="22212300" y="13322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116818</xdr:rowOff>
    </xdr:from>
    <xdr:to>
      <xdr:col>116</xdr:col>
      <xdr:colOff>152400</xdr:colOff>
      <xdr:row>77</xdr:row>
      <xdr:rowOff>116818</xdr:rowOff>
    </xdr:to>
    <xdr:cxnSp macro="">
      <xdr:nvCxnSpPr>
        <xdr:cNvPr id="851" name="直線コネクタ 850"/>
        <xdr:cNvCxnSpPr/>
      </xdr:nvCxnSpPr>
      <xdr:spPr>
        <a:xfrm>
          <a:off x="22072600" y="13318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122158</xdr:rowOff>
    </xdr:from>
    <xdr:ext cx="599010" cy="259045"/>
    <xdr:sp macro="" textlink="">
      <xdr:nvSpPr>
        <xdr:cNvPr id="852" name="繰出金最大値テキスト"/>
        <xdr:cNvSpPr txBox="1"/>
      </xdr:nvSpPr>
      <xdr:spPr>
        <a:xfrm>
          <a:off x="22212300" y="12123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4031</xdr:rowOff>
    </xdr:from>
    <xdr:to>
      <xdr:col>116</xdr:col>
      <xdr:colOff>152400</xdr:colOff>
      <xdr:row>72</xdr:row>
      <xdr:rowOff>4031</xdr:rowOff>
    </xdr:to>
    <xdr:cxnSp macro="">
      <xdr:nvCxnSpPr>
        <xdr:cNvPr id="853" name="直線コネクタ 852"/>
        <xdr:cNvCxnSpPr/>
      </xdr:nvCxnSpPr>
      <xdr:spPr>
        <a:xfrm>
          <a:off x="22072600" y="1234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14898</xdr:rowOff>
    </xdr:from>
    <xdr:to>
      <xdr:col>116</xdr:col>
      <xdr:colOff>63500</xdr:colOff>
      <xdr:row>77</xdr:row>
      <xdr:rowOff>16320</xdr:rowOff>
    </xdr:to>
    <xdr:cxnSp macro="">
      <xdr:nvCxnSpPr>
        <xdr:cNvPr id="854" name="直線コネクタ 853"/>
        <xdr:cNvCxnSpPr/>
      </xdr:nvCxnSpPr>
      <xdr:spPr>
        <a:xfrm flipV="1">
          <a:off x="21323300" y="13216548"/>
          <a:ext cx="8382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135340</xdr:rowOff>
    </xdr:from>
    <xdr:ext cx="534377" cy="259045"/>
    <xdr:sp macro="" textlink="">
      <xdr:nvSpPr>
        <xdr:cNvPr id="855" name="繰出金平均値テキスト"/>
        <xdr:cNvSpPr txBox="1"/>
      </xdr:nvSpPr>
      <xdr:spPr>
        <a:xfrm>
          <a:off x="22212300" y="1316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156913</xdr:rowOff>
    </xdr:from>
    <xdr:to>
      <xdr:col>116</xdr:col>
      <xdr:colOff>114300</xdr:colOff>
      <xdr:row>77</xdr:row>
      <xdr:rowOff>87063</xdr:rowOff>
    </xdr:to>
    <xdr:sp macro="" textlink="">
      <xdr:nvSpPr>
        <xdr:cNvPr id="856" name="フローチャート: 判断 855"/>
        <xdr:cNvSpPr/>
      </xdr:nvSpPr>
      <xdr:spPr>
        <a:xfrm>
          <a:off x="22110700" y="1318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15515</xdr:rowOff>
    </xdr:from>
    <xdr:to>
      <xdr:col>111</xdr:col>
      <xdr:colOff>177800</xdr:colOff>
      <xdr:row>77</xdr:row>
      <xdr:rowOff>16320</xdr:rowOff>
    </xdr:to>
    <xdr:cxnSp macro="">
      <xdr:nvCxnSpPr>
        <xdr:cNvPr id="857" name="直線コネクタ 856"/>
        <xdr:cNvCxnSpPr/>
      </xdr:nvCxnSpPr>
      <xdr:spPr>
        <a:xfrm>
          <a:off x="20434300" y="13217165"/>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158147</xdr:rowOff>
    </xdr:from>
    <xdr:to>
      <xdr:col>112</xdr:col>
      <xdr:colOff>38100</xdr:colOff>
      <xdr:row>77</xdr:row>
      <xdr:rowOff>88297</xdr:rowOff>
    </xdr:to>
    <xdr:sp macro="" textlink="">
      <xdr:nvSpPr>
        <xdr:cNvPr id="858" name="フローチャート: 判断 857"/>
        <xdr:cNvSpPr/>
      </xdr:nvSpPr>
      <xdr:spPr>
        <a:xfrm>
          <a:off x="21272500" y="1318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79424</xdr:rowOff>
    </xdr:from>
    <xdr:ext cx="534377" cy="259045"/>
    <xdr:sp macro="" textlink="">
      <xdr:nvSpPr>
        <xdr:cNvPr id="859" name="テキスト ボックス 858"/>
        <xdr:cNvSpPr txBox="1"/>
      </xdr:nvSpPr>
      <xdr:spPr>
        <a:xfrm>
          <a:off x="21056111" y="13281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15515</xdr:rowOff>
    </xdr:from>
    <xdr:to>
      <xdr:col>107</xdr:col>
      <xdr:colOff>50800</xdr:colOff>
      <xdr:row>77</xdr:row>
      <xdr:rowOff>27251</xdr:rowOff>
    </xdr:to>
    <xdr:cxnSp macro="">
      <xdr:nvCxnSpPr>
        <xdr:cNvPr id="860" name="直線コネクタ 859"/>
        <xdr:cNvCxnSpPr/>
      </xdr:nvCxnSpPr>
      <xdr:spPr>
        <a:xfrm flipV="1">
          <a:off x="19545300" y="13217165"/>
          <a:ext cx="889000" cy="1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168801</xdr:rowOff>
    </xdr:from>
    <xdr:to>
      <xdr:col>107</xdr:col>
      <xdr:colOff>101600</xdr:colOff>
      <xdr:row>77</xdr:row>
      <xdr:rowOff>98951</xdr:rowOff>
    </xdr:to>
    <xdr:sp macro="" textlink="">
      <xdr:nvSpPr>
        <xdr:cNvPr id="861" name="フローチャート: 判断 860"/>
        <xdr:cNvSpPr/>
      </xdr:nvSpPr>
      <xdr:spPr>
        <a:xfrm>
          <a:off x="20383500" y="1319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90078</xdr:rowOff>
    </xdr:from>
    <xdr:ext cx="534377" cy="259045"/>
    <xdr:sp macro="" textlink="">
      <xdr:nvSpPr>
        <xdr:cNvPr id="862" name="テキスト ボックス 861"/>
        <xdr:cNvSpPr txBox="1"/>
      </xdr:nvSpPr>
      <xdr:spPr>
        <a:xfrm>
          <a:off x="20167111" y="13291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27251</xdr:rowOff>
    </xdr:from>
    <xdr:to>
      <xdr:col>102</xdr:col>
      <xdr:colOff>114300</xdr:colOff>
      <xdr:row>77</xdr:row>
      <xdr:rowOff>66424</xdr:rowOff>
    </xdr:to>
    <xdr:cxnSp macro="">
      <xdr:nvCxnSpPr>
        <xdr:cNvPr id="863" name="直線コネクタ 862"/>
        <xdr:cNvCxnSpPr/>
      </xdr:nvCxnSpPr>
      <xdr:spPr>
        <a:xfrm flipV="1">
          <a:off x="18656300" y="13228901"/>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127775</xdr:rowOff>
    </xdr:from>
    <xdr:to>
      <xdr:col>102</xdr:col>
      <xdr:colOff>165100</xdr:colOff>
      <xdr:row>77</xdr:row>
      <xdr:rowOff>57925</xdr:rowOff>
    </xdr:to>
    <xdr:sp macro="" textlink="">
      <xdr:nvSpPr>
        <xdr:cNvPr id="864" name="フローチャート: 判断 863"/>
        <xdr:cNvSpPr/>
      </xdr:nvSpPr>
      <xdr:spPr>
        <a:xfrm>
          <a:off x="19494500" y="1315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74453</xdr:rowOff>
    </xdr:from>
    <xdr:ext cx="534377" cy="259045"/>
    <xdr:sp macro="" textlink="">
      <xdr:nvSpPr>
        <xdr:cNvPr id="865" name="テキスト ボックス 864"/>
        <xdr:cNvSpPr txBox="1"/>
      </xdr:nvSpPr>
      <xdr:spPr>
        <a:xfrm>
          <a:off x="19278111" y="129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145149</xdr:rowOff>
    </xdr:from>
    <xdr:to>
      <xdr:col>98</xdr:col>
      <xdr:colOff>38100</xdr:colOff>
      <xdr:row>77</xdr:row>
      <xdr:rowOff>75299</xdr:rowOff>
    </xdr:to>
    <xdr:sp macro="" textlink="">
      <xdr:nvSpPr>
        <xdr:cNvPr id="866" name="フローチャート: 判断 865"/>
        <xdr:cNvSpPr/>
      </xdr:nvSpPr>
      <xdr:spPr>
        <a:xfrm>
          <a:off x="18605500" y="1317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91826</xdr:rowOff>
    </xdr:from>
    <xdr:ext cx="534377" cy="259045"/>
    <xdr:sp macro="" textlink="">
      <xdr:nvSpPr>
        <xdr:cNvPr id="867" name="テキスト ボックス 866"/>
        <xdr:cNvSpPr txBox="1"/>
      </xdr:nvSpPr>
      <xdr:spPr>
        <a:xfrm>
          <a:off x="18389111" y="1295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135548</xdr:rowOff>
    </xdr:from>
    <xdr:to>
      <xdr:col>116</xdr:col>
      <xdr:colOff>114300</xdr:colOff>
      <xdr:row>77</xdr:row>
      <xdr:rowOff>65698</xdr:rowOff>
    </xdr:to>
    <xdr:sp macro="" textlink="">
      <xdr:nvSpPr>
        <xdr:cNvPr id="873" name="楕円 872"/>
        <xdr:cNvSpPr/>
      </xdr:nvSpPr>
      <xdr:spPr>
        <a:xfrm>
          <a:off x="22110700" y="1316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94925</xdr:rowOff>
    </xdr:from>
    <xdr:ext cx="534377" cy="259045"/>
    <xdr:sp macro="" textlink="">
      <xdr:nvSpPr>
        <xdr:cNvPr id="874" name="繰出金該当値テキスト"/>
        <xdr:cNvSpPr txBox="1"/>
      </xdr:nvSpPr>
      <xdr:spPr>
        <a:xfrm>
          <a:off x="22212300" y="1295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136970</xdr:rowOff>
    </xdr:from>
    <xdr:to>
      <xdr:col>112</xdr:col>
      <xdr:colOff>38100</xdr:colOff>
      <xdr:row>77</xdr:row>
      <xdr:rowOff>67120</xdr:rowOff>
    </xdr:to>
    <xdr:sp macro="" textlink="">
      <xdr:nvSpPr>
        <xdr:cNvPr id="875" name="楕円 874"/>
        <xdr:cNvSpPr/>
      </xdr:nvSpPr>
      <xdr:spPr>
        <a:xfrm>
          <a:off x="21272500" y="131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83647</xdr:rowOff>
    </xdr:from>
    <xdr:ext cx="534377" cy="259045"/>
    <xdr:sp macro="" textlink="">
      <xdr:nvSpPr>
        <xdr:cNvPr id="876" name="テキスト ボックス 875"/>
        <xdr:cNvSpPr txBox="1"/>
      </xdr:nvSpPr>
      <xdr:spPr>
        <a:xfrm>
          <a:off x="21056111" y="1294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136165</xdr:rowOff>
    </xdr:from>
    <xdr:to>
      <xdr:col>107</xdr:col>
      <xdr:colOff>101600</xdr:colOff>
      <xdr:row>77</xdr:row>
      <xdr:rowOff>66315</xdr:rowOff>
    </xdr:to>
    <xdr:sp macro="" textlink="">
      <xdr:nvSpPr>
        <xdr:cNvPr id="877" name="楕円 876"/>
        <xdr:cNvSpPr/>
      </xdr:nvSpPr>
      <xdr:spPr>
        <a:xfrm>
          <a:off x="20383500" y="13166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82842</xdr:rowOff>
    </xdr:from>
    <xdr:ext cx="534377" cy="259045"/>
    <xdr:sp macro="" textlink="">
      <xdr:nvSpPr>
        <xdr:cNvPr id="878" name="テキスト ボックス 877"/>
        <xdr:cNvSpPr txBox="1"/>
      </xdr:nvSpPr>
      <xdr:spPr>
        <a:xfrm>
          <a:off x="20167111" y="1294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147901</xdr:rowOff>
    </xdr:from>
    <xdr:to>
      <xdr:col>102</xdr:col>
      <xdr:colOff>165100</xdr:colOff>
      <xdr:row>77</xdr:row>
      <xdr:rowOff>78051</xdr:rowOff>
    </xdr:to>
    <xdr:sp macro="" textlink="">
      <xdr:nvSpPr>
        <xdr:cNvPr id="879" name="楕円 878"/>
        <xdr:cNvSpPr/>
      </xdr:nvSpPr>
      <xdr:spPr>
        <a:xfrm>
          <a:off x="19494500" y="1317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69178</xdr:rowOff>
    </xdr:from>
    <xdr:ext cx="534377" cy="259045"/>
    <xdr:sp macro="" textlink="">
      <xdr:nvSpPr>
        <xdr:cNvPr id="880" name="テキスト ボックス 879"/>
        <xdr:cNvSpPr txBox="1"/>
      </xdr:nvSpPr>
      <xdr:spPr>
        <a:xfrm>
          <a:off x="19278111" y="1327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15624</xdr:rowOff>
    </xdr:from>
    <xdr:to>
      <xdr:col>98</xdr:col>
      <xdr:colOff>38100</xdr:colOff>
      <xdr:row>77</xdr:row>
      <xdr:rowOff>117224</xdr:rowOff>
    </xdr:to>
    <xdr:sp macro="" textlink="">
      <xdr:nvSpPr>
        <xdr:cNvPr id="881" name="楕円 880"/>
        <xdr:cNvSpPr/>
      </xdr:nvSpPr>
      <xdr:spPr>
        <a:xfrm>
          <a:off x="18605500" y="132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108351</xdr:rowOff>
    </xdr:from>
    <xdr:ext cx="534377" cy="259045"/>
    <xdr:sp macro="" textlink="">
      <xdr:nvSpPr>
        <xdr:cNvPr id="882" name="テキスト ボックス 881"/>
        <xdr:cNvSpPr txBox="1"/>
      </xdr:nvSpPr>
      <xdr:spPr>
        <a:xfrm>
          <a:off x="18389111" y="133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類似団体平均と比較して乖離が大きい「維持補修費」・「補助費」・「公債費」・「投資及び出資金」・「貸付金」について記載する。</a:t>
          </a:r>
          <a:endParaRPr lang="ja-JP" altLang="ja-JP" sz="1400">
            <a:effectLst/>
          </a:endParaRPr>
        </a:p>
        <a:p>
          <a:r>
            <a:rPr kumimoji="1" lang="ja-JP" altLang="ja-JP" sz="1100">
              <a:solidFill>
                <a:schemeClr val="dk1"/>
              </a:solidFill>
              <a:effectLst/>
              <a:latin typeface="+mn-lt"/>
              <a:ea typeface="+mn-ea"/>
              <a:cs typeface="+mn-cs"/>
            </a:rPr>
            <a:t>　・「維持補修費」については、約</a:t>
          </a:r>
          <a:r>
            <a:rPr kumimoji="1" lang="en-US" altLang="ja-JP" sz="1100">
              <a:solidFill>
                <a:schemeClr val="dk1"/>
              </a:solidFill>
              <a:effectLst/>
              <a:latin typeface="+mn-lt"/>
              <a:ea typeface="+mn-ea"/>
              <a:cs typeface="+mn-cs"/>
            </a:rPr>
            <a:t>7.5</a:t>
          </a:r>
          <a:r>
            <a:rPr kumimoji="1" lang="ja-JP" altLang="ja-JP" sz="1100">
              <a:solidFill>
                <a:schemeClr val="dk1"/>
              </a:solidFill>
              <a:effectLst/>
              <a:latin typeface="+mn-lt"/>
              <a:ea typeface="+mn-ea"/>
              <a:cs typeface="+mn-cs"/>
            </a:rPr>
            <a:t>割が除雪関連経費であり、近年労務単価の増や諸経費率の見直しなどに伴い、経費が増加傾向となっている。</a:t>
          </a:r>
          <a:endParaRPr lang="ja-JP" altLang="ja-JP" sz="1400">
            <a:effectLst/>
          </a:endParaRPr>
        </a:p>
        <a:p>
          <a:r>
            <a:rPr kumimoji="1" lang="ja-JP" altLang="ja-JP" sz="1100">
              <a:solidFill>
                <a:schemeClr val="dk1"/>
              </a:solidFill>
              <a:effectLst/>
              <a:latin typeface="+mn-lt"/>
              <a:ea typeface="+mn-ea"/>
              <a:cs typeface="+mn-cs"/>
            </a:rPr>
            <a:t>　・「補助費」については、</a:t>
          </a:r>
          <a:r>
            <a:rPr kumimoji="1" lang="ja-JP" altLang="en-US" sz="1100">
              <a:solidFill>
                <a:schemeClr val="dk1"/>
              </a:solidFill>
              <a:effectLst/>
              <a:latin typeface="+mn-lt"/>
              <a:ea typeface="+mn-ea"/>
              <a:cs typeface="+mn-cs"/>
            </a:rPr>
            <a:t>ごみ処理施設負担金の増加</a:t>
          </a:r>
          <a:r>
            <a:rPr kumimoji="1" lang="ja-JP" altLang="ja-JP" sz="1100">
              <a:solidFill>
                <a:schemeClr val="dk1"/>
              </a:solidFill>
              <a:effectLst/>
              <a:latin typeface="+mn-lt"/>
              <a:ea typeface="+mn-ea"/>
              <a:cs typeface="+mn-cs"/>
            </a:rPr>
            <a:t>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年度に借り換えた元金償還が平成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年度から始まったことによるものであり、地方債発行の抑制や繰上償還の実施により徐々に減少しているものの、類似団体平均よりは高くなっている。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・「投資及び出資金」については、病院事業会計への繰出金及び水道事業会計への出資金などによるものである。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・「貸付金」については、土地開発公社への短期貸付金及び中小企業特別融資貸付金などによるものである。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北海道留萌市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21,757
21,628
297.84
13,752,392
13,531,245
218,554
7,548,033
13,356,542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79.9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101067</xdr:rowOff>
    </xdr:from>
    <xdr:to>
      <xdr:col>24</xdr:col>
      <xdr:colOff>62865</xdr:colOff>
      <xdr:row>37</xdr:row>
      <xdr:rowOff>159741</xdr:rowOff>
    </xdr:to>
    <xdr:cxnSp macro="">
      <xdr:nvCxnSpPr>
        <xdr:cNvPr id="55" name="直線コネクタ 54"/>
        <xdr:cNvCxnSpPr/>
      </xdr:nvCxnSpPr>
      <xdr:spPr>
        <a:xfrm flipV="1">
          <a:off x="4633595" y="5244567"/>
          <a:ext cx="1270" cy="125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163568</xdr:rowOff>
    </xdr:from>
    <xdr:ext cx="469744" cy="259045"/>
    <xdr:sp macro="" textlink="">
      <xdr:nvSpPr>
        <xdr:cNvPr id="56" name="議会費最小値テキスト"/>
        <xdr:cNvSpPr txBox="1"/>
      </xdr:nvSpPr>
      <xdr:spPr>
        <a:xfrm>
          <a:off x="4686300" y="65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159741</xdr:rowOff>
    </xdr:from>
    <xdr:to>
      <xdr:col>24</xdr:col>
      <xdr:colOff>152400</xdr:colOff>
      <xdr:row>37</xdr:row>
      <xdr:rowOff>159741</xdr:rowOff>
    </xdr:to>
    <xdr:cxnSp macro="">
      <xdr:nvCxnSpPr>
        <xdr:cNvPr id="57" name="直線コネクタ 56"/>
        <xdr:cNvCxnSpPr/>
      </xdr:nvCxnSpPr>
      <xdr:spPr>
        <a:xfrm>
          <a:off x="4546600" y="65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47744</xdr:rowOff>
    </xdr:from>
    <xdr:ext cx="534377" cy="259045"/>
    <xdr:sp macro="" textlink="">
      <xdr:nvSpPr>
        <xdr:cNvPr id="58" name="議会費最大値テキスト"/>
        <xdr:cNvSpPr txBox="1"/>
      </xdr:nvSpPr>
      <xdr:spPr>
        <a:xfrm>
          <a:off x="4686300" y="501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101067</xdr:rowOff>
    </xdr:from>
    <xdr:to>
      <xdr:col>24</xdr:col>
      <xdr:colOff>152400</xdr:colOff>
      <xdr:row>30</xdr:row>
      <xdr:rowOff>101067</xdr:rowOff>
    </xdr:to>
    <xdr:cxnSp macro="">
      <xdr:nvCxnSpPr>
        <xdr:cNvPr id="59" name="直線コネクタ 58"/>
        <xdr:cNvCxnSpPr/>
      </xdr:nvCxnSpPr>
      <xdr:spPr>
        <a:xfrm>
          <a:off x="4546600" y="5244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30200</xdr:rowOff>
    </xdr:from>
    <xdr:to>
      <xdr:col>24</xdr:col>
      <xdr:colOff>63500</xdr:colOff>
      <xdr:row>36</xdr:row>
      <xdr:rowOff>43764</xdr:rowOff>
    </xdr:to>
    <xdr:cxnSp macro="">
      <xdr:nvCxnSpPr>
        <xdr:cNvPr id="60" name="直線コネクタ 59"/>
        <xdr:cNvCxnSpPr/>
      </xdr:nvCxnSpPr>
      <xdr:spPr>
        <a:xfrm flipV="1">
          <a:off x="3797300" y="6202400"/>
          <a:ext cx="8382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101769</xdr:rowOff>
    </xdr:from>
    <xdr:ext cx="469744" cy="259045"/>
    <xdr:sp macro="" textlink="">
      <xdr:nvSpPr>
        <xdr:cNvPr id="61" name="議会費平均値テキスト"/>
        <xdr:cNvSpPr txBox="1"/>
      </xdr:nvSpPr>
      <xdr:spPr>
        <a:xfrm>
          <a:off x="4686300" y="627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123342</xdr:rowOff>
    </xdr:from>
    <xdr:to>
      <xdr:col>24</xdr:col>
      <xdr:colOff>114300</xdr:colOff>
      <xdr:row>37</xdr:row>
      <xdr:rowOff>53492</xdr:rowOff>
    </xdr:to>
    <xdr:sp macro="" textlink="">
      <xdr:nvSpPr>
        <xdr:cNvPr id="62" name="フローチャート: 判断 61"/>
        <xdr:cNvSpPr/>
      </xdr:nvSpPr>
      <xdr:spPr>
        <a:xfrm>
          <a:off x="4584700" y="62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43764</xdr:rowOff>
    </xdr:from>
    <xdr:to>
      <xdr:col>19</xdr:col>
      <xdr:colOff>177800</xdr:colOff>
      <xdr:row>36</xdr:row>
      <xdr:rowOff>57938</xdr:rowOff>
    </xdr:to>
    <xdr:cxnSp macro="">
      <xdr:nvCxnSpPr>
        <xdr:cNvPr id="63" name="直線コネクタ 62"/>
        <xdr:cNvCxnSpPr/>
      </xdr:nvCxnSpPr>
      <xdr:spPr>
        <a:xfrm flipV="1">
          <a:off x="2908300" y="6215964"/>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121209</xdr:rowOff>
    </xdr:from>
    <xdr:to>
      <xdr:col>20</xdr:col>
      <xdr:colOff>38100</xdr:colOff>
      <xdr:row>37</xdr:row>
      <xdr:rowOff>51359</xdr:rowOff>
    </xdr:to>
    <xdr:sp macro="" textlink="">
      <xdr:nvSpPr>
        <xdr:cNvPr id="64" name="フローチャート: 判断 63"/>
        <xdr:cNvSpPr/>
      </xdr:nvSpPr>
      <xdr:spPr>
        <a:xfrm>
          <a:off x="3746500" y="629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42486</xdr:rowOff>
    </xdr:from>
    <xdr:ext cx="469744" cy="259045"/>
    <xdr:sp macro="" textlink="">
      <xdr:nvSpPr>
        <xdr:cNvPr id="65" name="テキスト ボックス 64"/>
        <xdr:cNvSpPr txBox="1"/>
      </xdr:nvSpPr>
      <xdr:spPr>
        <a:xfrm>
          <a:off x="3562428" y="638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57938</xdr:rowOff>
    </xdr:from>
    <xdr:to>
      <xdr:col>15</xdr:col>
      <xdr:colOff>50800</xdr:colOff>
      <xdr:row>36</xdr:row>
      <xdr:rowOff>86132</xdr:rowOff>
    </xdr:to>
    <xdr:cxnSp macro="">
      <xdr:nvCxnSpPr>
        <xdr:cNvPr id="66" name="直線コネクタ 65"/>
        <xdr:cNvCxnSpPr/>
      </xdr:nvCxnSpPr>
      <xdr:spPr>
        <a:xfrm flipV="1">
          <a:off x="2019300" y="6230138"/>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105435</xdr:rowOff>
    </xdr:from>
    <xdr:to>
      <xdr:col>15</xdr:col>
      <xdr:colOff>101600</xdr:colOff>
      <xdr:row>37</xdr:row>
      <xdr:rowOff>35585</xdr:rowOff>
    </xdr:to>
    <xdr:sp macro="" textlink="">
      <xdr:nvSpPr>
        <xdr:cNvPr id="67" name="フローチャート: 判断 66"/>
        <xdr:cNvSpPr/>
      </xdr:nvSpPr>
      <xdr:spPr>
        <a:xfrm>
          <a:off x="2857500" y="62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26712</xdr:rowOff>
    </xdr:from>
    <xdr:ext cx="469744" cy="259045"/>
    <xdr:sp macro="" textlink="">
      <xdr:nvSpPr>
        <xdr:cNvPr id="68" name="テキスト ボックス 67"/>
        <xdr:cNvSpPr txBox="1"/>
      </xdr:nvSpPr>
      <xdr:spPr>
        <a:xfrm>
          <a:off x="2673428" y="6370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86132</xdr:rowOff>
    </xdr:from>
    <xdr:to>
      <xdr:col>10</xdr:col>
      <xdr:colOff>114300</xdr:colOff>
      <xdr:row>36</xdr:row>
      <xdr:rowOff>102667</xdr:rowOff>
    </xdr:to>
    <xdr:cxnSp macro="">
      <xdr:nvCxnSpPr>
        <xdr:cNvPr id="69" name="直線コネクタ 68"/>
        <xdr:cNvCxnSpPr/>
      </xdr:nvCxnSpPr>
      <xdr:spPr>
        <a:xfrm flipV="1">
          <a:off x="1130300" y="6258332"/>
          <a:ext cx="8890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98349</xdr:rowOff>
    </xdr:from>
    <xdr:to>
      <xdr:col>10</xdr:col>
      <xdr:colOff>165100</xdr:colOff>
      <xdr:row>37</xdr:row>
      <xdr:rowOff>28499</xdr:rowOff>
    </xdr:to>
    <xdr:sp macro="" textlink="">
      <xdr:nvSpPr>
        <xdr:cNvPr id="70" name="フローチャート: 判断 69"/>
        <xdr:cNvSpPr/>
      </xdr:nvSpPr>
      <xdr:spPr>
        <a:xfrm>
          <a:off x="1968500" y="62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19626</xdr:rowOff>
    </xdr:from>
    <xdr:ext cx="469744" cy="259045"/>
    <xdr:sp macro="" textlink="">
      <xdr:nvSpPr>
        <xdr:cNvPr id="71" name="テキスト ボックス 70"/>
        <xdr:cNvSpPr txBox="1"/>
      </xdr:nvSpPr>
      <xdr:spPr>
        <a:xfrm>
          <a:off x="1784428" y="63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114884</xdr:rowOff>
    </xdr:from>
    <xdr:to>
      <xdr:col>6</xdr:col>
      <xdr:colOff>38100</xdr:colOff>
      <xdr:row>37</xdr:row>
      <xdr:rowOff>45034</xdr:rowOff>
    </xdr:to>
    <xdr:sp macro="" textlink="">
      <xdr:nvSpPr>
        <xdr:cNvPr id="72" name="フローチャート: 判断 71"/>
        <xdr:cNvSpPr/>
      </xdr:nvSpPr>
      <xdr:spPr>
        <a:xfrm>
          <a:off x="1079500" y="62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36161</xdr:rowOff>
    </xdr:from>
    <xdr:ext cx="469744" cy="259045"/>
    <xdr:sp macro="" textlink="">
      <xdr:nvSpPr>
        <xdr:cNvPr id="73" name="テキスト ボックス 72"/>
        <xdr:cNvSpPr txBox="1"/>
      </xdr:nvSpPr>
      <xdr:spPr>
        <a:xfrm>
          <a:off x="895428" y="6379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150850</xdr:rowOff>
    </xdr:from>
    <xdr:to>
      <xdr:col>24</xdr:col>
      <xdr:colOff>114300</xdr:colOff>
      <xdr:row>36</xdr:row>
      <xdr:rowOff>81000</xdr:rowOff>
    </xdr:to>
    <xdr:sp macro="" textlink="">
      <xdr:nvSpPr>
        <xdr:cNvPr id="79" name="楕円 78"/>
        <xdr:cNvSpPr/>
      </xdr:nvSpPr>
      <xdr:spPr>
        <a:xfrm>
          <a:off x="4584700" y="61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2277</xdr:rowOff>
    </xdr:from>
    <xdr:ext cx="469744" cy="259045"/>
    <xdr:sp macro="" textlink="">
      <xdr:nvSpPr>
        <xdr:cNvPr id="80" name="議会費該当値テキスト"/>
        <xdr:cNvSpPr txBox="1"/>
      </xdr:nvSpPr>
      <xdr:spPr>
        <a:xfrm>
          <a:off x="4686300" y="600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164414</xdr:rowOff>
    </xdr:from>
    <xdr:to>
      <xdr:col>20</xdr:col>
      <xdr:colOff>38100</xdr:colOff>
      <xdr:row>36</xdr:row>
      <xdr:rowOff>94564</xdr:rowOff>
    </xdr:to>
    <xdr:sp macro="" textlink="">
      <xdr:nvSpPr>
        <xdr:cNvPr id="81" name="楕円 80"/>
        <xdr:cNvSpPr/>
      </xdr:nvSpPr>
      <xdr:spPr>
        <a:xfrm>
          <a:off x="3746500" y="616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111091</xdr:rowOff>
    </xdr:from>
    <xdr:ext cx="469744" cy="259045"/>
    <xdr:sp macro="" textlink="">
      <xdr:nvSpPr>
        <xdr:cNvPr id="82" name="テキスト ボックス 81"/>
        <xdr:cNvSpPr txBox="1"/>
      </xdr:nvSpPr>
      <xdr:spPr>
        <a:xfrm>
          <a:off x="3562428" y="594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7138</xdr:rowOff>
    </xdr:from>
    <xdr:to>
      <xdr:col>15</xdr:col>
      <xdr:colOff>101600</xdr:colOff>
      <xdr:row>36</xdr:row>
      <xdr:rowOff>108738</xdr:rowOff>
    </xdr:to>
    <xdr:sp macro="" textlink="">
      <xdr:nvSpPr>
        <xdr:cNvPr id="83" name="楕円 82"/>
        <xdr:cNvSpPr/>
      </xdr:nvSpPr>
      <xdr:spPr>
        <a:xfrm>
          <a:off x="2857500" y="617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125265</xdr:rowOff>
    </xdr:from>
    <xdr:ext cx="469744" cy="259045"/>
    <xdr:sp macro="" textlink="">
      <xdr:nvSpPr>
        <xdr:cNvPr id="84" name="テキスト ボックス 83"/>
        <xdr:cNvSpPr txBox="1"/>
      </xdr:nvSpPr>
      <xdr:spPr>
        <a:xfrm>
          <a:off x="2673428" y="595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35332</xdr:rowOff>
    </xdr:from>
    <xdr:to>
      <xdr:col>10</xdr:col>
      <xdr:colOff>165100</xdr:colOff>
      <xdr:row>36</xdr:row>
      <xdr:rowOff>136932</xdr:rowOff>
    </xdr:to>
    <xdr:sp macro="" textlink="">
      <xdr:nvSpPr>
        <xdr:cNvPr id="85" name="楕円 84"/>
        <xdr:cNvSpPr/>
      </xdr:nvSpPr>
      <xdr:spPr>
        <a:xfrm>
          <a:off x="1968500" y="62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153459</xdr:rowOff>
    </xdr:from>
    <xdr:ext cx="469744" cy="259045"/>
    <xdr:sp macro="" textlink="">
      <xdr:nvSpPr>
        <xdr:cNvPr id="86" name="テキスト ボックス 85"/>
        <xdr:cNvSpPr txBox="1"/>
      </xdr:nvSpPr>
      <xdr:spPr>
        <a:xfrm>
          <a:off x="1784428" y="5982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51867</xdr:rowOff>
    </xdr:from>
    <xdr:to>
      <xdr:col>6</xdr:col>
      <xdr:colOff>38100</xdr:colOff>
      <xdr:row>36</xdr:row>
      <xdr:rowOff>153467</xdr:rowOff>
    </xdr:to>
    <xdr:sp macro="" textlink="">
      <xdr:nvSpPr>
        <xdr:cNvPr id="87" name="楕円 86"/>
        <xdr:cNvSpPr/>
      </xdr:nvSpPr>
      <xdr:spPr>
        <a:xfrm>
          <a:off x="1079500" y="6224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169994</xdr:rowOff>
    </xdr:from>
    <xdr:ext cx="469744" cy="259045"/>
    <xdr:sp macro="" textlink="">
      <xdr:nvSpPr>
        <xdr:cNvPr id="88" name="テキスト ボックス 87"/>
        <xdr:cNvSpPr txBox="1"/>
      </xdr:nvSpPr>
      <xdr:spPr>
        <a:xfrm>
          <a:off x="895428" y="599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17225</xdr:rowOff>
    </xdr:from>
    <xdr:to>
      <xdr:col>24</xdr:col>
      <xdr:colOff>62865</xdr:colOff>
      <xdr:row>58</xdr:row>
      <xdr:rowOff>53778</xdr:rowOff>
    </xdr:to>
    <xdr:cxnSp macro="">
      <xdr:nvCxnSpPr>
        <xdr:cNvPr id="110" name="直線コネクタ 109"/>
        <xdr:cNvCxnSpPr/>
      </xdr:nvCxnSpPr>
      <xdr:spPr>
        <a:xfrm flipV="1">
          <a:off x="4633595" y="8589725"/>
          <a:ext cx="1270" cy="1408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57605</xdr:rowOff>
    </xdr:from>
    <xdr:ext cx="534377" cy="259045"/>
    <xdr:sp macro="" textlink="">
      <xdr:nvSpPr>
        <xdr:cNvPr id="111" name="総務費最小値テキスト"/>
        <xdr:cNvSpPr txBox="1"/>
      </xdr:nvSpPr>
      <xdr:spPr>
        <a:xfrm>
          <a:off x="4686300" y="1000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53778</xdr:rowOff>
    </xdr:from>
    <xdr:to>
      <xdr:col>24</xdr:col>
      <xdr:colOff>152400</xdr:colOff>
      <xdr:row>58</xdr:row>
      <xdr:rowOff>53778</xdr:rowOff>
    </xdr:to>
    <xdr:cxnSp macro="">
      <xdr:nvCxnSpPr>
        <xdr:cNvPr id="112" name="直線コネクタ 111"/>
        <xdr:cNvCxnSpPr/>
      </xdr:nvCxnSpPr>
      <xdr:spPr>
        <a:xfrm>
          <a:off x="4546600" y="999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135352</xdr:rowOff>
    </xdr:from>
    <xdr:ext cx="599010" cy="259045"/>
    <xdr:sp macro="" textlink="">
      <xdr:nvSpPr>
        <xdr:cNvPr id="113" name="総務費最大値テキスト"/>
        <xdr:cNvSpPr txBox="1"/>
      </xdr:nvSpPr>
      <xdr:spPr>
        <a:xfrm>
          <a:off x="4686300" y="836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653,576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17225</xdr:rowOff>
    </xdr:from>
    <xdr:to>
      <xdr:col>24</xdr:col>
      <xdr:colOff>152400</xdr:colOff>
      <xdr:row>50</xdr:row>
      <xdr:rowOff>17225</xdr:rowOff>
    </xdr:to>
    <xdr:cxnSp macro="">
      <xdr:nvCxnSpPr>
        <xdr:cNvPr id="114" name="直線コネクタ 113"/>
        <xdr:cNvCxnSpPr/>
      </xdr:nvCxnSpPr>
      <xdr:spPr>
        <a:xfrm>
          <a:off x="4546600" y="858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166355</xdr:rowOff>
    </xdr:from>
    <xdr:to>
      <xdr:col>24</xdr:col>
      <xdr:colOff>63500</xdr:colOff>
      <xdr:row>58</xdr:row>
      <xdr:rowOff>3973</xdr:rowOff>
    </xdr:to>
    <xdr:cxnSp macro="">
      <xdr:nvCxnSpPr>
        <xdr:cNvPr id="115" name="直線コネクタ 114"/>
        <xdr:cNvCxnSpPr/>
      </xdr:nvCxnSpPr>
      <xdr:spPr>
        <a:xfrm>
          <a:off x="3797300" y="9939005"/>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115917</xdr:rowOff>
    </xdr:from>
    <xdr:ext cx="534377" cy="259045"/>
    <xdr:sp macro="" textlink="">
      <xdr:nvSpPr>
        <xdr:cNvPr id="116" name="総務費平均値テキスト"/>
        <xdr:cNvSpPr txBox="1"/>
      </xdr:nvSpPr>
      <xdr:spPr>
        <a:xfrm>
          <a:off x="4686300" y="9717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93040</xdr:rowOff>
    </xdr:from>
    <xdr:to>
      <xdr:col>24</xdr:col>
      <xdr:colOff>114300</xdr:colOff>
      <xdr:row>58</xdr:row>
      <xdr:rowOff>23190</xdr:rowOff>
    </xdr:to>
    <xdr:sp macro="" textlink="">
      <xdr:nvSpPr>
        <xdr:cNvPr id="117" name="フローチャート: 判断 116"/>
        <xdr:cNvSpPr/>
      </xdr:nvSpPr>
      <xdr:spPr>
        <a:xfrm>
          <a:off x="4584700" y="98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166355</xdr:rowOff>
    </xdr:from>
    <xdr:to>
      <xdr:col>19</xdr:col>
      <xdr:colOff>177800</xdr:colOff>
      <xdr:row>58</xdr:row>
      <xdr:rowOff>31778</xdr:rowOff>
    </xdr:to>
    <xdr:cxnSp macro="">
      <xdr:nvCxnSpPr>
        <xdr:cNvPr id="118" name="直線コネクタ 117"/>
        <xdr:cNvCxnSpPr/>
      </xdr:nvCxnSpPr>
      <xdr:spPr>
        <a:xfrm flipV="1">
          <a:off x="2908300" y="9939005"/>
          <a:ext cx="889000" cy="3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87122</xdr:rowOff>
    </xdr:from>
    <xdr:to>
      <xdr:col>20</xdr:col>
      <xdr:colOff>38100</xdr:colOff>
      <xdr:row>58</xdr:row>
      <xdr:rowOff>17272</xdr:rowOff>
    </xdr:to>
    <xdr:sp macro="" textlink="">
      <xdr:nvSpPr>
        <xdr:cNvPr id="119" name="フローチャート: 判断 118"/>
        <xdr:cNvSpPr/>
      </xdr:nvSpPr>
      <xdr:spPr>
        <a:xfrm>
          <a:off x="3746500" y="985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33799</xdr:rowOff>
    </xdr:from>
    <xdr:ext cx="534377" cy="259045"/>
    <xdr:sp macro="" textlink="">
      <xdr:nvSpPr>
        <xdr:cNvPr id="120" name="テキスト ボックス 119"/>
        <xdr:cNvSpPr txBox="1"/>
      </xdr:nvSpPr>
      <xdr:spPr>
        <a:xfrm>
          <a:off x="3530111" y="963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163771</xdr:rowOff>
    </xdr:from>
    <xdr:to>
      <xdr:col>15</xdr:col>
      <xdr:colOff>50800</xdr:colOff>
      <xdr:row>58</xdr:row>
      <xdr:rowOff>31778</xdr:rowOff>
    </xdr:to>
    <xdr:cxnSp macro="">
      <xdr:nvCxnSpPr>
        <xdr:cNvPr id="121" name="直線コネクタ 120"/>
        <xdr:cNvCxnSpPr/>
      </xdr:nvCxnSpPr>
      <xdr:spPr>
        <a:xfrm>
          <a:off x="2019300" y="9936421"/>
          <a:ext cx="889000" cy="3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104842</xdr:rowOff>
    </xdr:from>
    <xdr:to>
      <xdr:col>15</xdr:col>
      <xdr:colOff>101600</xdr:colOff>
      <xdr:row>58</xdr:row>
      <xdr:rowOff>34992</xdr:rowOff>
    </xdr:to>
    <xdr:sp macro="" textlink="">
      <xdr:nvSpPr>
        <xdr:cNvPr id="122" name="フローチャート: 判断 121"/>
        <xdr:cNvSpPr/>
      </xdr:nvSpPr>
      <xdr:spPr>
        <a:xfrm>
          <a:off x="2857500" y="987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51519</xdr:rowOff>
    </xdr:from>
    <xdr:ext cx="534377" cy="259045"/>
    <xdr:sp macro="" textlink="">
      <xdr:nvSpPr>
        <xdr:cNvPr id="123" name="テキスト ボックス 122"/>
        <xdr:cNvSpPr txBox="1"/>
      </xdr:nvSpPr>
      <xdr:spPr>
        <a:xfrm>
          <a:off x="2641111" y="965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163771</xdr:rowOff>
    </xdr:from>
    <xdr:to>
      <xdr:col>10</xdr:col>
      <xdr:colOff>114300</xdr:colOff>
      <xdr:row>58</xdr:row>
      <xdr:rowOff>163</xdr:rowOff>
    </xdr:to>
    <xdr:cxnSp macro="">
      <xdr:nvCxnSpPr>
        <xdr:cNvPr id="124" name="直線コネクタ 123"/>
        <xdr:cNvCxnSpPr/>
      </xdr:nvCxnSpPr>
      <xdr:spPr>
        <a:xfrm flipV="1">
          <a:off x="1130300" y="9936421"/>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74962</xdr:rowOff>
    </xdr:from>
    <xdr:to>
      <xdr:col>10</xdr:col>
      <xdr:colOff>165100</xdr:colOff>
      <xdr:row>58</xdr:row>
      <xdr:rowOff>5112</xdr:rowOff>
    </xdr:to>
    <xdr:sp macro="" textlink="">
      <xdr:nvSpPr>
        <xdr:cNvPr id="125" name="フローチャート: 判断 124"/>
        <xdr:cNvSpPr/>
      </xdr:nvSpPr>
      <xdr:spPr>
        <a:xfrm>
          <a:off x="1968500" y="98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21639</xdr:rowOff>
    </xdr:from>
    <xdr:ext cx="534377" cy="259045"/>
    <xdr:sp macro="" textlink="">
      <xdr:nvSpPr>
        <xdr:cNvPr id="126" name="テキスト ボックス 125"/>
        <xdr:cNvSpPr txBox="1"/>
      </xdr:nvSpPr>
      <xdr:spPr>
        <a:xfrm>
          <a:off x="1752111" y="96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75157</xdr:rowOff>
    </xdr:from>
    <xdr:to>
      <xdr:col>6</xdr:col>
      <xdr:colOff>38100</xdr:colOff>
      <xdr:row>58</xdr:row>
      <xdr:rowOff>5307</xdr:rowOff>
    </xdr:to>
    <xdr:sp macro="" textlink="">
      <xdr:nvSpPr>
        <xdr:cNvPr id="127" name="フローチャート: 判断 126"/>
        <xdr:cNvSpPr/>
      </xdr:nvSpPr>
      <xdr:spPr>
        <a:xfrm>
          <a:off x="1079500" y="9847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21834</xdr:rowOff>
    </xdr:from>
    <xdr:ext cx="534377" cy="259045"/>
    <xdr:sp macro="" textlink="">
      <xdr:nvSpPr>
        <xdr:cNvPr id="128" name="テキスト ボックス 127"/>
        <xdr:cNvSpPr txBox="1"/>
      </xdr:nvSpPr>
      <xdr:spPr>
        <a:xfrm>
          <a:off x="863111" y="962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124623</xdr:rowOff>
    </xdr:from>
    <xdr:to>
      <xdr:col>24</xdr:col>
      <xdr:colOff>114300</xdr:colOff>
      <xdr:row>58</xdr:row>
      <xdr:rowOff>54773</xdr:rowOff>
    </xdr:to>
    <xdr:sp macro="" textlink="">
      <xdr:nvSpPr>
        <xdr:cNvPr id="134" name="楕円 133"/>
        <xdr:cNvSpPr/>
      </xdr:nvSpPr>
      <xdr:spPr>
        <a:xfrm>
          <a:off x="4584700" y="989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71467</xdr:rowOff>
    </xdr:from>
    <xdr:ext cx="534377" cy="259045"/>
    <xdr:sp macro="" textlink="">
      <xdr:nvSpPr>
        <xdr:cNvPr id="135" name="総務費該当値テキスト"/>
        <xdr:cNvSpPr txBox="1"/>
      </xdr:nvSpPr>
      <xdr:spPr>
        <a:xfrm>
          <a:off x="4686300" y="984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115555</xdr:rowOff>
    </xdr:from>
    <xdr:to>
      <xdr:col>20</xdr:col>
      <xdr:colOff>38100</xdr:colOff>
      <xdr:row>58</xdr:row>
      <xdr:rowOff>45705</xdr:rowOff>
    </xdr:to>
    <xdr:sp macro="" textlink="">
      <xdr:nvSpPr>
        <xdr:cNvPr id="136" name="楕円 135"/>
        <xdr:cNvSpPr/>
      </xdr:nvSpPr>
      <xdr:spPr>
        <a:xfrm>
          <a:off x="3746500" y="988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36832</xdr:rowOff>
    </xdr:from>
    <xdr:ext cx="534377" cy="259045"/>
    <xdr:sp macro="" textlink="">
      <xdr:nvSpPr>
        <xdr:cNvPr id="137" name="テキスト ボックス 136"/>
        <xdr:cNvSpPr txBox="1"/>
      </xdr:nvSpPr>
      <xdr:spPr>
        <a:xfrm>
          <a:off x="3530111" y="9980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152428</xdr:rowOff>
    </xdr:from>
    <xdr:to>
      <xdr:col>15</xdr:col>
      <xdr:colOff>101600</xdr:colOff>
      <xdr:row>58</xdr:row>
      <xdr:rowOff>82578</xdr:rowOff>
    </xdr:to>
    <xdr:sp macro="" textlink="">
      <xdr:nvSpPr>
        <xdr:cNvPr id="138" name="楕円 137"/>
        <xdr:cNvSpPr/>
      </xdr:nvSpPr>
      <xdr:spPr>
        <a:xfrm>
          <a:off x="2857500" y="992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73705</xdr:rowOff>
    </xdr:from>
    <xdr:ext cx="534377" cy="259045"/>
    <xdr:sp macro="" textlink="">
      <xdr:nvSpPr>
        <xdr:cNvPr id="139" name="テキスト ボックス 138"/>
        <xdr:cNvSpPr txBox="1"/>
      </xdr:nvSpPr>
      <xdr:spPr>
        <a:xfrm>
          <a:off x="2641111" y="10017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112971</xdr:rowOff>
    </xdr:from>
    <xdr:to>
      <xdr:col>10</xdr:col>
      <xdr:colOff>165100</xdr:colOff>
      <xdr:row>58</xdr:row>
      <xdr:rowOff>43121</xdr:rowOff>
    </xdr:to>
    <xdr:sp macro="" textlink="">
      <xdr:nvSpPr>
        <xdr:cNvPr id="140" name="楕円 139"/>
        <xdr:cNvSpPr/>
      </xdr:nvSpPr>
      <xdr:spPr>
        <a:xfrm>
          <a:off x="1968500" y="988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34248</xdr:rowOff>
    </xdr:from>
    <xdr:ext cx="534377" cy="259045"/>
    <xdr:sp macro="" textlink="">
      <xdr:nvSpPr>
        <xdr:cNvPr id="141" name="テキスト ボックス 140"/>
        <xdr:cNvSpPr txBox="1"/>
      </xdr:nvSpPr>
      <xdr:spPr>
        <a:xfrm>
          <a:off x="1752111" y="997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120813</xdr:rowOff>
    </xdr:from>
    <xdr:to>
      <xdr:col>6</xdr:col>
      <xdr:colOff>38100</xdr:colOff>
      <xdr:row>58</xdr:row>
      <xdr:rowOff>50963</xdr:rowOff>
    </xdr:to>
    <xdr:sp macro="" textlink="">
      <xdr:nvSpPr>
        <xdr:cNvPr id="142" name="楕円 141"/>
        <xdr:cNvSpPr/>
      </xdr:nvSpPr>
      <xdr:spPr>
        <a:xfrm>
          <a:off x="1079500" y="98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42090</xdr:rowOff>
    </xdr:from>
    <xdr:ext cx="534377" cy="259045"/>
    <xdr:sp macro="" textlink="">
      <xdr:nvSpPr>
        <xdr:cNvPr id="143" name="テキスト ボックス 142"/>
        <xdr:cNvSpPr txBox="1"/>
      </xdr:nvSpPr>
      <xdr:spPr>
        <a:xfrm>
          <a:off x="863111" y="998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6" name="テキスト ボックス 155"/>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71682</xdr:rowOff>
    </xdr:from>
    <xdr:to>
      <xdr:col>24</xdr:col>
      <xdr:colOff>62865</xdr:colOff>
      <xdr:row>77</xdr:row>
      <xdr:rowOff>150056</xdr:rowOff>
    </xdr:to>
    <xdr:cxnSp macro="">
      <xdr:nvCxnSpPr>
        <xdr:cNvPr id="166" name="直線コネクタ 165"/>
        <xdr:cNvCxnSpPr/>
      </xdr:nvCxnSpPr>
      <xdr:spPr>
        <a:xfrm flipV="1">
          <a:off x="4633595" y="12244632"/>
          <a:ext cx="1270" cy="1107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153883</xdr:rowOff>
    </xdr:from>
    <xdr:ext cx="599010" cy="259045"/>
    <xdr:sp macro="" textlink="">
      <xdr:nvSpPr>
        <xdr:cNvPr id="167" name="民生費最小値テキスト"/>
        <xdr:cNvSpPr txBox="1"/>
      </xdr:nvSpPr>
      <xdr:spPr>
        <a:xfrm>
          <a:off x="4686300" y="1335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150056</xdr:rowOff>
    </xdr:from>
    <xdr:to>
      <xdr:col>24</xdr:col>
      <xdr:colOff>152400</xdr:colOff>
      <xdr:row>77</xdr:row>
      <xdr:rowOff>150056</xdr:rowOff>
    </xdr:to>
    <xdr:cxnSp macro="">
      <xdr:nvCxnSpPr>
        <xdr:cNvPr id="168" name="直線コネクタ 167"/>
        <xdr:cNvCxnSpPr/>
      </xdr:nvCxnSpPr>
      <xdr:spPr>
        <a:xfrm>
          <a:off x="4546600" y="13351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18359</xdr:rowOff>
    </xdr:from>
    <xdr:ext cx="599010" cy="259045"/>
    <xdr:sp macro="" textlink="">
      <xdr:nvSpPr>
        <xdr:cNvPr id="169" name="民生費最大値テキスト"/>
        <xdr:cNvSpPr txBox="1"/>
      </xdr:nvSpPr>
      <xdr:spPr>
        <a:xfrm>
          <a:off x="4686300" y="1201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377,377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71682</xdr:rowOff>
    </xdr:from>
    <xdr:to>
      <xdr:col>24</xdr:col>
      <xdr:colOff>152400</xdr:colOff>
      <xdr:row>71</xdr:row>
      <xdr:rowOff>71682</xdr:rowOff>
    </xdr:to>
    <xdr:cxnSp macro="">
      <xdr:nvCxnSpPr>
        <xdr:cNvPr id="170" name="直線コネクタ 169"/>
        <xdr:cNvCxnSpPr/>
      </xdr:nvCxnSpPr>
      <xdr:spPr>
        <a:xfrm>
          <a:off x="4546600" y="12244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128225</xdr:rowOff>
    </xdr:from>
    <xdr:to>
      <xdr:col>24</xdr:col>
      <xdr:colOff>63500</xdr:colOff>
      <xdr:row>76</xdr:row>
      <xdr:rowOff>168202</xdr:rowOff>
    </xdr:to>
    <xdr:cxnSp macro="">
      <xdr:nvCxnSpPr>
        <xdr:cNvPr id="171" name="直線コネクタ 170"/>
        <xdr:cNvCxnSpPr/>
      </xdr:nvCxnSpPr>
      <xdr:spPr>
        <a:xfrm flipV="1">
          <a:off x="3797300" y="13158425"/>
          <a:ext cx="838200" cy="3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35383</xdr:rowOff>
    </xdr:from>
    <xdr:ext cx="599010" cy="259045"/>
    <xdr:sp macro="" textlink="">
      <xdr:nvSpPr>
        <xdr:cNvPr id="172" name="民生費平均値テキスト"/>
        <xdr:cNvSpPr txBox="1"/>
      </xdr:nvSpPr>
      <xdr:spPr>
        <a:xfrm>
          <a:off x="4686300" y="128941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12506</xdr:rowOff>
    </xdr:from>
    <xdr:to>
      <xdr:col>24</xdr:col>
      <xdr:colOff>114300</xdr:colOff>
      <xdr:row>76</xdr:row>
      <xdr:rowOff>114106</xdr:rowOff>
    </xdr:to>
    <xdr:sp macro="" textlink="">
      <xdr:nvSpPr>
        <xdr:cNvPr id="173" name="フローチャート: 判断 172"/>
        <xdr:cNvSpPr/>
      </xdr:nvSpPr>
      <xdr:spPr>
        <a:xfrm>
          <a:off x="45847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168202</xdr:rowOff>
    </xdr:from>
    <xdr:to>
      <xdr:col>19</xdr:col>
      <xdr:colOff>177800</xdr:colOff>
      <xdr:row>77</xdr:row>
      <xdr:rowOff>26969</xdr:rowOff>
    </xdr:to>
    <xdr:cxnSp macro="">
      <xdr:nvCxnSpPr>
        <xdr:cNvPr id="174" name="直線コネクタ 173"/>
        <xdr:cNvCxnSpPr/>
      </xdr:nvCxnSpPr>
      <xdr:spPr>
        <a:xfrm flipV="1">
          <a:off x="2908300" y="13198402"/>
          <a:ext cx="889000" cy="3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27077</xdr:rowOff>
    </xdr:from>
    <xdr:to>
      <xdr:col>20</xdr:col>
      <xdr:colOff>38100</xdr:colOff>
      <xdr:row>76</xdr:row>
      <xdr:rowOff>128677</xdr:rowOff>
    </xdr:to>
    <xdr:sp macro="" textlink="">
      <xdr:nvSpPr>
        <xdr:cNvPr id="175" name="フローチャート: 判断 174"/>
        <xdr:cNvSpPr/>
      </xdr:nvSpPr>
      <xdr:spPr>
        <a:xfrm>
          <a:off x="3746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145204</xdr:rowOff>
    </xdr:from>
    <xdr:ext cx="599010" cy="259045"/>
    <xdr:sp macro="" textlink="">
      <xdr:nvSpPr>
        <xdr:cNvPr id="176" name="テキスト ボックス 175"/>
        <xdr:cNvSpPr txBox="1"/>
      </xdr:nvSpPr>
      <xdr:spPr>
        <a:xfrm>
          <a:off x="3497795" y="1283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26969</xdr:rowOff>
    </xdr:from>
    <xdr:to>
      <xdr:col>15</xdr:col>
      <xdr:colOff>50800</xdr:colOff>
      <xdr:row>77</xdr:row>
      <xdr:rowOff>38733</xdr:rowOff>
    </xdr:to>
    <xdr:cxnSp macro="">
      <xdr:nvCxnSpPr>
        <xdr:cNvPr id="177" name="直線コネクタ 176"/>
        <xdr:cNvCxnSpPr/>
      </xdr:nvCxnSpPr>
      <xdr:spPr>
        <a:xfrm flipV="1">
          <a:off x="2019300" y="13228619"/>
          <a:ext cx="889000" cy="1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87153</xdr:rowOff>
    </xdr:from>
    <xdr:to>
      <xdr:col>15</xdr:col>
      <xdr:colOff>101600</xdr:colOff>
      <xdr:row>77</xdr:row>
      <xdr:rowOff>17303</xdr:rowOff>
    </xdr:to>
    <xdr:sp macro="" textlink="">
      <xdr:nvSpPr>
        <xdr:cNvPr id="178" name="フローチャート: 判断 177"/>
        <xdr:cNvSpPr/>
      </xdr:nvSpPr>
      <xdr:spPr>
        <a:xfrm>
          <a:off x="2857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33831</xdr:rowOff>
    </xdr:from>
    <xdr:ext cx="599010" cy="259045"/>
    <xdr:sp macro="" textlink="">
      <xdr:nvSpPr>
        <xdr:cNvPr id="179" name="テキスト ボックス 178"/>
        <xdr:cNvSpPr txBox="1"/>
      </xdr:nvSpPr>
      <xdr:spPr>
        <a:xfrm>
          <a:off x="2608795" y="12892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38733</xdr:rowOff>
    </xdr:from>
    <xdr:to>
      <xdr:col>10</xdr:col>
      <xdr:colOff>114300</xdr:colOff>
      <xdr:row>77</xdr:row>
      <xdr:rowOff>86789</xdr:rowOff>
    </xdr:to>
    <xdr:cxnSp macro="">
      <xdr:nvCxnSpPr>
        <xdr:cNvPr id="180" name="直線コネクタ 179"/>
        <xdr:cNvCxnSpPr/>
      </xdr:nvCxnSpPr>
      <xdr:spPr>
        <a:xfrm flipV="1">
          <a:off x="1130300" y="13240383"/>
          <a:ext cx="889000" cy="48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162674</xdr:rowOff>
    </xdr:from>
    <xdr:to>
      <xdr:col>10</xdr:col>
      <xdr:colOff>165100</xdr:colOff>
      <xdr:row>76</xdr:row>
      <xdr:rowOff>92824</xdr:rowOff>
    </xdr:to>
    <xdr:sp macro="" textlink="">
      <xdr:nvSpPr>
        <xdr:cNvPr id="181" name="フローチャート: 判断 180"/>
        <xdr:cNvSpPr/>
      </xdr:nvSpPr>
      <xdr:spPr>
        <a:xfrm>
          <a:off x="1968500" y="1302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109351</xdr:rowOff>
    </xdr:from>
    <xdr:ext cx="599010" cy="259045"/>
    <xdr:sp macro="" textlink="">
      <xdr:nvSpPr>
        <xdr:cNvPr id="182" name="テキスト ボックス 181"/>
        <xdr:cNvSpPr txBox="1"/>
      </xdr:nvSpPr>
      <xdr:spPr>
        <a:xfrm>
          <a:off x="1719795" y="1279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23786</xdr:rowOff>
    </xdr:from>
    <xdr:to>
      <xdr:col>6</xdr:col>
      <xdr:colOff>38100</xdr:colOff>
      <xdr:row>76</xdr:row>
      <xdr:rowOff>125386</xdr:rowOff>
    </xdr:to>
    <xdr:sp macro="" textlink="">
      <xdr:nvSpPr>
        <xdr:cNvPr id="183" name="フローチャート: 判断 182"/>
        <xdr:cNvSpPr/>
      </xdr:nvSpPr>
      <xdr:spPr>
        <a:xfrm>
          <a:off x="1079500" y="1305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141912</xdr:rowOff>
    </xdr:from>
    <xdr:ext cx="599010" cy="259045"/>
    <xdr:sp macro="" textlink="">
      <xdr:nvSpPr>
        <xdr:cNvPr id="184" name="テキスト ボックス 183"/>
        <xdr:cNvSpPr txBox="1"/>
      </xdr:nvSpPr>
      <xdr:spPr>
        <a:xfrm>
          <a:off x="830795" y="1282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77425</xdr:rowOff>
    </xdr:from>
    <xdr:to>
      <xdr:col>24</xdr:col>
      <xdr:colOff>114300</xdr:colOff>
      <xdr:row>77</xdr:row>
      <xdr:rowOff>7575</xdr:rowOff>
    </xdr:to>
    <xdr:sp macro="" textlink="">
      <xdr:nvSpPr>
        <xdr:cNvPr id="190" name="楕円 189"/>
        <xdr:cNvSpPr/>
      </xdr:nvSpPr>
      <xdr:spPr>
        <a:xfrm>
          <a:off x="4584700" y="131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55852</xdr:rowOff>
    </xdr:from>
    <xdr:ext cx="599010" cy="259045"/>
    <xdr:sp macro="" textlink="">
      <xdr:nvSpPr>
        <xdr:cNvPr id="191" name="民生費該当値テキスト"/>
        <xdr:cNvSpPr txBox="1"/>
      </xdr:nvSpPr>
      <xdr:spPr>
        <a:xfrm>
          <a:off x="4686300" y="1308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117402</xdr:rowOff>
    </xdr:from>
    <xdr:to>
      <xdr:col>20</xdr:col>
      <xdr:colOff>38100</xdr:colOff>
      <xdr:row>77</xdr:row>
      <xdr:rowOff>47552</xdr:rowOff>
    </xdr:to>
    <xdr:sp macro="" textlink="">
      <xdr:nvSpPr>
        <xdr:cNvPr id="192" name="楕円 191"/>
        <xdr:cNvSpPr/>
      </xdr:nvSpPr>
      <xdr:spPr>
        <a:xfrm>
          <a:off x="3746500" y="1314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38679</xdr:rowOff>
    </xdr:from>
    <xdr:ext cx="599010" cy="259045"/>
    <xdr:sp macro="" textlink="">
      <xdr:nvSpPr>
        <xdr:cNvPr id="193" name="テキスト ボックス 192"/>
        <xdr:cNvSpPr txBox="1"/>
      </xdr:nvSpPr>
      <xdr:spPr>
        <a:xfrm>
          <a:off x="3497795" y="132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147619</xdr:rowOff>
    </xdr:from>
    <xdr:to>
      <xdr:col>15</xdr:col>
      <xdr:colOff>101600</xdr:colOff>
      <xdr:row>77</xdr:row>
      <xdr:rowOff>77769</xdr:rowOff>
    </xdr:to>
    <xdr:sp macro="" textlink="">
      <xdr:nvSpPr>
        <xdr:cNvPr id="194" name="楕円 193"/>
        <xdr:cNvSpPr/>
      </xdr:nvSpPr>
      <xdr:spPr>
        <a:xfrm>
          <a:off x="2857500" y="1317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68896</xdr:rowOff>
    </xdr:from>
    <xdr:ext cx="599010" cy="259045"/>
    <xdr:sp macro="" textlink="">
      <xdr:nvSpPr>
        <xdr:cNvPr id="195" name="テキスト ボックス 194"/>
        <xdr:cNvSpPr txBox="1"/>
      </xdr:nvSpPr>
      <xdr:spPr>
        <a:xfrm>
          <a:off x="2608795" y="1327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159383</xdr:rowOff>
    </xdr:from>
    <xdr:to>
      <xdr:col>10</xdr:col>
      <xdr:colOff>165100</xdr:colOff>
      <xdr:row>77</xdr:row>
      <xdr:rowOff>89533</xdr:rowOff>
    </xdr:to>
    <xdr:sp macro="" textlink="">
      <xdr:nvSpPr>
        <xdr:cNvPr id="196" name="楕円 195"/>
        <xdr:cNvSpPr/>
      </xdr:nvSpPr>
      <xdr:spPr>
        <a:xfrm>
          <a:off x="1968500" y="131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80660</xdr:rowOff>
    </xdr:from>
    <xdr:ext cx="599010" cy="259045"/>
    <xdr:sp macro="" textlink="">
      <xdr:nvSpPr>
        <xdr:cNvPr id="197" name="テキスト ボックス 196"/>
        <xdr:cNvSpPr txBox="1"/>
      </xdr:nvSpPr>
      <xdr:spPr>
        <a:xfrm>
          <a:off x="1719795" y="13282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35989</xdr:rowOff>
    </xdr:from>
    <xdr:to>
      <xdr:col>6</xdr:col>
      <xdr:colOff>38100</xdr:colOff>
      <xdr:row>77</xdr:row>
      <xdr:rowOff>137589</xdr:rowOff>
    </xdr:to>
    <xdr:sp macro="" textlink="">
      <xdr:nvSpPr>
        <xdr:cNvPr id="198" name="楕円 197"/>
        <xdr:cNvSpPr/>
      </xdr:nvSpPr>
      <xdr:spPr>
        <a:xfrm>
          <a:off x="1079500" y="132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128716</xdr:rowOff>
    </xdr:from>
    <xdr:ext cx="599010" cy="259045"/>
    <xdr:sp macro="" textlink="">
      <xdr:nvSpPr>
        <xdr:cNvPr id="199" name="テキスト ボックス 198"/>
        <xdr:cNvSpPr txBox="1"/>
      </xdr:nvSpPr>
      <xdr:spPr>
        <a:xfrm>
          <a:off x="830795" y="13330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97746</xdr:rowOff>
    </xdr:from>
    <xdr:to>
      <xdr:col>24</xdr:col>
      <xdr:colOff>62865</xdr:colOff>
      <xdr:row>99</xdr:row>
      <xdr:rowOff>150009</xdr:rowOff>
    </xdr:to>
    <xdr:cxnSp macro="">
      <xdr:nvCxnSpPr>
        <xdr:cNvPr id="226" name="直線コネクタ 225"/>
        <xdr:cNvCxnSpPr/>
      </xdr:nvCxnSpPr>
      <xdr:spPr>
        <a:xfrm flipV="1">
          <a:off x="4633595" y="15528246"/>
          <a:ext cx="1270" cy="1595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153836</xdr:rowOff>
    </xdr:from>
    <xdr:ext cx="534377" cy="259045"/>
    <xdr:sp macro="" textlink="">
      <xdr:nvSpPr>
        <xdr:cNvPr id="227" name="衛生費最小値テキスト"/>
        <xdr:cNvSpPr txBox="1"/>
      </xdr:nvSpPr>
      <xdr:spPr>
        <a:xfrm>
          <a:off x="4686300" y="171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150009</xdr:rowOff>
    </xdr:from>
    <xdr:to>
      <xdr:col>24</xdr:col>
      <xdr:colOff>152400</xdr:colOff>
      <xdr:row>99</xdr:row>
      <xdr:rowOff>150009</xdr:rowOff>
    </xdr:to>
    <xdr:cxnSp macro="">
      <xdr:nvCxnSpPr>
        <xdr:cNvPr id="228" name="直線コネクタ 227"/>
        <xdr:cNvCxnSpPr/>
      </xdr:nvCxnSpPr>
      <xdr:spPr>
        <a:xfrm>
          <a:off x="4546600" y="17123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44423</xdr:rowOff>
    </xdr:from>
    <xdr:ext cx="599010" cy="259045"/>
    <xdr:sp macro="" textlink="">
      <xdr:nvSpPr>
        <xdr:cNvPr id="229" name="衛生費最大値テキスト"/>
        <xdr:cNvSpPr txBox="1"/>
      </xdr:nvSpPr>
      <xdr:spPr>
        <a:xfrm>
          <a:off x="4686300" y="15303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171,854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97746</xdr:rowOff>
    </xdr:from>
    <xdr:to>
      <xdr:col>24</xdr:col>
      <xdr:colOff>152400</xdr:colOff>
      <xdr:row>90</xdr:row>
      <xdr:rowOff>97746</xdr:rowOff>
    </xdr:to>
    <xdr:cxnSp macro="">
      <xdr:nvCxnSpPr>
        <xdr:cNvPr id="230" name="直線コネクタ 229"/>
        <xdr:cNvCxnSpPr/>
      </xdr:nvCxnSpPr>
      <xdr:spPr>
        <a:xfrm>
          <a:off x="4546600" y="15528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115794</xdr:rowOff>
    </xdr:from>
    <xdr:to>
      <xdr:col>24</xdr:col>
      <xdr:colOff>63500</xdr:colOff>
      <xdr:row>96</xdr:row>
      <xdr:rowOff>103081</xdr:rowOff>
    </xdr:to>
    <xdr:cxnSp macro="">
      <xdr:nvCxnSpPr>
        <xdr:cNvPr id="231" name="直線コネクタ 230"/>
        <xdr:cNvCxnSpPr/>
      </xdr:nvCxnSpPr>
      <xdr:spPr>
        <a:xfrm flipV="1">
          <a:off x="3797300" y="16403544"/>
          <a:ext cx="838200" cy="158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109509</xdr:rowOff>
    </xdr:from>
    <xdr:ext cx="534377" cy="259045"/>
    <xdr:sp macro="" textlink="">
      <xdr:nvSpPr>
        <xdr:cNvPr id="232" name="衛生費平均値テキスト"/>
        <xdr:cNvSpPr txBox="1"/>
      </xdr:nvSpPr>
      <xdr:spPr>
        <a:xfrm>
          <a:off x="4686300" y="16740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131082</xdr:rowOff>
    </xdr:from>
    <xdr:to>
      <xdr:col>24</xdr:col>
      <xdr:colOff>114300</xdr:colOff>
      <xdr:row>98</xdr:row>
      <xdr:rowOff>61232</xdr:rowOff>
    </xdr:to>
    <xdr:sp macro="" textlink="">
      <xdr:nvSpPr>
        <xdr:cNvPr id="233" name="フローチャート: 判断 232"/>
        <xdr:cNvSpPr/>
      </xdr:nvSpPr>
      <xdr:spPr>
        <a:xfrm>
          <a:off x="4584700" y="1676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153046</xdr:rowOff>
    </xdr:from>
    <xdr:to>
      <xdr:col>19</xdr:col>
      <xdr:colOff>177800</xdr:colOff>
      <xdr:row>96</xdr:row>
      <xdr:rowOff>103081</xdr:rowOff>
    </xdr:to>
    <xdr:cxnSp macro="">
      <xdr:nvCxnSpPr>
        <xdr:cNvPr id="234" name="直線コネクタ 233"/>
        <xdr:cNvCxnSpPr/>
      </xdr:nvCxnSpPr>
      <xdr:spPr>
        <a:xfrm>
          <a:off x="2908300" y="16440796"/>
          <a:ext cx="889000" cy="12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144799</xdr:rowOff>
    </xdr:from>
    <xdr:to>
      <xdr:col>20</xdr:col>
      <xdr:colOff>38100</xdr:colOff>
      <xdr:row>98</xdr:row>
      <xdr:rowOff>74949</xdr:rowOff>
    </xdr:to>
    <xdr:sp macro="" textlink="">
      <xdr:nvSpPr>
        <xdr:cNvPr id="235" name="フローチャート: 判断 234"/>
        <xdr:cNvSpPr/>
      </xdr:nvSpPr>
      <xdr:spPr>
        <a:xfrm>
          <a:off x="3746500" y="167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66076</xdr:rowOff>
    </xdr:from>
    <xdr:ext cx="534377" cy="259045"/>
    <xdr:sp macro="" textlink="">
      <xdr:nvSpPr>
        <xdr:cNvPr id="236" name="テキスト ボックス 235"/>
        <xdr:cNvSpPr txBox="1"/>
      </xdr:nvSpPr>
      <xdr:spPr>
        <a:xfrm>
          <a:off x="3530111" y="168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153046</xdr:rowOff>
    </xdr:from>
    <xdr:to>
      <xdr:col>15</xdr:col>
      <xdr:colOff>50800</xdr:colOff>
      <xdr:row>96</xdr:row>
      <xdr:rowOff>67463</xdr:rowOff>
    </xdr:to>
    <xdr:cxnSp macro="">
      <xdr:nvCxnSpPr>
        <xdr:cNvPr id="237" name="直線コネクタ 236"/>
        <xdr:cNvCxnSpPr/>
      </xdr:nvCxnSpPr>
      <xdr:spPr>
        <a:xfrm flipV="1">
          <a:off x="2019300" y="16440796"/>
          <a:ext cx="889000" cy="8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19101</xdr:rowOff>
    </xdr:from>
    <xdr:to>
      <xdr:col>15</xdr:col>
      <xdr:colOff>101600</xdr:colOff>
      <xdr:row>98</xdr:row>
      <xdr:rowOff>120701</xdr:rowOff>
    </xdr:to>
    <xdr:sp macro="" textlink="">
      <xdr:nvSpPr>
        <xdr:cNvPr id="238" name="フローチャート: 判断 237"/>
        <xdr:cNvSpPr/>
      </xdr:nvSpPr>
      <xdr:spPr>
        <a:xfrm>
          <a:off x="2857500" y="1682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111828</xdr:rowOff>
    </xdr:from>
    <xdr:ext cx="534377" cy="259045"/>
    <xdr:sp macro="" textlink="">
      <xdr:nvSpPr>
        <xdr:cNvPr id="239" name="テキスト ボックス 238"/>
        <xdr:cNvSpPr txBox="1"/>
      </xdr:nvSpPr>
      <xdr:spPr>
        <a:xfrm>
          <a:off x="2641111" y="1691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67463</xdr:rowOff>
    </xdr:from>
    <xdr:to>
      <xdr:col>10</xdr:col>
      <xdr:colOff>114300</xdr:colOff>
      <xdr:row>96</xdr:row>
      <xdr:rowOff>68965</xdr:rowOff>
    </xdr:to>
    <xdr:cxnSp macro="">
      <xdr:nvCxnSpPr>
        <xdr:cNvPr id="240" name="直線コネクタ 239"/>
        <xdr:cNvCxnSpPr/>
      </xdr:nvCxnSpPr>
      <xdr:spPr>
        <a:xfrm flipV="1">
          <a:off x="1130300" y="16526663"/>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2891</xdr:rowOff>
    </xdr:from>
    <xdr:to>
      <xdr:col>10</xdr:col>
      <xdr:colOff>165100</xdr:colOff>
      <xdr:row>98</xdr:row>
      <xdr:rowOff>104491</xdr:rowOff>
    </xdr:to>
    <xdr:sp macro="" textlink="">
      <xdr:nvSpPr>
        <xdr:cNvPr id="241" name="フローチャート: 判断 240"/>
        <xdr:cNvSpPr/>
      </xdr:nvSpPr>
      <xdr:spPr>
        <a:xfrm>
          <a:off x="1968500" y="168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95618</xdr:rowOff>
    </xdr:from>
    <xdr:ext cx="534377" cy="259045"/>
    <xdr:sp macro="" textlink="">
      <xdr:nvSpPr>
        <xdr:cNvPr id="242" name="テキスト ボックス 241"/>
        <xdr:cNvSpPr txBox="1"/>
      </xdr:nvSpPr>
      <xdr:spPr>
        <a:xfrm>
          <a:off x="1752111" y="168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159276</xdr:rowOff>
    </xdr:from>
    <xdr:to>
      <xdr:col>6</xdr:col>
      <xdr:colOff>38100</xdr:colOff>
      <xdr:row>98</xdr:row>
      <xdr:rowOff>89426</xdr:rowOff>
    </xdr:to>
    <xdr:sp macro="" textlink="">
      <xdr:nvSpPr>
        <xdr:cNvPr id="243" name="フローチャート: 判断 242"/>
        <xdr:cNvSpPr/>
      </xdr:nvSpPr>
      <xdr:spPr>
        <a:xfrm>
          <a:off x="1079500" y="1678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80553</xdr:rowOff>
    </xdr:from>
    <xdr:ext cx="534377" cy="259045"/>
    <xdr:sp macro="" textlink="">
      <xdr:nvSpPr>
        <xdr:cNvPr id="244" name="テキスト ボックス 243"/>
        <xdr:cNvSpPr txBox="1"/>
      </xdr:nvSpPr>
      <xdr:spPr>
        <a:xfrm>
          <a:off x="863111" y="1688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64994</xdr:rowOff>
    </xdr:from>
    <xdr:to>
      <xdr:col>24</xdr:col>
      <xdr:colOff>114300</xdr:colOff>
      <xdr:row>95</xdr:row>
      <xdr:rowOff>166594</xdr:rowOff>
    </xdr:to>
    <xdr:sp macro="" textlink="">
      <xdr:nvSpPr>
        <xdr:cNvPr id="250" name="楕円 249"/>
        <xdr:cNvSpPr/>
      </xdr:nvSpPr>
      <xdr:spPr>
        <a:xfrm>
          <a:off x="4584700" y="1635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87871</xdr:rowOff>
    </xdr:from>
    <xdr:ext cx="534377" cy="259045"/>
    <xdr:sp macro="" textlink="">
      <xdr:nvSpPr>
        <xdr:cNvPr id="251" name="衛生費該当値テキスト"/>
        <xdr:cNvSpPr txBox="1"/>
      </xdr:nvSpPr>
      <xdr:spPr>
        <a:xfrm>
          <a:off x="4686300" y="1620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52281</xdr:rowOff>
    </xdr:from>
    <xdr:to>
      <xdr:col>20</xdr:col>
      <xdr:colOff>38100</xdr:colOff>
      <xdr:row>96</xdr:row>
      <xdr:rowOff>153881</xdr:rowOff>
    </xdr:to>
    <xdr:sp macro="" textlink="">
      <xdr:nvSpPr>
        <xdr:cNvPr id="252" name="楕円 251"/>
        <xdr:cNvSpPr/>
      </xdr:nvSpPr>
      <xdr:spPr>
        <a:xfrm>
          <a:off x="3746500" y="165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170408</xdr:rowOff>
    </xdr:from>
    <xdr:ext cx="534377" cy="259045"/>
    <xdr:sp macro="" textlink="">
      <xdr:nvSpPr>
        <xdr:cNvPr id="253" name="テキスト ボックス 252"/>
        <xdr:cNvSpPr txBox="1"/>
      </xdr:nvSpPr>
      <xdr:spPr>
        <a:xfrm>
          <a:off x="3530111" y="1628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102246</xdr:rowOff>
    </xdr:from>
    <xdr:to>
      <xdr:col>15</xdr:col>
      <xdr:colOff>101600</xdr:colOff>
      <xdr:row>96</xdr:row>
      <xdr:rowOff>32396</xdr:rowOff>
    </xdr:to>
    <xdr:sp macro="" textlink="">
      <xdr:nvSpPr>
        <xdr:cNvPr id="254" name="楕円 253"/>
        <xdr:cNvSpPr/>
      </xdr:nvSpPr>
      <xdr:spPr>
        <a:xfrm>
          <a:off x="2857500" y="1638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48923</xdr:rowOff>
    </xdr:from>
    <xdr:ext cx="534377" cy="259045"/>
    <xdr:sp macro="" textlink="">
      <xdr:nvSpPr>
        <xdr:cNvPr id="255" name="テキスト ボックス 254"/>
        <xdr:cNvSpPr txBox="1"/>
      </xdr:nvSpPr>
      <xdr:spPr>
        <a:xfrm>
          <a:off x="2641111" y="1616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16663</xdr:rowOff>
    </xdr:from>
    <xdr:to>
      <xdr:col>10</xdr:col>
      <xdr:colOff>165100</xdr:colOff>
      <xdr:row>96</xdr:row>
      <xdr:rowOff>118263</xdr:rowOff>
    </xdr:to>
    <xdr:sp macro="" textlink="">
      <xdr:nvSpPr>
        <xdr:cNvPr id="256" name="楕円 255"/>
        <xdr:cNvSpPr/>
      </xdr:nvSpPr>
      <xdr:spPr>
        <a:xfrm>
          <a:off x="1968500" y="16475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134790</xdr:rowOff>
    </xdr:from>
    <xdr:ext cx="534377" cy="259045"/>
    <xdr:sp macro="" textlink="">
      <xdr:nvSpPr>
        <xdr:cNvPr id="257" name="テキスト ボックス 256"/>
        <xdr:cNvSpPr txBox="1"/>
      </xdr:nvSpPr>
      <xdr:spPr>
        <a:xfrm>
          <a:off x="1752111" y="1625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18165</xdr:rowOff>
    </xdr:from>
    <xdr:to>
      <xdr:col>6</xdr:col>
      <xdr:colOff>38100</xdr:colOff>
      <xdr:row>96</xdr:row>
      <xdr:rowOff>119765</xdr:rowOff>
    </xdr:to>
    <xdr:sp macro="" textlink="">
      <xdr:nvSpPr>
        <xdr:cNvPr id="258" name="楕円 257"/>
        <xdr:cNvSpPr/>
      </xdr:nvSpPr>
      <xdr:spPr>
        <a:xfrm>
          <a:off x="1079500" y="1647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136292</xdr:rowOff>
    </xdr:from>
    <xdr:ext cx="534377" cy="259045"/>
    <xdr:sp macro="" textlink="">
      <xdr:nvSpPr>
        <xdr:cNvPr id="259" name="テキスト ボックス 258"/>
        <xdr:cNvSpPr txBox="1"/>
      </xdr:nvSpPr>
      <xdr:spPr>
        <a:xfrm>
          <a:off x="863111" y="1625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69291</xdr:rowOff>
    </xdr:from>
    <xdr:to>
      <xdr:col>54</xdr:col>
      <xdr:colOff>189865</xdr:colOff>
      <xdr:row>38</xdr:row>
      <xdr:rowOff>139700</xdr:rowOff>
    </xdr:to>
    <xdr:cxnSp macro="">
      <xdr:nvCxnSpPr>
        <xdr:cNvPr id="281" name="直線コネクタ 280"/>
        <xdr:cNvCxnSpPr/>
      </xdr:nvCxnSpPr>
      <xdr:spPr>
        <a:xfrm flipV="1">
          <a:off x="10475595" y="5212791"/>
          <a:ext cx="1270" cy="144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15968</xdr:rowOff>
    </xdr:from>
    <xdr:ext cx="469744" cy="259045"/>
    <xdr:sp macro="" textlink="">
      <xdr:nvSpPr>
        <xdr:cNvPr id="284" name="労働費最大値テキスト"/>
        <xdr:cNvSpPr txBox="1"/>
      </xdr:nvSpPr>
      <xdr:spPr>
        <a:xfrm>
          <a:off x="10528300" y="498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69291</xdr:rowOff>
    </xdr:from>
    <xdr:to>
      <xdr:col>55</xdr:col>
      <xdr:colOff>88900</xdr:colOff>
      <xdr:row>30</xdr:row>
      <xdr:rowOff>69291</xdr:rowOff>
    </xdr:to>
    <xdr:cxnSp macro="">
      <xdr:nvCxnSpPr>
        <xdr:cNvPr id="285" name="直線コネクタ 284"/>
        <xdr:cNvCxnSpPr/>
      </xdr:nvCxnSpPr>
      <xdr:spPr>
        <a:xfrm>
          <a:off x="10388600" y="5212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137185</xdr:rowOff>
    </xdr:from>
    <xdr:to>
      <xdr:col>55</xdr:col>
      <xdr:colOff>0</xdr:colOff>
      <xdr:row>37</xdr:row>
      <xdr:rowOff>143358</xdr:rowOff>
    </xdr:to>
    <xdr:cxnSp macro="">
      <xdr:nvCxnSpPr>
        <xdr:cNvPr id="286" name="直線コネクタ 285"/>
        <xdr:cNvCxnSpPr/>
      </xdr:nvCxnSpPr>
      <xdr:spPr>
        <a:xfrm>
          <a:off x="9639300" y="6480835"/>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75557</xdr:rowOff>
    </xdr:from>
    <xdr:ext cx="378565" cy="259045"/>
    <xdr:sp macro="" textlink="">
      <xdr:nvSpPr>
        <xdr:cNvPr id="287" name="労働費平均値テキスト"/>
        <xdr:cNvSpPr txBox="1"/>
      </xdr:nvSpPr>
      <xdr:spPr>
        <a:xfrm>
          <a:off x="10528300" y="64192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97130</xdr:rowOff>
    </xdr:from>
    <xdr:to>
      <xdr:col>55</xdr:col>
      <xdr:colOff>50800</xdr:colOff>
      <xdr:row>38</xdr:row>
      <xdr:rowOff>27280</xdr:rowOff>
    </xdr:to>
    <xdr:sp macro="" textlink="">
      <xdr:nvSpPr>
        <xdr:cNvPr id="288" name="フローチャート: 判断 287"/>
        <xdr:cNvSpPr/>
      </xdr:nvSpPr>
      <xdr:spPr>
        <a:xfrm>
          <a:off x="104267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137185</xdr:rowOff>
    </xdr:from>
    <xdr:to>
      <xdr:col>50</xdr:col>
      <xdr:colOff>114300</xdr:colOff>
      <xdr:row>37</xdr:row>
      <xdr:rowOff>158674</xdr:rowOff>
    </xdr:to>
    <xdr:cxnSp macro="">
      <xdr:nvCxnSpPr>
        <xdr:cNvPr id="289" name="直線コネクタ 288"/>
        <xdr:cNvCxnSpPr/>
      </xdr:nvCxnSpPr>
      <xdr:spPr>
        <a:xfrm flipV="1">
          <a:off x="8750300" y="6480835"/>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72441</xdr:rowOff>
    </xdr:from>
    <xdr:to>
      <xdr:col>50</xdr:col>
      <xdr:colOff>165100</xdr:colOff>
      <xdr:row>38</xdr:row>
      <xdr:rowOff>2591</xdr:rowOff>
    </xdr:to>
    <xdr:sp macro="" textlink="">
      <xdr:nvSpPr>
        <xdr:cNvPr id="290" name="フローチャート: 判断 289"/>
        <xdr:cNvSpPr/>
      </xdr:nvSpPr>
      <xdr:spPr>
        <a:xfrm>
          <a:off x="9588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19118</xdr:rowOff>
    </xdr:from>
    <xdr:ext cx="378565" cy="259045"/>
    <xdr:sp macro="" textlink="">
      <xdr:nvSpPr>
        <xdr:cNvPr id="291" name="テキスト ボックス 290"/>
        <xdr:cNvSpPr txBox="1"/>
      </xdr:nvSpPr>
      <xdr:spPr>
        <a:xfrm>
          <a:off x="9450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158674</xdr:rowOff>
    </xdr:from>
    <xdr:to>
      <xdr:col>45</xdr:col>
      <xdr:colOff>177800</xdr:colOff>
      <xdr:row>37</xdr:row>
      <xdr:rowOff>159359</xdr:rowOff>
    </xdr:to>
    <xdr:cxnSp macro="">
      <xdr:nvCxnSpPr>
        <xdr:cNvPr id="292" name="直線コネクタ 291"/>
        <xdr:cNvCxnSpPr/>
      </xdr:nvCxnSpPr>
      <xdr:spPr>
        <a:xfrm flipV="1">
          <a:off x="7861300" y="6502324"/>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90272</xdr:rowOff>
    </xdr:from>
    <xdr:to>
      <xdr:col>46</xdr:col>
      <xdr:colOff>38100</xdr:colOff>
      <xdr:row>38</xdr:row>
      <xdr:rowOff>20422</xdr:rowOff>
    </xdr:to>
    <xdr:sp macro="" textlink="">
      <xdr:nvSpPr>
        <xdr:cNvPr id="293" name="フローチャート: 判断 292"/>
        <xdr:cNvSpPr/>
      </xdr:nvSpPr>
      <xdr:spPr>
        <a:xfrm>
          <a:off x="8699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36949</xdr:rowOff>
    </xdr:from>
    <xdr:ext cx="378565" cy="259045"/>
    <xdr:sp macro="" textlink="">
      <xdr:nvSpPr>
        <xdr:cNvPr id="294" name="テキスト ボックス 293"/>
        <xdr:cNvSpPr txBox="1"/>
      </xdr:nvSpPr>
      <xdr:spPr>
        <a:xfrm>
          <a:off x="8561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16485</xdr:rowOff>
    </xdr:from>
    <xdr:to>
      <xdr:col>41</xdr:col>
      <xdr:colOff>50800</xdr:colOff>
      <xdr:row>37</xdr:row>
      <xdr:rowOff>159359</xdr:rowOff>
    </xdr:to>
    <xdr:cxnSp macro="">
      <xdr:nvCxnSpPr>
        <xdr:cNvPr id="295" name="直線コネクタ 294"/>
        <xdr:cNvCxnSpPr/>
      </xdr:nvCxnSpPr>
      <xdr:spPr>
        <a:xfrm>
          <a:off x="6972300" y="6188685"/>
          <a:ext cx="889000" cy="31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170281</xdr:rowOff>
    </xdr:from>
    <xdr:to>
      <xdr:col>41</xdr:col>
      <xdr:colOff>101600</xdr:colOff>
      <xdr:row>37</xdr:row>
      <xdr:rowOff>100431</xdr:rowOff>
    </xdr:to>
    <xdr:sp macro="" textlink="">
      <xdr:nvSpPr>
        <xdr:cNvPr id="296" name="フローチャート: 判断 295"/>
        <xdr:cNvSpPr/>
      </xdr:nvSpPr>
      <xdr:spPr>
        <a:xfrm>
          <a:off x="7810500" y="634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116958</xdr:rowOff>
    </xdr:from>
    <xdr:ext cx="469744" cy="259045"/>
    <xdr:sp macro="" textlink="">
      <xdr:nvSpPr>
        <xdr:cNvPr id="297" name="テキスト ボックス 296"/>
        <xdr:cNvSpPr txBox="1"/>
      </xdr:nvSpPr>
      <xdr:spPr>
        <a:xfrm>
          <a:off x="7626428" y="611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3404</xdr:rowOff>
    </xdr:from>
    <xdr:to>
      <xdr:col>36</xdr:col>
      <xdr:colOff>165100</xdr:colOff>
      <xdr:row>36</xdr:row>
      <xdr:rowOff>105004</xdr:rowOff>
    </xdr:to>
    <xdr:sp macro="" textlink="">
      <xdr:nvSpPr>
        <xdr:cNvPr id="298" name="フローチャート: 判断 297"/>
        <xdr:cNvSpPr/>
      </xdr:nvSpPr>
      <xdr:spPr>
        <a:xfrm>
          <a:off x="6921500" y="617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96131</xdr:rowOff>
    </xdr:from>
    <xdr:ext cx="469744" cy="259045"/>
    <xdr:sp macro="" textlink="">
      <xdr:nvSpPr>
        <xdr:cNvPr id="299" name="テキスト ボックス 298"/>
        <xdr:cNvSpPr txBox="1"/>
      </xdr:nvSpPr>
      <xdr:spPr>
        <a:xfrm>
          <a:off x="6737428" y="62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92558</xdr:rowOff>
    </xdr:from>
    <xdr:to>
      <xdr:col>55</xdr:col>
      <xdr:colOff>50800</xdr:colOff>
      <xdr:row>38</xdr:row>
      <xdr:rowOff>22707</xdr:rowOff>
    </xdr:to>
    <xdr:sp macro="" textlink="">
      <xdr:nvSpPr>
        <xdr:cNvPr id="305" name="楕円 304"/>
        <xdr:cNvSpPr/>
      </xdr:nvSpPr>
      <xdr:spPr>
        <a:xfrm>
          <a:off x="10426700" y="643620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115435</xdr:rowOff>
    </xdr:from>
    <xdr:ext cx="378565" cy="259045"/>
    <xdr:sp macro="" textlink="">
      <xdr:nvSpPr>
        <xdr:cNvPr id="306" name="労働費該当値テキスト"/>
        <xdr:cNvSpPr txBox="1"/>
      </xdr:nvSpPr>
      <xdr:spPr>
        <a:xfrm>
          <a:off x="10528300" y="6287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86385</xdr:rowOff>
    </xdr:from>
    <xdr:to>
      <xdr:col>50</xdr:col>
      <xdr:colOff>165100</xdr:colOff>
      <xdr:row>38</xdr:row>
      <xdr:rowOff>16535</xdr:rowOff>
    </xdr:to>
    <xdr:sp macro="" textlink="">
      <xdr:nvSpPr>
        <xdr:cNvPr id="307" name="楕円 306"/>
        <xdr:cNvSpPr/>
      </xdr:nvSpPr>
      <xdr:spPr>
        <a:xfrm>
          <a:off x="9588500" y="64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7662</xdr:rowOff>
    </xdr:from>
    <xdr:ext cx="378565" cy="259045"/>
    <xdr:sp macro="" textlink="">
      <xdr:nvSpPr>
        <xdr:cNvPr id="308" name="テキスト ボックス 307"/>
        <xdr:cNvSpPr txBox="1"/>
      </xdr:nvSpPr>
      <xdr:spPr>
        <a:xfrm>
          <a:off x="9450017" y="65227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107874</xdr:rowOff>
    </xdr:from>
    <xdr:to>
      <xdr:col>46</xdr:col>
      <xdr:colOff>38100</xdr:colOff>
      <xdr:row>38</xdr:row>
      <xdr:rowOff>38024</xdr:rowOff>
    </xdr:to>
    <xdr:sp macro="" textlink="">
      <xdr:nvSpPr>
        <xdr:cNvPr id="309" name="楕円 308"/>
        <xdr:cNvSpPr/>
      </xdr:nvSpPr>
      <xdr:spPr>
        <a:xfrm>
          <a:off x="8699500" y="64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29151</xdr:rowOff>
    </xdr:from>
    <xdr:ext cx="378565" cy="259045"/>
    <xdr:sp macro="" textlink="">
      <xdr:nvSpPr>
        <xdr:cNvPr id="310" name="テキスト ボックス 309"/>
        <xdr:cNvSpPr txBox="1"/>
      </xdr:nvSpPr>
      <xdr:spPr>
        <a:xfrm>
          <a:off x="8561017" y="6544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108560</xdr:rowOff>
    </xdr:from>
    <xdr:to>
      <xdr:col>41</xdr:col>
      <xdr:colOff>101600</xdr:colOff>
      <xdr:row>38</xdr:row>
      <xdr:rowOff>38709</xdr:rowOff>
    </xdr:to>
    <xdr:sp macro="" textlink="">
      <xdr:nvSpPr>
        <xdr:cNvPr id="311" name="楕円 310"/>
        <xdr:cNvSpPr/>
      </xdr:nvSpPr>
      <xdr:spPr>
        <a:xfrm>
          <a:off x="7810500" y="645221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29836</xdr:rowOff>
    </xdr:from>
    <xdr:ext cx="378565" cy="259045"/>
    <xdr:sp macro="" textlink="">
      <xdr:nvSpPr>
        <xdr:cNvPr id="312" name="テキスト ボックス 311"/>
        <xdr:cNvSpPr txBox="1"/>
      </xdr:nvSpPr>
      <xdr:spPr>
        <a:xfrm>
          <a:off x="7672017" y="654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137135</xdr:rowOff>
    </xdr:from>
    <xdr:to>
      <xdr:col>36</xdr:col>
      <xdr:colOff>165100</xdr:colOff>
      <xdr:row>36</xdr:row>
      <xdr:rowOff>67285</xdr:rowOff>
    </xdr:to>
    <xdr:sp macro="" textlink="">
      <xdr:nvSpPr>
        <xdr:cNvPr id="313" name="楕円 312"/>
        <xdr:cNvSpPr/>
      </xdr:nvSpPr>
      <xdr:spPr>
        <a:xfrm>
          <a:off x="6921500" y="613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83812</xdr:rowOff>
    </xdr:from>
    <xdr:ext cx="469744" cy="259045"/>
    <xdr:sp macro="" textlink="">
      <xdr:nvSpPr>
        <xdr:cNvPr id="314" name="テキスト ボックス 313"/>
        <xdr:cNvSpPr txBox="1"/>
      </xdr:nvSpPr>
      <xdr:spPr>
        <a:xfrm>
          <a:off x="6737428" y="59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8" name="テキスト ボックス 32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0" name="テキスト ボックス 32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2" name="テキスト ボックス 33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4" name="テキスト ボックス 333"/>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6" name="テキスト ボックス 335"/>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92608</xdr:rowOff>
    </xdr:from>
    <xdr:to>
      <xdr:col>54</xdr:col>
      <xdr:colOff>189865</xdr:colOff>
      <xdr:row>59</xdr:row>
      <xdr:rowOff>43982</xdr:rowOff>
    </xdr:to>
    <xdr:cxnSp macro="">
      <xdr:nvCxnSpPr>
        <xdr:cNvPr id="340" name="直線コネクタ 339"/>
        <xdr:cNvCxnSpPr/>
      </xdr:nvCxnSpPr>
      <xdr:spPr>
        <a:xfrm flipV="1">
          <a:off x="10475595" y="8665108"/>
          <a:ext cx="1270" cy="149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47809</xdr:rowOff>
    </xdr:from>
    <xdr:ext cx="469744" cy="259045"/>
    <xdr:sp macro="" textlink="">
      <xdr:nvSpPr>
        <xdr:cNvPr id="341" name="農林水産業費最小値テキスト"/>
        <xdr:cNvSpPr txBox="1"/>
      </xdr:nvSpPr>
      <xdr:spPr>
        <a:xfrm>
          <a:off x="10528300" y="10163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43982</xdr:rowOff>
    </xdr:from>
    <xdr:to>
      <xdr:col>55</xdr:col>
      <xdr:colOff>88900</xdr:colOff>
      <xdr:row>59</xdr:row>
      <xdr:rowOff>43982</xdr:rowOff>
    </xdr:to>
    <xdr:cxnSp macro="">
      <xdr:nvCxnSpPr>
        <xdr:cNvPr id="342" name="直線コネクタ 341"/>
        <xdr:cNvCxnSpPr/>
      </xdr:nvCxnSpPr>
      <xdr:spPr>
        <a:xfrm>
          <a:off x="10388600" y="1015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39285</xdr:rowOff>
    </xdr:from>
    <xdr:ext cx="534377" cy="259045"/>
    <xdr:sp macro="" textlink="">
      <xdr:nvSpPr>
        <xdr:cNvPr id="343" name="農林水産業費最大値テキスト"/>
        <xdr:cNvSpPr txBox="1"/>
      </xdr:nvSpPr>
      <xdr:spPr>
        <a:xfrm>
          <a:off x="10528300" y="844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47,442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92608</xdr:rowOff>
    </xdr:from>
    <xdr:to>
      <xdr:col>55</xdr:col>
      <xdr:colOff>88900</xdr:colOff>
      <xdr:row>50</xdr:row>
      <xdr:rowOff>92608</xdr:rowOff>
    </xdr:to>
    <xdr:cxnSp macro="">
      <xdr:nvCxnSpPr>
        <xdr:cNvPr id="344" name="直線コネクタ 343"/>
        <xdr:cNvCxnSpPr/>
      </xdr:nvCxnSpPr>
      <xdr:spPr>
        <a:xfrm>
          <a:off x="10388600" y="866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124678</xdr:rowOff>
    </xdr:from>
    <xdr:to>
      <xdr:col>55</xdr:col>
      <xdr:colOff>0</xdr:colOff>
      <xdr:row>57</xdr:row>
      <xdr:rowOff>148093</xdr:rowOff>
    </xdr:to>
    <xdr:cxnSp macro="">
      <xdr:nvCxnSpPr>
        <xdr:cNvPr id="345" name="直線コネクタ 344"/>
        <xdr:cNvCxnSpPr/>
      </xdr:nvCxnSpPr>
      <xdr:spPr>
        <a:xfrm flipV="1">
          <a:off x="9639300" y="9897328"/>
          <a:ext cx="838200" cy="2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162689</xdr:rowOff>
    </xdr:from>
    <xdr:ext cx="534377" cy="259045"/>
    <xdr:sp macro="" textlink="">
      <xdr:nvSpPr>
        <xdr:cNvPr id="346" name="農林水産業費平均値テキスト"/>
        <xdr:cNvSpPr txBox="1"/>
      </xdr:nvSpPr>
      <xdr:spPr>
        <a:xfrm>
          <a:off x="10528300" y="94209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139812</xdr:rowOff>
    </xdr:from>
    <xdr:to>
      <xdr:col>55</xdr:col>
      <xdr:colOff>50800</xdr:colOff>
      <xdr:row>56</xdr:row>
      <xdr:rowOff>69962</xdr:rowOff>
    </xdr:to>
    <xdr:sp macro="" textlink="">
      <xdr:nvSpPr>
        <xdr:cNvPr id="347" name="フローチャート: 判断 346"/>
        <xdr:cNvSpPr/>
      </xdr:nvSpPr>
      <xdr:spPr>
        <a:xfrm>
          <a:off x="10426700" y="956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94633</xdr:rowOff>
    </xdr:from>
    <xdr:to>
      <xdr:col>50</xdr:col>
      <xdr:colOff>114300</xdr:colOff>
      <xdr:row>57</xdr:row>
      <xdr:rowOff>148093</xdr:rowOff>
    </xdr:to>
    <xdr:cxnSp macro="">
      <xdr:nvCxnSpPr>
        <xdr:cNvPr id="348" name="直線コネクタ 347"/>
        <xdr:cNvCxnSpPr/>
      </xdr:nvCxnSpPr>
      <xdr:spPr>
        <a:xfrm>
          <a:off x="8750300" y="9867283"/>
          <a:ext cx="889000" cy="5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18459</xdr:rowOff>
    </xdr:from>
    <xdr:to>
      <xdr:col>50</xdr:col>
      <xdr:colOff>165100</xdr:colOff>
      <xdr:row>56</xdr:row>
      <xdr:rowOff>120059</xdr:rowOff>
    </xdr:to>
    <xdr:sp macro="" textlink="">
      <xdr:nvSpPr>
        <xdr:cNvPr id="349" name="フローチャート: 判断 348"/>
        <xdr:cNvSpPr/>
      </xdr:nvSpPr>
      <xdr:spPr>
        <a:xfrm>
          <a:off x="9588500" y="961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136586</xdr:rowOff>
    </xdr:from>
    <xdr:ext cx="534377" cy="259045"/>
    <xdr:sp macro="" textlink="">
      <xdr:nvSpPr>
        <xdr:cNvPr id="350" name="テキスト ボックス 349"/>
        <xdr:cNvSpPr txBox="1"/>
      </xdr:nvSpPr>
      <xdr:spPr>
        <a:xfrm>
          <a:off x="9372111" y="9394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94633</xdr:rowOff>
    </xdr:from>
    <xdr:to>
      <xdr:col>45</xdr:col>
      <xdr:colOff>177800</xdr:colOff>
      <xdr:row>57</xdr:row>
      <xdr:rowOff>147244</xdr:rowOff>
    </xdr:to>
    <xdr:cxnSp macro="">
      <xdr:nvCxnSpPr>
        <xdr:cNvPr id="351" name="直線コネクタ 350"/>
        <xdr:cNvCxnSpPr/>
      </xdr:nvCxnSpPr>
      <xdr:spPr>
        <a:xfrm flipV="1">
          <a:off x="7861300" y="9867283"/>
          <a:ext cx="889000" cy="5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75282</xdr:rowOff>
    </xdr:from>
    <xdr:to>
      <xdr:col>46</xdr:col>
      <xdr:colOff>38100</xdr:colOff>
      <xdr:row>57</xdr:row>
      <xdr:rowOff>5432</xdr:rowOff>
    </xdr:to>
    <xdr:sp macro="" textlink="">
      <xdr:nvSpPr>
        <xdr:cNvPr id="352" name="フローチャート: 判断 351"/>
        <xdr:cNvSpPr/>
      </xdr:nvSpPr>
      <xdr:spPr>
        <a:xfrm>
          <a:off x="8699500" y="96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21959</xdr:rowOff>
    </xdr:from>
    <xdr:ext cx="534377" cy="259045"/>
    <xdr:sp macro="" textlink="">
      <xdr:nvSpPr>
        <xdr:cNvPr id="353" name="テキスト ボックス 352"/>
        <xdr:cNvSpPr txBox="1"/>
      </xdr:nvSpPr>
      <xdr:spPr>
        <a:xfrm>
          <a:off x="8483111" y="945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143423</xdr:rowOff>
    </xdr:from>
    <xdr:to>
      <xdr:col>41</xdr:col>
      <xdr:colOff>50800</xdr:colOff>
      <xdr:row>57</xdr:row>
      <xdr:rowOff>147244</xdr:rowOff>
    </xdr:to>
    <xdr:cxnSp macro="">
      <xdr:nvCxnSpPr>
        <xdr:cNvPr id="354" name="直線コネクタ 353"/>
        <xdr:cNvCxnSpPr/>
      </xdr:nvCxnSpPr>
      <xdr:spPr>
        <a:xfrm>
          <a:off x="6972300" y="9916073"/>
          <a:ext cx="889000" cy="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57876</xdr:rowOff>
    </xdr:from>
    <xdr:to>
      <xdr:col>41</xdr:col>
      <xdr:colOff>101600</xdr:colOff>
      <xdr:row>56</xdr:row>
      <xdr:rowOff>159476</xdr:rowOff>
    </xdr:to>
    <xdr:sp macro="" textlink="">
      <xdr:nvSpPr>
        <xdr:cNvPr id="355" name="フローチャート: 判断 354"/>
        <xdr:cNvSpPr/>
      </xdr:nvSpPr>
      <xdr:spPr>
        <a:xfrm>
          <a:off x="7810500" y="965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4553</xdr:rowOff>
    </xdr:from>
    <xdr:ext cx="534377" cy="259045"/>
    <xdr:sp macro="" textlink="">
      <xdr:nvSpPr>
        <xdr:cNvPr id="356" name="テキスト ボックス 355"/>
        <xdr:cNvSpPr txBox="1"/>
      </xdr:nvSpPr>
      <xdr:spPr>
        <a:xfrm>
          <a:off x="7594111" y="943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99481</xdr:rowOff>
    </xdr:from>
    <xdr:to>
      <xdr:col>36</xdr:col>
      <xdr:colOff>165100</xdr:colOff>
      <xdr:row>57</xdr:row>
      <xdr:rowOff>29631</xdr:rowOff>
    </xdr:to>
    <xdr:sp macro="" textlink="">
      <xdr:nvSpPr>
        <xdr:cNvPr id="357" name="フローチャート: 判断 356"/>
        <xdr:cNvSpPr/>
      </xdr:nvSpPr>
      <xdr:spPr>
        <a:xfrm>
          <a:off x="6921500" y="97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46158</xdr:rowOff>
    </xdr:from>
    <xdr:ext cx="534377" cy="259045"/>
    <xdr:sp macro="" textlink="">
      <xdr:nvSpPr>
        <xdr:cNvPr id="358" name="テキスト ボックス 357"/>
        <xdr:cNvSpPr txBox="1"/>
      </xdr:nvSpPr>
      <xdr:spPr>
        <a:xfrm>
          <a:off x="6705111" y="947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73878</xdr:rowOff>
    </xdr:from>
    <xdr:to>
      <xdr:col>55</xdr:col>
      <xdr:colOff>50800</xdr:colOff>
      <xdr:row>58</xdr:row>
      <xdr:rowOff>4028</xdr:rowOff>
    </xdr:to>
    <xdr:sp macro="" textlink="">
      <xdr:nvSpPr>
        <xdr:cNvPr id="364" name="楕円 363"/>
        <xdr:cNvSpPr/>
      </xdr:nvSpPr>
      <xdr:spPr>
        <a:xfrm>
          <a:off x="10426700" y="98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52305</xdr:rowOff>
    </xdr:from>
    <xdr:ext cx="469744" cy="259045"/>
    <xdr:sp macro="" textlink="">
      <xdr:nvSpPr>
        <xdr:cNvPr id="365" name="農林水産業費該当値テキスト"/>
        <xdr:cNvSpPr txBox="1"/>
      </xdr:nvSpPr>
      <xdr:spPr>
        <a:xfrm>
          <a:off x="10528300" y="982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97293</xdr:rowOff>
    </xdr:from>
    <xdr:to>
      <xdr:col>50</xdr:col>
      <xdr:colOff>165100</xdr:colOff>
      <xdr:row>58</xdr:row>
      <xdr:rowOff>27443</xdr:rowOff>
    </xdr:to>
    <xdr:sp macro="" textlink="">
      <xdr:nvSpPr>
        <xdr:cNvPr id="366" name="楕円 365"/>
        <xdr:cNvSpPr/>
      </xdr:nvSpPr>
      <xdr:spPr>
        <a:xfrm>
          <a:off x="9588500" y="9869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18570</xdr:rowOff>
    </xdr:from>
    <xdr:ext cx="469744" cy="259045"/>
    <xdr:sp macro="" textlink="">
      <xdr:nvSpPr>
        <xdr:cNvPr id="367" name="テキスト ボックス 366"/>
        <xdr:cNvSpPr txBox="1"/>
      </xdr:nvSpPr>
      <xdr:spPr>
        <a:xfrm>
          <a:off x="9404428" y="996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43833</xdr:rowOff>
    </xdr:from>
    <xdr:to>
      <xdr:col>46</xdr:col>
      <xdr:colOff>38100</xdr:colOff>
      <xdr:row>57</xdr:row>
      <xdr:rowOff>145433</xdr:rowOff>
    </xdr:to>
    <xdr:sp macro="" textlink="">
      <xdr:nvSpPr>
        <xdr:cNvPr id="368" name="楕円 367"/>
        <xdr:cNvSpPr/>
      </xdr:nvSpPr>
      <xdr:spPr>
        <a:xfrm>
          <a:off x="8699500" y="981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136560</xdr:rowOff>
    </xdr:from>
    <xdr:ext cx="534377" cy="259045"/>
    <xdr:sp macro="" textlink="">
      <xdr:nvSpPr>
        <xdr:cNvPr id="369" name="テキスト ボックス 368"/>
        <xdr:cNvSpPr txBox="1"/>
      </xdr:nvSpPr>
      <xdr:spPr>
        <a:xfrm>
          <a:off x="8483111" y="9909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96444</xdr:rowOff>
    </xdr:from>
    <xdr:to>
      <xdr:col>41</xdr:col>
      <xdr:colOff>101600</xdr:colOff>
      <xdr:row>58</xdr:row>
      <xdr:rowOff>26594</xdr:rowOff>
    </xdr:to>
    <xdr:sp macro="" textlink="">
      <xdr:nvSpPr>
        <xdr:cNvPr id="370" name="楕円 369"/>
        <xdr:cNvSpPr/>
      </xdr:nvSpPr>
      <xdr:spPr>
        <a:xfrm>
          <a:off x="7810500" y="986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17721</xdr:rowOff>
    </xdr:from>
    <xdr:ext cx="469744" cy="259045"/>
    <xdr:sp macro="" textlink="">
      <xdr:nvSpPr>
        <xdr:cNvPr id="371" name="テキスト ボックス 370"/>
        <xdr:cNvSpPr txBox="1"/>
      </xdr:nvSpPr>
      <xdr:spPr>
        <a:xfrm>
          <a:off x="7626428"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92623</xdr:rowOff>
    </xdr:from>
    <xdr:to>
      <xdr:col>36</xdr:col>
      <xdr:colOff>165100</xdr:colOff>
      <xdr:row>58</xdr:row>
      <xdr:rowOff>22773</xdr:rowOff>
    </xdr:to>
    <xdr:sp macro="" textlink="">
      <xdr:nvSpPr>
        <xdr:cNvPr id="372" name="楕円 371"/>
        <xdr:cNvSpPr/>
      </xdr:nvSpPr>
      <xdr:spPr>
        <a:xfrm>
          <a:off x="6921500" y="98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13900</xdr:rowOff>
    </xdr:from>
    <xdr:ext cx="469744" cy="259045"/>
    <xdr:sp macro="" textlink="">
      <xdr:nvSpPr>
        <xdr:cNvPr id="373" name="テキスト ボックス 372"/>
        <xdr:cNvSpPr txBox="1"/>
      </xdr:nvSpPr>
      <xdr:spPr>
        <a:xfrm>
          <a:off x="6737428" y="995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75561</xdr:rowOff>
    </xdr:from>
    <xdr:to>
      <xdr:col>54</xdr:col>
      <xdr:colOff>189865</xdr:colOff>
      <xdr:row>78</xdr:row>
      <xdr:rowOff>121413</xdr:rowOff>
    </xdr:to>
    <xdr:cxnSp macro="">
      <xdr:nvCxnSpPr>
        <xdr:cNvPr id="399" name="直線コネクタ 398"/>
        <xdr:cNvCxnSpPr/>
      </xdr:nvCxnSpPr>
      <xdr:spPr>
        <a:xfrm flipV="1">
          <a:off x="10475595" y="12077061"/>
          <a:ext cx="1270" cy="1417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125240</xdr:rowOff>
    </xdr:from>
    <xdr:ext cx="469744" cy="259045"/>
    <xdr:sp macro="" textlink="">
      <xdr:nvSpPr>
        <xdr:cNvPr id="400" name="商工費最小値テキスト"/>
        <xdr:cNvSpPr txBox="1"/>
      </xdr:nvSpPr>
      <xdr:spPr>
        <a:xfrm>
          <a:off x="10528300" y="1349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121413</xdr:rowOff>
    </xdr:from>
    <xdr:to>
      <xdr:col>55</xdr:col>
      <xdr:colOff>88900</xdr:colOff>
      <xdr:row>78</xdr:row>
      <xdr:rowOff>121413</xdr:rowOff>
    </xdr:to>
    <xdr:cxnSp macro="">
      <xdr:nvCxnSpPr>
        <xdr:cNvPr id="401" name="直線コネクタ 400"/>
        <xdr:cNvCxnSpPr/>
      </xdr:nvCxnSpPr>
      <xdr:spPr>
        <a:xfrm>
          <a:off x="10388600" y="1349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22238</xdr:rowOff>
    </xdr:from>
    <xdr:ext cx="534377" cy="259045"/>
    <xdr:sp macro="" textlink="">
      <xdr:nvSpPr>
        <xdr:cNvPr id="402" name="商工費最大値テキスト"/>
        <xdr:cNvSpPr txBox="1"/>
      </xdr:nvSpPr>
      <xdr:spPr>
        <a:xfrm>
          <a:off x="10528300" y="1185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47,964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75561</xdr:rowOff>
    </xdr:from>
    <xdr:to>
      <xdr:col>55</xdr:col>
      <xdr:colOff>88900</xdr:colOff>
      <xdr:row>70</xdr:row>
      <xdr:rowOff>75561</xdr:rowOff>
    </xdr:to>
    <xdr:cxnSp macro="">
      <xdr:nvCxnSpPr>
        <xdr:cNvPr id="403" name="直線コネクタ 402"/>
        <xdr:cNvCxnSpPr/>
      </xdr:nvCxnSpPr>
      <xdr:spPr>
        <a:xfrm>
          <a:off x="10388600" y="120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108121</xdr:rowOff>
    </xdr:from>
    <xdr:to>
      <xdr:col>55</xdr:col>
      <xdr:colOff>0</xdr:colOff>
      <xdr:row>77</xdr:row>
      <xdr:rowOff>161384</xdr:rowOff>
    </xdr:to>
    <xdr:cxnSp macro="">
      <xdr:nvCxnSpPr>
        <xdr:cNvPr id="404" name="直線コネクタ 403"/>
        <xdr:cNvCxnSpPr/>
      </xdr:nvCxnSpPr>
      <xdr:spPr>
        <a:xfrm flipV="1">
          <a:off x="9639300" y="13309771"/>
          <a:ext cx="838200" cy="5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86631</xdr:rowOff>
    </xdr:from>
    <xdr:ext cx="534377" cy="259045"/>
    <xdr:sp macro="" textlink="">
      <xdr:nvSpPr>
        <xdr:cNvPr id="405" name="商工費平均値テキスト"/>
        <xdr:cNvSpPr txBox="1"/>
      </xdr:nvSpPr>
      <xdr:spPr>
        <a:xfrm>
          <a:off x="10528300" y="12945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63754</xdr:rowOff>
    </xdr:from>
    <xdr:to>
      <xdr:col>55</xdr:col>
      <xdr:colOff>50800</xdr:colOff>
      <xdr:row>76</xdr:row>
      <xdr:rowOff>165354</xdr:rowOff>
    </xdr:to>
    <xdr:sp macro="" textlink="">
      <xdr:nvSpPr>
        <xdr:cNvPr id="406" name="フローチャート: 判断 405"/>
        <xdr:cNvSpPr/>
      </xdr:nvSpPr>
      <xdr:spPr>
        <a:xfrm>
          <a:off x="10426700" y="1309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13350</xdr:rowOff>
    </xdr:from>
    <xdr:to>
      <xdr:col>50</xdr:col>
      <xdr:colOff>114300</xdr:colOff>
      <xdr:row>77</xdr:row>
      <xdr:rowOff>161384</xdr:rowOff>
    </xdr:to>
    <xdr:cxnSp macro="">
      <xdr:nvCxnSpPr>
        <xdr:cNvPr id="407" name="直線コネクタ 406"/>
        <xdr:cNvCxnSpPr/>
      </xdr:nvCxnSpPr>
      <xdr:spPr>
        <a:xfrm>
          <a:off x="8750300" y="13215000"/>
          <a:ext cx="889000" cy="14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85341</xdr:rowOff>
    </xdr:from>
    <xdr:to>
      <xdr:col>50</xdr:col>
      <xdr:colOff>165100</xdr:colOff>
      <xdr:row>77</xdr:row>
      <xdr:rowOff>15491</xdr:rowOff>
    </xdr:to>
    <xdr:sp macro="" textlink="">
      <xdr:nvSpPr>
        <xdr:cNvPr id="408" name="フローチャート: 判断 407"/>
        <xdr:cNvSpPr/>
      </xdr:nvSpPr>
      <xdr:spPr>
        <a:xfrm>
          <a:off x="95885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32018</xdr:rowOff>
    </xdr:from>
    <xdr:ext cx="534377" cy="259045"/>
    <xdr:sp macro="" textlink="">
      <xdr:nvSpPr>
        <xdr:cNvPr id="409" name="テキスト ボックス 408"/>
        <xdr:cNvSpPr txBox="1"/>
      </xdr:nvSpPr>
      <xdr:spPr>
        <a:xfrm>
          <a:off x="9372111" y="1289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13350</xdr:rowOff>
    </xdr:from>
    <xdr:to>
      <xdr:col>45</xdr:col>
      <xdr:colOff>177800</xdr:colOff>
      <xdr:row>77</xdr:row>
      <xdr:rowOff>137480</xdr:rowOff>
    </xdr:to>
    <xdr:cxnSp macro="">
      <xdr:nvCxnSpPr>
        <xdr:cNvPr id="410" name="直線コネクタ 409"/>
        <xdr:cNvCxnSpPr/>
      </xdr:nvCxnSpPr>
      <xdr:spPr>
        <a:xfrm flipV="1">
          <a:off x="7861300" y="13215000"/>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32600</xdr:rowOff>
    </xdr:from>
    <xdr:to>
      <xdr:col>46</xdr:col>
      <xdr:colOff>38100</xdr:colOff>
      <xdr:row>76</xdr:row>
      <xdr:rowOff>134200</xdr:rowOff>
    </xdr:to>
    <xdr:sp macro="" textlink="">
      <xdr:nvSpPr>
        <xdr:cNvPr id="411" name="フローチャート: 判断 410"/>
        <xdr:cNvSpPr/>
      </xdr:nvSpPr>
      <xdr:spPr>
        <a:xfrm>
          <a:off x="8699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150726</xdr:rowOff>
    </xdr:from>
    <xdr:ext cx="534377" cy="259045"/>
    <xdr:sp macro="" textlink="">
      <xdr:nvSpPr>
        <xdr:cNvPr id="412" name="テキスト ボックス 411"/>
        <xdr:cNvSpPr txBox="1"/>
      </xdr:nvSpPr>
      <xdr:spPr>
        <a:xfrm>
          <a:off x="8483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137480</xdr:rowOff>
    </xdr:from>
    <xdr:to>
      <xdr:col>41</xdr:col>
      <xdr:colOff>50800</xdr:colOff>
      <xdr:row>77</xdr:row>
      <xdr:rowOff>160339</xdr:rowOff>
    </xdr:to>
    <xdr:cxnSp macro="">
      <xdr:nvCxnSpPr>
        <xdr:cNvPr id="413" name="直線コネクタ 412"/>
        <xdr:cNvCxnSpPr/>
      </xdr:nvCxnSpPr>
      <xdr:spPr>
        <a:xfrm flipV="1">
          <a:off x="6972300" y="133391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102060</xdr:rowOff>
    </xdr:from>
    <xdr:to>
      <xdr:col>41</xdr:col>
      <xdr:colOff>101600</xdr:colOff>
      <xdr:row>77</xdr:row>
      <xdr:rowOff>32210</xdr:rowOff>
    </xdr:to>
    <xdr:sp macro="" textlink="">
      <xdr:nvSpPr>
        <xdr:cNvPr id="414" name="フローチャート: 判断 413"/>
        <xdr:cNvSpPr/>
      </xdr:nvSpPr>
      <xdr:spPr>
        <a:xfrm>
          <a:off x="7810500" y="1313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48738</xdr:rowOff>
    </xdr:from>
    <xdr:ext cx="534377" cy="259045"/>
    <xdr:sp macro="" textlink="">
      <xdr:nvSpPr>
        <xdr:cNvPr id="415" name="テキスト ボックス 414"/>
        <xdr:cNvSpPr txBox="1"/>
      </xdr:nvSpPr>
      <xdr:spPr>
        <a:xfrm>
          <a:off x="7594111" y="1290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52519</xdr:rowOff>
    </xdr:from>
    <xdr:to>
      <xdr:col>36</xdr:col>
      <xdr:colOff>165100</xdr:colOff>
      <xdr:row>76</xdr:row>
      <xdr:rowOff>154119</xdr:rowOff>
    </xdr:to>
    <xdr:sp macro="" textlink="">
      <xdr:nvSpPr>
        <xdr:cNvPr id="416" name="フローチャート: 判断 415"/>
        <xdr:cNvSpPr/>
      </xdr:nvSpPr>
      <xdr:spPr>
        <a:xfrm>
          <a:off x="6921500" y="13082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170647</xdr:rowOff>
    </xdr:from>
    <xdr:ext cx="534377" cy="259045"/>
    <xdr:sp macro="" textlink="">
      <xdr:nvSpPr>
        <xdr:cNvPr id="417" name="テキスト ボックス 416"/>
        <xdr:cNvSpPr txBox="1"/>
      </xdr:nvSpPr>
      <xdr:spPr>
        <a:xfrm>
          <a:off x="6705111" y="128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57321</xdr:rowOff>
    </xdr:from>
    <xdr:to>
      <xdr:col>55</xdr:col>
      <xdr:colOff>50800</xdr:colOff>
      <xdr:row>77</xdr:row>
      <xdr:rowOff>158921</xdr:rowOff>
    </xdr:to>
    <xdr:sp macro="" textlink="">
      <xdr:nvSpPr>
        <xdr:cNvPr id="423" name="楕円 422"/>
        <xdr:cNvSpPr/>
      </xdr:nvSpPr>
      <xdr:spPr>
        <a:xfrm>
          <a:off x="10426700" y="1325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35748</xdr:rowOff>
    </xdr:from>
    <xdr:ext cx="534377" cy="259045"/>
    <xdr:sp macro="" textlink="">
      <xdr:nvSpPr>
        <xdr:cNvPr id="424" name="商工費該当値テキスト"/>
        <xdr:cNvSpPr txBox="1"/>
      </xdr:nvSpPr>
      <xdr:spPr>
        <a:xfrm>
          <a:off x="10528300" y="1323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110584</xdr:rowOff>
    </xdr:from>
    <xdr:to>
      <xdr:col>50</xdr:col>
      <xdr:colOff>165100</xdr:colOff>
      <xdr:row>78</xdr:row>
      <xdr:rowOff>40734</xdr:rowOff>
    </xdr:to>
    <xdr:sp macro="" textlink="">
      <xdr:nvSpPr>
        <xdr:cNvPr id="425" name="楕円 424"/>
        <xdr:cNvSpPr/>
      </xdr:nvSpPr>
      <xdr:spPr>
        <a:xfrm>
          <a:off x="9588500" y="1331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31861</xdr:rowOff>
    </xdr:from>
    <xdr:ext cx="469744" cy="259045"/>
    <xdr:sp macro="" textlink="">
      <xdr:nvSpPr>
        <xdr:cNvPr id="426" name="テキスト ボックス 425"/>
        <xdr:cNvSpPr txBox="1"/>
      </xdr:nvSpPr>
      <xdr:spPr>
        <a:xfrm>
          <a:off x="9404428" y="13404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134000</xdr:rowOff>
    </xdr:from>
    <xdr:to>
      <xdr:col>46</xdr:col>
      <xdr:colOff>38100</xdr:colOff>
      <xdr:row>77</xdr:row>
      <xdr:rowOff>64150</xdr:rowOff>
    </xdr:to>
    <xdr:sp macro="" textlink="">
      <xdr:nvSpPr>
        <xdr:cNvPr id="427" name="楕円 426"/>
        <xdr:cNvSpPr/>
      </xdr:nvSpPr>
      <xdr:spPr>
        <a:xfrm>
          <a:off x="8699500" y="131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55277</xdr:rowOff>
    </xdr:from>
    <xdr:ext cx="534377" cy="259045"/>
    <xdr:sp macro="" textlink="">
      <xdr:nvSpPr>
        <xdr:cNvPr id="428" name="テキスト ボックス 427"/>
        <xdr:cNvSpPr txBox="1"/>
      </xdr:nvSpPr>
      <xdr:spPr>
        <a:xfrm>
          <a:off x="8483111" y="132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86680</xdr:rowOff>
    </xdr:from>
    <xdr:to>
      <xdr:col>41</xdr:col>
      <xdr:colOff>101600</xdr:colOff>
      <xdr:row>78</xdr:row>
      <xdr:rowOff>16830</xdr:rowOff>
    </xdr:to>
    <xdr:sp macro="" textlink="">
      <xdr:nvSpPr>
        <xdr:cNvPr id="429" name="楕円 428"/>
        <xdr:cNvSpPr/>
      </xdr:nvSpPr>
      <xdr:spPr>
        <a:xfrm>
          <a:off x="7810500" y="132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7957</xdr:rowOff>
    </xdr:from>
    <xdr:ext cx="469744" cy="259045"/>
    <xdr:sp macro="" textlink="">
      <xdr:nvSpPr>
        <xdr:cNvPr id="430" name="テキスト ボックス 429"/>
        <xdr:cNvSpPr txBox="1"/>
      </xdr:nvSpPr>
      <xdr:spPr>
        <a:xfrm>
          <a:off x="7626428" y="133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109539</xdr:rowOff>
    </xdr:from>
    <xdr:to>
      <xdr:col>36</xdr:col>
      <xdr:colOff>165100</xdr:colOff>
      <xdr:row>78</xdr:row>
      <xdr:rowOff>39689</xdr:rowOff>
    </xdr:to>
    <xdr:sp macro="" textlink="">
      <xdr:nvSpPr>
        <xdr:cNvPr id="431" name="楕円 430"/>
        <xdr:cNvSpPr/>
      </xdr:nvSpPr>
      <xdr:spPr>
        <a:xfrm>
          <a:off x="6921500" y="133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30816</xdr:rowOff>
    </xdr:from>
    <xdr:ext cx="469744" cy="259045"/>
    <xdr:sp macro="" textlink="">
      <xdr:nvSpPr>
        <xdr:cNvPr id="432" name="テキスト ボックス 431"/>
        <xdr:cNvSpPr txBox="1"/>
      </xdr:nvSpPr>
      <xdr:spPr>
        <a:xfrm>
          <a:off x="6737428" y="1340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64684</xdr:rowOff>
    </xdr:from>
    <xdr:to>
      <xdr:col>54</xdr:col>
      <xdr:colOff>189865</xdr:colOff>
      <xdr:row>98</xdr:row>
      <xdr:rowOff>101726</xdr:rowOff>
    </xdr:to>
    <xdr:cxnSp macro="">
      <xdr:nvCxnSpPr>
        <xdr:cNvPr id="454" name="直線コネクタ 453"/>
        <xdr:cNvCxnSpPr/>
      </xdr:nvCxnSpPr>
      <xdr:spPr>
        <a:xfrm flipV="1">
          <a:off x="10475595" y="15666634"/>
          <a:ext cx="1270" cy="1237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105553</xdr:rowOff>
    </xdr:from>
    <xdr:ext cx="534377" cy="259045"/>
    <xdr:sp macro="" textlink="">
      <xdr:nvSpPr>
        <xdr:cNvPr id="455" name="土木費最小値テキスト"/>
        <xdr:cNvSpPr txBox="1"/>
      </xdr:nvSpPr>
      <xdr:spPr>
        <a:xfrm>
          <a:off x="10528300" y="1690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101726</xdr:rowOff>
    </xdr:from>
    <xdr:to>
      <xdr:col>55</xdr:col>
      <xdr:colOff>88900</xdr:colOff>
      <xdr:row>98</xdr:row>
      <xdr:rowOff>101726</xdr:rowOff>
    </xdr:to>
    <xdr:cxnSp macro="">
      <xdr:nvCxnSpPr>
        <xdr:cNvPr id="456" name="直線コネクタ 455"/>
        <xdr:cNvCxnSpPr/>
      </xdr:nvCxnSpPr>
      <xdr:spPr>
        <a:xfrm>
          <a:off x="10388600" y="16903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11361</xdr:rowOff>
    </xdr:from>
    <xdr:ext cx="599010" cy="259045"/>
    <xdr:sp macro="" textlink="">
      <xdr:nvSpPr>
        <xdr:cNvPr id="457" name="土木費最大値テキスト"/>
        <xdr:cNvSpPr txBox="1"/>
      </xdr:nvSpPr>
      <xdr:spPr>
        <a:xfrm>
          <a:off x="10528300" y="15441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557,815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64684</xdr:rowOff>
    </xdr:from>
    <xdr:to>
      <xdr:col>55</xdr:col>
      <xdr:colOff>88900</xdr:colOff>
      <xdr:row>91</xdr:row>
      <xdr:rowOff>64684</xdr:rowOff>
    </xdr:to>
    <xdr:cxnSp macro="">
      <xdr:nvCxnSpPr>
        <xdr:cNvPr id="458" name="直線コネクタ 457"/>
        <xdr:cNvCxnSpPr/>
      </xdr:nvCxnSpPr>
      <xdr:spPr>
        <a:xfrm>
          <a:off x="10388600" y="1566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24236</xdr:rowOff>
    </xdr:from>
    <xdr:to>
      <xdr:col>55</xdr:col>
      <xdr:colOff>0</xdr:colOff>
      <xdr:row>97</xdr:row>
      <xdr:rowOff>51693</xdr:rowOff>
    </xdr:to>
    <xdr:cxnSp macro="">
      <xdr:nvCxnSpPr>
        <xdr:cNvPr id="459" name="直線コネクタ 458"/>
        <xdr:cNvCxnSpPr/>
      </xdr:nvCxnSpPr>
      <xdr:spPr>
        <a:xfrm flipV="1">
          <a:off x="9639300" y="16654886"/>
          <a:ext cx="838200" cy="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107314</xdr:rowOff>
    </xdr:from>
    <xdr:ext cx="534377" cy="259045"/>
    <xdr:sp macro="" textlink="">
      <xdr:nvSpPr>
        <xdr:cNvPr id="460" name="土木費平均値テキスト"/>
        <xdr:cNvSpPr txBox="1"/>
      </xdr:nvSpPr>
      <xdr:spPr>
        <a:xfrm>
          <a:off x="10528300" y="16737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128887</xdr:rowOff>
    </xdr:from>
    <xdr:to>
      <xdr:col>55</xdr:col>
      <xdr:colOff>50800</xdr:colOff>
      <xdr:row>98</xdr:row>
      <xdr:rowOff>59037</xdr:rowOff>
    </xdr:to>
    <xdr:sp macro="" textlink="">
      <xdr:nvSpPr>
        <xdr:cNvPr id="461" name="フローチャート: 判断 460"/>
        <xdr:cNvSpPr/>
      </xdr:nvSpPr>
      <xdr:spPr>
        <a:xfrm>
          <a:off x="10426700" y="16759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51693</xdr:rowOff>
    </xdr:from>
    <xdr:to>
      <xdr:col>50</xdr:col>
      <xdr:colOff>114300</xdr:colOff>
      <xdr:row>97</xdr:row>
      <xdr:rowOff>63869</xdr:rowOff>
    </xdr:to>
    <xdr:cxnSp macro="">
      <xdr:nvCxnSpPr>
        <xdr:cNvPr id="462" name="直線コネクタ 461"/>
        <xdr:cNvCxnSpPr/>
      </xdr:nvCxnSpPr>
      <xdr:spPr>
        <a:xfrm flipV="1">
          <a:off x="8750300" y="16682343"/>
          <a:ext cx="889000" cy="1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140083</xdr:rowOff>
    </xdr:from>
    <xdr:to>
      <xdr:col>50</xdr:col>
      <xdr:colOff>165100</xdr:colOff>
      <xdr:row>98</xdr:row>
      <xdr:rowOff>70233</xdr:rowOff>
    </xdr:to>
    <xdr:sp macro="" textlink="">
      <xdr:nvSpPr>
        <xdr:cNvPr id="463" name="フローチャート: 判断 462"/>
        <xdr:cNvSpPr/>
      </xdr:nvSpPr>
      <xdr:spPr>
        <a:xfrm>
          <a:off x="9588500" y="1677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61360</xdr:rowOff>
    </xdr:from>
    <xdr:ext cx="534377" cy="259045"/>
    <xdr:sp macro="" textlink="">
      <xdr:nvSpPr>
        <xdr:cNvPr id="464" name="テキスト ボックス 463"/>
        <xdr:cNvSpPr txBox="1"/>
      </xdr:nvSpPr>
      <xdr:spPr>
        <a:xfrm>
          <a:off x="9372111" y="168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63869</xdr:rowOff>
    </xdr:from>
    <xdr:to>
      <xdr:col>45</xdr:col>
      <xdr:colOff>177800</xdr:colOff>
      <xdr:row>97</xdr:row>
      <xdr:rowOff>76153</xdr:rowOff>
    </xdr:to>
    <xdr:cxnSp macro="">
      <xdr:nvCxnSpPr>
        <xdr:cNvPr id="465" name="直線コネクタ 464"/>
        <xdr:cNvCxnSpPr/>
      </xdr:nvCxnSpPr>
      <xdr:spPr>
        <a:xfrm flipV="1">
          <a:off x="7861300" y="16694519"/>
          <a:ext cx="889000" cy="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137190</xdr:rowOff>
    </xdr:from>
    <xdr:to>
      <xdr:col>46</xdr:col>
      <xdr:colOff>38100</xdr:colOff>
      <xdr:row>98</xdr:row>
      <xdr:rowOff>67340</xdr:rowOff>
    </xdr:to>
    <xdr:sp macro="" textlink="">
      <xdr:nvSpPr>
        <xdr:cNvPr id="466" name="フローチャート: 判断 465"/>
        <xdr:cNvSpPr/>
      </xdr:nvSpPr>
      <xdr:spPr>
        <a:xfrm>
          <a:off x="8699500" y="167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58467</xdr:rowOff>
    </xdr:from>
    <xdr:ext cx="534377" cy="259045"/>
    <xdr:sp macro="" textlink="">
      <xdr:nvSpPr>
        <xdr:cNvPr id="467" name="テキスト ボックス 466"/>
        <xdr:cNvSpPr txBox="1"/>
      </xdr:nvSpPr>
      <xdr:spPr>
        <a:xfrm>
          <a:off x="8483111" y="1686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76153</xdr:rowOff>
    </xdr:from>
    <xdr:to>
      <xdr:col>41</xdr:col>
      <xdr:colOff>50800</xdr:colOff>
      <xdr:row>97</xdr:row>
      <xdr:rowOff>77353</xdr:rowOff>
    </xdr:to>
    <xdr:cxnSp macro="">
      <xdr:nvCxnSpPr>
        <xdr:cNvPr id="468" name="直線コネクタ 467"/>
        <xdr:cNvCxnSpPr/>
      </xdr:nvCxnSpPr>
      <xdr:spPr>
        <a:xfrm flipV="1">
          <a:off x="6972300" y="16706803"/>
          <a:ext cx="889000" cy="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120390</xdr:rowOff>
    </xdr:from>
    <xdr:to>
      <xdr:col>41</xdr:col>
      <xdr:colOff>101600</xdr:colOff>
      <xdr:row>98</xdr:row>
      <xdr:rowOff>50540</xdr:rowOff>
    </xdr:to>
    <xdr:sp macro="" textlink="">
      <xdr:nvSpPr>
        <xdr:cNvPr id="469" name="フローチャート: 判断 468"/>
        <xdr:cNvSpPr/>
      </xdr:nvSpPr>
      <xdr:spPr>
        <a:xfrm>
          <a:off x="7810500" y="1675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41667</xdr:rowOff>
    </xdr:from>
    <xdr:ext cx="534377" cy="259045"/>
    <xdr:sp macro="" textlink="">
      <xdr:nvSpPr>
        <xdr:cNvPr id="470" name="テキスト ボックス 469"/>
        <xdr:cNvSpPr txBox="1"/>
      </xdr:nvSpPr>
      <xdr:spPr>
        <a:xfrm>
          <a:off x="7594111" y="1684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112123</xdr:rowOff>
    </xdr:from>
    <xdr:to>
      <xdr:col>36</xdr:col>
      <xdr:colOff>165100</xdr:colOff>
      <xdr:row>98</xdr:row>
      <xdr:rowOff>42273</xdr:rowOff>
    </xdr:to>
    <xdr:sp macro="" textlink="">
      <xdr:nvSpPr>
        <xdr:cNvPr id="471" name="フローチャート: 判断 470"/>
        <xdr:cNvSpPr/>
      </xdr:nvSpPr>
      <xdr:spPr>
        <a:xfrm>
          <a:off x="6921500" y="167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33400</xdr:rowOff>
    </xdr:from>
    <xdr:ext cx="534377" cy="259045"/>
    <xdr:sp macro="" textlink="">
      <xdr:nvSpPr>
        <xdr:cNvPr id="472" name="テキスト ボックス 471"/>
        <xdr:cNvSpPr txBox="1"/>
      </xdr:nvSpPr>
      <xdr:spPr>
        <a:xfrm>
          <a:off x="6705111" y="1683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144886</xdr:rowOff>
    </xdr:from>
    <xdr:to>
      <xdr:col>55</xdr:col>
      <xdr:colOff>50800</xdr:colOff>
      <xdr:row>97</xdr:row>
      <xdr:rowOff>75036</xdr:rowOff>
    </xdr:to>
    <xdr:sp macro="" textlink="">
      <xdr:nvSpPr>
        <xdr:cNvPr id="478" name="楕円 477"/>
        <xdr:cNvSpPr/>
      </xdr:nvSpPr>
      <xdr:spPr>
        <a:xfrm>
          <a:off x="10426700" y="1660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167763</xdr:rowOff>
    </xdr:from>
    <xdr:ext cx="599010" cy="259045"/>
    <xdr:sp macro="" textlink="">
      <xdr:nvSpPr>
        <xdr:cNvPr id="479" name="土木費該当値テキスト"/>
        <xdr:cNvSpPr txBox="1"/>
      </xdr:nvSpPr>
      <xdr:spPr>
        <a:xfrm>
          <a:off x="10528300" y="1645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893</xdr:rowOff>
    </xdr:from>
    <xdr:to>
      <xdr:col>50</xdr:col>
      <xdr:colOff>165100</xdr:colOff>
      <xdr:row>97</xdr:row>
      <xdr:rowOff>102493</xdr:rowOff>
    </xdr:to>
    <xdr:sp macro="" textlink="">
      <xdr:nvSpPr>
        <xdr:cNvPr id="480" name="楕円 479"/>
        <xdr:cNvSpPr/>
      </xdr:nvSpPr>
      <xdr:spPr>
        <a:xfrm>
          <a:off x="9588500" y="1663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119020</xdr:rowOff>
    </xdr:from>
    <xdr:ext cx="599010" cy="259045"/>
    <xdr:sp macro="" textlink="">
      <xdr:nvSpPr>
        <xdr:cNvPr id="481" name="テキスト ボックス 480"/>
        <xdr:cNvSpPr txBox="1"/>
      </xdr:nvSpPr>
      <xdr:spPr>
        <a:xfrm>
          <a:off x="9339795" y="1640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13069</xdr:rowOff>
    </xdr:from>
    <xdr:to>
      <xdr:col>46</xdr:col>
      <xdr:colOff>38100</xdr:colOff>
      <xdr:row>97</xdr:row>
      <xdr:rowOff>114669</xdr:rowOff>
    </xdr:to>
    <xdr:sp macro="" textlink="">
      <xdr:nvSpPr>
        <xdr:cNvPr id="482" name="楕円 481"/>
        <xdr:cNvSpPr/>
      </xdr:nvSpPr>
      <xdr:spPr>
        <a:xfrm>
          <a:off x="8699500" y="166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131196</xdr:rowOff>
    </xdr:from>
    <xdr:ext cx="599010" cy="259045"/>
    <xdr:sp macro="" textlink="">
      <xdr:nvSpPr>
        <xdr:cNvPr id="483" name="テキスト ボックス 482"/>
        <xdr:cNvSpPr txBox="1"/>
      </xdr:nvSpPr>
      <xdr:spPr>
        <a:xfrm>
          <a:off x="8450795" y="1641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25353</xdr:rowOff>
    </xdr:from>
    <xdr:to>
      <xdr:col>41</xdr:col>
      <xdr:colOff>101600</xdr:colOff>
      <xdr:row>97</xdr:row>
      <xdr:rowOff>126953</xdr:rowOff>
    </xdr:to>
    <xdr:sp macro="" textlink="">
      <xdr:nvSpPr>
        <xdr:cNvPr id="484" name="楕円 483"/>
        <xdr:cNvSpPr/>
      </xdr:nvSpPr>
      <xdr:spPr>
        <a:xfrm>
          <a:off x="7810500" y="1665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143480</xdr:rowOff>
    </xdr:from>
    <xdr:ext cx="599010" cy="259045"/>
    <xdr:sp macro="" textlink="">
      <xdr:nvSpPr>
        <xdr:cNvPr id="485" name="テキスト ボックス 484"/>
        <xdr:cNvSpPr txBox="1"/>
      </xdr:nvSpPr>
      <xdr:spPr>
        <a:xfrm>
          <a:off x="7561795" y="1643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26553</xdr:rowOff>
    </xdr:from>
    <xdr:to>
      <xdr:col>36</xdr:col>
      <xdr:colOff>165100</xdr:colOff>
      <xdr:row>97</xdr:row>
      <xdr:rowOff>128153</xdr:rowOff>
    </xdr:to>
    <xdr:sp macro="" textlink="">
      <xdr:nvSpPr>
        <xdr:cNvPr id="486" name="楕円 485"/>
        <xdr:cNvSpPr/>
      </xdr:nvSpPr>
      <xdr:spPr>
        <a:xfrm>
          <a:off x="6921500" y="1665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144680</xdr:rowOff>
    </xdr:from>
    <xdr:ext cx="599010" cy="259045"/>
    <xdr:sp macro="" textlink="">
      <xdr:nvSpPr>
        <xdr:cNvPr id="487" name="テキスト ボックス 486"/>
        <xdr:cNvSpPr txBox="1"/>
      </xdr:nvSpPr>
      <xdr:spPr>
        <a:xfrm>
          <a:off x="6672795" y="16432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139128</xdr:rowOff>
    </xdr:from>
    <xdr:to>
      <xdr:col>85</xdr:col>
      <xdr:colOff>126364</xdr:colOff>
      <xdr:row>37</xdr:row>
      <xdr:rowOff>82596</xdr:rowOff>
    </xdr:to>
    <xdr:cxnSp macro="">
      <xdr:nvCxnSpPr>
        <xdr:cNvPr id="509" name="直線コネクタ 508"/>
        <xdr:cNvCxnSpPr/>
      </xdr:nvCxnSpPr>
      <xdr:spPr>
        <a:xfrm flipV="1">
          <a:off x="16317595" y="5282628"/>
          <a:ext cx="1269" cy="11436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86423</xdr:rowOff>
    </xdr:from>
    <xdr:ext cx="469744" cy="259045"/>
    <xdr:sp macro="" textlink="">
      <xdr:nvSpPr>
        <xdr:cNvPr id="510" name="消防費最小値テキスト"/>
        <xdr:cNvSpPr txBox="1"/>
      </xdr:nvSpPr>
      <xdr:spPr>
        <a:xfrm>
          <a:off x="16370300" y="6430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82596</xdr:rowOff>
    </xdr:from>
    <xdr:to>
      <xdr:col>86</xdr:col>
      <xdr:colOff>25400</xdr:colOff>
      <xdr:row>37</xdr:row>
      <xdr:rowOff>82596</xdr:rowOff>
    </xdr:to>
    <xdr:cxnSp macro="">
      <xdr:nvCxnSpPr>
        <xdr:cNvPr id="511" name="直線コネクタ 510"/>
        <xdr:cNvCxnSpPr/>
      </xdr:nvCxnSpPr>
      <xdr:spPr>
        <a:xfrm>
          <a:off x="16230600" y="6426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85805</xdr:rowOff>
    </xdr:from>
    <xdr:ext cx="534377" cy="259045"/>
    <xdr:sp macro="" textlink="">
      <xdr:nvSpPr>
        <xdr:cNvPr id="512" name="消防費最大値テキスト"/>
        <xdr:cNvSpPr txBox="1"/>
      </xdr:nvSpPr>
      <xdr:spPr>
        <a:xfrm>
          <a:off x="16370300" y="505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139128</xdr:rowOff>
    </xdr:from>
    <xdr:to>
      <xdr:col>86</xdr:col>
      <xdr:colOff>25400</xdr:colOff>
      <xdr:row>30</xdr:row>
      <xdr:rowOff>139128</xdr:rowOff>
    </xdr:to>
    <xdr:cxnSp macro="">
      <xdr:nvCxnSpPr>
        <xdr:cNvPr id="513" name="直線コネクタ 512"/>
        <xdr:cNvCxnSpPr/>
      </xdr:nvCxnSpPr>
      <xdr:spPr>
        <a:xfrm>
          <a:off x="16230600" y="528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11570</xdr:rowOff>
    </xdr:from>
    <xdr:to>
      <xdr:col>85</xdr:col>
      <xdr:colOff>127000</xdr:colOff>
      <xdr:row>36</xdr:row>
      <xdr:rowOff>71097</xdr:rowOff>
    </xdr:to>
    <xdr:cxnSp macro="">
      <xdr:nvCxnSpPr>
        <xdr:cNvPr id="514" name="直線コネクタ 513"/>
        <xdr:cNvCxnSpPr/>
      </xdr:nvCxnSpPr>
      <xdr:spPr>
        <a:xfrm flipV="1">
          <a:off x="15481300" y="6183770"/>
          <a:ext cx="838200" cy="5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123596</xdr:rowOff>
    </xdr:from>
    <xdr:ext cx="534377" cy="259045"/>
    <xdr:sp macro="" textlink="">
      <xdr:nvSpPr>
        <xdr:cNvPr id="515" name="消防費平均値テキスト"/>
        <xdr:cNvSpPr txBox="1"/>
      </xdr:nvSpPr>
      <xdr:spPr>
        <a:xfrm>
          <a:off x="16370300" y="5952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100719</xdr:rowOff>
    </xdr:from>
    <xdr:to>
      <xdr:col>85</xdr:col>
      <xdr:colOff>177800</xdr:colOff>
      <xdr:row>36</xdr:row>
      <xdr:rowOff>30869</xdr:rowOff>
    </xdr:to>
    <xdr:sp macro="" textlink="">
      <xdr:nvSpPr>
        <xdr:cNvPr id="516" name="フローチャート: 判断 515"/>
        <xdr:cNvSpPr/>
      </xdr:nvSpPr>
      <xdr:spPr>
        <a:xfrm>
          <a:off x="162687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44282</xdr:rowOff>
    </xdr:from>
    <xdr:to>
      <xdr:col>81</xdr:col>
      <xdr:colOff>50800</xdr:colOff>
      <xdr:row>36</xdr:row>
      <xdr:rowOff>71097</xdr:rowOff>
    </xdr:to>
    <xdr:cxnSp macro="">
      <xdr:nvCxnSpPr>
        <xdr:cNvPr id="517" name="直線コネクタ 516"/>
        <xdr:cNvCxnSpPr/>
      </xdr:nvCxnSpPr>
      <xdr:spPr>
        <a:xfrm>
          <a:off x="14592300" y="5530682"/>
          <a:ext cx="889000" cy="7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95598</xdr:rowOff>
    </xdr:from>
    <xdr:to>
      <xdr:col>81</xdr:col>
      <xdr:colOff>101600</xdr:colOff>
      <xdr:row>36</xdr:row>
      <xdr:rowOff>25748</xdr:rowOff>
    </xdr:to>
    <xdr:sp macro="" textlink="">
      <xdr:nvSpPr>
        <xdr:cNvPr id="518" name="フローチャート: 判断 517"/>
        <xdr:cNvSpPr/>
      </xdr:nvSpPr>
      <xdr:spPr>
        <a:xfrm>
          <a:off x="15430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42275</xdr:rowOff>
    </xdr:from>
    <xdr:ext cx="534377" cy="259045"/>
    <xdr:sp macro="" textlink="">
      <xdr:nvSpPr>
        <xdr:cNvPr id="519" name="テキスト ボックス 518"/>
        <xdr:cNvSpPr txBox="1"/>
      </xdr:nvSpPr>
      <xdr:spPr>
        <a:xfrm>
          <a:off x="15214111" y="587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44282</xdr:rowOff>
    </xdr:from>
    <xdr:to>
      <xdr:col>76</xdr:col>
      <xdr:colOff>114300</xdr:colOff>
      <xdr:row>35</xdr:row>
      <xdr:rowOff>144843</xdr:rowOff>
    </xdr:to>
    <xdr:cxnSp macro="">
      <xdr:nvCxnSpPr>
        <xdr:cNvPr id="520" name="直線コネクタ 519"/>
        <xdr:cNvCxnSpPr/>
      </xdr:nvCxnSpPr>
      <xdr:spPr>
        <a:xfrm flipV="1">
          <a:off x="13703300" y="5530682"/>
          <a:ext cx="889000" cy="61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24183</xdr:rowOff>
    </xdr:from>
    <xdr:to>
      <xdr:col>76</xdr:col>
      <xdr:colOff>165100</xdr:colOff>
      <xdr:row>35</xdr:row>
      <xdr:rowOff>125783</xdr:rowOff>
    </xdr:to>
    <xdr:sp macro="" textlink="">
      <xdr:nvSpPr>
        <xdr:cNvPr id="521" name="フローチャート: 判断 520"/>
        <xdr:cNvSpPr/>
      </xdr:nvSpPr>
      <xdr:spPr>
        <a:xfrm>
          <a:off x="14541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116910</xdr:rowOff>
    </xdr:from>
    <xdr:ext cx="534377" cy="259045"/>
    <xdr:sp macro="" textlink="">
      <xdr:nvSpPr>
        <xdr:cNvPr id="522" name="テキスト ボックス 521"/>
        <xdr:cNvSpPr txBox="1"/>
      </xdr:nvSpPr>
      <xdr:spPr>
        <a:xfrm>
          <a:off x="14325111" y="611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144843</xdr:rowOff>
    </xdr:from>
    <xdr:to>
      <xdr:col>71</xdr:col>
      <xdr:colOff>177800</xdr:colOff>
      <xdr:row>37</xdr:row>
      <xdr:rowOff>803</xdr:rowOff>
    </xdr:to>
    <xdr:cxnSp macro="">
      <xdr:nvCxnSpPr>
        <xdr:cNvPr id="523" name="直線コネクタ 522"/>
        <xdr:cNvCxnSpPr/>
      </xdr:nvCxnSpPr>
      <xdr:spPr>
        <a:xfrm flipV="1">
          <a:off x="12814300" y="6145593"/>
          <a:ext cx="889000" cy="19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57810</xdr:rowOff>
    </xdr:from>
    <xdr:to>
      <xdr:col>72</xdr:col>
      <xdr:colOff>38100</xdr:colOff>
      <xdr:row>35</xdr:row>
      <xdr:rowOff>159410</xdr:rowOff>
    </xdr:to>
    <xdr:sp macro="" textlink="">
      <xdr:nvSpPr>
        <xdr:cNvPr id="524" name="フローチャート: 判断 523"/>
        <xdr:cNvSpPr/>
      </xdr:nvSpPr>
      <xdr:spPr>
        <a:xfrm>
          <a:off x="13652500" y="60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4487</xdr:rowOff>
    </xdr:from>
    <xdr:ext cx="534377" cy="259045"/>
    <xdr:sp macro="" textlink="">
      <xdr:nvSpPr>
        <xdr:cNvPr id="525" name="テキスト ボックス 524"/>
        <xdr:cNvSpPr txBox="1"/>
      </xdr:nvSpPr>
      <xdr:spPr>
        <a:xfrm>
          <a:off x="13436111" y="58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107097</xdr:rowOff>
    </xdr:from>
    <xdr:to>
      <xdr:col>67</xdr:col>
      <xdr:colOff>101600</xdr:colOff>
      <xdr:row>36</xdr:row>
      <xdr:rowOff>37247</xdr:rowOff>
    </xdr:to>
    <xdr:sp macro="" textlink="">
      <xdr:nvSpPr>
        <xdr:cNvPr id="526" name="フローチャート: 判断 525"/>
        <xdr:cNvSpPr/>
      </xdr:nvSpPr>
      <xdr:spPr>
        <a:xfrm>
          <a:off x="12763500" y="610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53774</xdr:rowOff>
    </xdr:from>
    <xdr:ext cx="534377" cy="259045"/>
    <xdr:sp macro="" textlink="">
      <xdr:nvSpPr>
        <xdr:cNvPr id="527" name="テキスト ボックス 526"/>
        <xdr:cNvSpPr txBox="1"/>
      </xdr:nvSpPr>
      <xdr:spPr>
        <a:xfrm>
          <a:off x="12547111" y="588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132220</xdr:rowOff>
    </xdr:from>
    <xdr:to>
      <xdr:col>85</xdr:col>
      <xdr:colOff>177800</xdr:colOff>
      <xdr:row>36</xdr:row>
      <xdr:rowOff>62370</xdr:rowOff>
    </xdr:to>
    <xdr:sp macro="" textlink="">
      <xdr:nvSpPr>
        <xdr:cNvPr id="533" name="楕円 532"/>
        <xdr:cNvSpPr/>
      </xdr:nvSpPr>
      <xdr:spPr>
        <a:xfrm>
          <a:off x="16268700" y="613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110647</xdr:rowOff>
    </xdr:from>
    <xdr:ext cx="534377" cy="259045"/>
    <xdr:sp macro="" textlink="">
      <xdr:nvSpPr>
        <xdr:cNvPr id="534" name="消防費該当値テキスト"/>
        <xdr:cNvSpPr txBox="1"/>
      </xdr:nvSpPr>
      <xdr:spPr>
        <a:xfrm>
          <a:off x="16370300" y="6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20297</xdr:rowOff>
    </xdr:from>
    <xdr:to>
      <xdr:col>81</xdr:col>
      <xdr:colOff>101600</xdr:colOff>
      <xdr:row>36</xdr:row>
      <xdr:rowOff>121897</xdr:rowOff>
    </xdr:to>
    <xdr:sp macro="" textlink="">
      <xdr:nvSpPr>
        <xdr:cNvPr id="535" name="楕円 534"/>
        <xdr:cNvSpPr/>
      </xdr:nvSpPr>
      <xdr:spPr>
        <a:xfrm>
          <a:off x="15430500" y="619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113024</xdr:rowOff>
    </xdr:from>
    <xdr:ext cx="534377" cy="259045"/>
    <xdr:sp macro="" textlink="">
      <xdr:nvSpPr>
        <xdr:cNvPr id="536" name="テキスト ボックス 535"/>
        <xdr:cNvSpPr txBox="1"/>
      </xdr:nvSpPr>
      <xdr:spPr>
        <a:xfrm>
          <a:off x="15214111" y="628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164932</xdr:rowOff>
    </xdr:from>
    <xdr:to>
      <xdr:col>76</xdr:col>
      <xdr:colOff>165100</xdr:colOff>
      <xdr:row>32</xdr:row>
      <xdr:rowOff>95082</xdr:rowOff>
    </xdr:to>
    <xdr:sp macro="" textlink="">
      <xdr:nvSpPr>
        <xdr:cNvPr id="537" name="楕円 536"/>
        <xdr:cNvSpPr/>
      </xdr:nvSpPr>
      <xdr:spPr>
        <a:xfrm>
          <a:off x="14541500" y="547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111609</xdr:rowOff>
    </xdr:from>
    <xdr:ext cx="534377" cy="259045"/>
    <xdr:sp macro="" textlink="">
      <xdr:nvSpPr>
        <xdr:cNvPr id="538" name="テキスト ボックス 537"/>
        <xdr:cNvSpPr txBox="1"/>
      </xdr:nvSpPr>
      <xdr:spPr>
        <a:xfrm>
          <a:off x="14325111" y="525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94043</xdr:rowOff>
    </xdr:from>
    <xdr:to>
      <xdr:col>72</xdr:col>
      <xdr:colOff>38100</xdr:colOff>
      <xdr:row>36</xdr:row>
      <xdr:rowOff>24193</xdr:rowOff>
    </xdr:to>
    <xdr:sp macro="" textlink="">
      <xdr:nvSpPr>
        <xdr:cNvPr id="539" name="楕円 538"/>
        <xdr:cNvSpPr/>
      </xdr:nvSpPr>
      <xdr:spPr>
        <a:xfrm>
          <a:off x="13652500" y="609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15320</xdr:rowOff>
    </xdr:from>
    <xdr:ext cx="534377" cy="259045"/>
    <xdr:sp macro="" textlink="">
      <xdr:nvSpPr>
        <xdr:cNvPr id="540" name="テキスト ボックス 539"/>
        <xdr:cNvSpPr txBox="1"/>
      </xdr:nvSpPr>
      <xdr:spPr>
        <a:xfrm>
          <a:off x="13436111" y="618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121453</xdr:rowOff>
    </xdr:from>
    <xdr:to>
      <xdr:col>67</xdr:col>
      <xdr:colOff>101600</xdr:colOff>
      <xdr:row>37</xdr:row>
      <xdr:rowOff>51603</xdr:rowOff>
    </xdr:to>
    <xdr:sp macro="" textlink="">
      <xdr:nvSpPr>
        <xdr:cNvPr id="541" name="楕円 540"/>
        <xdr:cNvSpPr/>
      </xdr:nvSpPr>
      <xdr:spPr>
        <a:xfrm>
          <a:off x="12763500" y="629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42730</xdr:rowOff>
    </xdr:from>
    <xdr:ext cx="534377" cy="259045"/>
    <xdr:sp macro="" textlink="">
      <xdr:nvSpPr>
        <xdr:cNvPr id="542" name="テキスト ボックス 541"/>
        <xdr:cNvSpPr txBox="1"/>
      </xdr:nvSpPr>
      <xdr:spPr>
        <a:xfrm>
          <a:off x="12547111" y="638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167018</xdr:rowOff>
    </xdr:from>
    <xdr:to>
      <xdr:col>85</xdr:col>
      <xdr:colOff>126364</xdr:colOff>
      <xdr:row>57</xdr:row>
      <xdr:rowOff>165608</xdr:rowOff>
    </xdr:to>
    <xdr:cxnSp macro="">
      <xdr:nvCxnSpPr>
        <xdr:cNvPr id="566" name="直線コネクタ 565"/>
        <xdr:cNvCxnSpPr/>
      </xdr:nvCxnSpPr>
      <xdr:spPr>
        <a:xfrm flipV="1">
          <a:off x="16317595" y="8568068"/>
          <a:ext cx="1269" cy="137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169435</xdr:rowOff>
    </xdr:from>
    <xdr:ext cx="534377" cy="259045"/>
    <xdr:sp macro="" textlink="">
      <xdr:nvSpPr>
        <xdr:cNvPr id="567" name="教育費最小値テキスト"/>
        <xdr:cNvSpPr txBox="1"/>
      </xdr:nvSpPr>
      <xdr:spPr>
        <a:xfrm>
          <a:off x="16370300" y="994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165608</xdr:rowOff>
    </xdr:from>
    <xdr:to>
      <xdr:col>86</xdr:col>
      <xdr:colOff>25400</xdr:colOff>
      <xdr:row>57</xdr:row>
      <xdr:rowOff>165608</xdr:rowOff>
    </xdr:to>
    <xdr:cxnSp macro="">
      <xdr:nvCxnSpPr>
        <xdr:cNvPr id="568" name="直線コネクタ 567"/>
        <xdr:cNvCxnSpPr/>
      </xdr:nvCxnSpPr>
      <xdr:spPr>
        <a:xfrm>
          <a:off x="16230600" y="9938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113695</xdr:rowOff>
    </xdr:from>
    <xdr:ext cx="599010" cy="259045"/>
    <xdr:sp macro="" textlink="">
      <xdr:nvSpPr>
        <xdr:cNvPr id="569" name="教育費最大値テキスト"/>
        <xdr:cNvSpPr txBox="1"/>
      </xdr:nvSpPr>
      <xdr:spPr>
        <a:xfrm>
          <a:off x="16370300" y="834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208,915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167018</xdr:rowOff>
    </xdr:from>
    <xdr:to>
      <xdr:col>86</xdr:col>
      <xdr:colOff>25400</xdr:colOff>
      <xdr:row>49</xdr:row>
      <xdr:rowOff>167018</xdr:rowOff>
    </xdr:to>
    <xdr:cxnSp macro="">
      <xdr:nvCxnSpPr>
        <xdr:cNvPr id="570" name="直線コネクタ 569"/>
        <xdr:cNvCxnSpPr/>
      </xdr:nvCxnSpPr>
      <xdr:spPr>
        <a:xfrm>
          <a:off x="16230600" y="856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23464</xdr:rowOff>
    </xdr:from>
    <xdr:to>
      <xdr:col>85</xdr:col>
      <xdr:colOff>127000</xdr:colOff>
      <xdr:row>57</xdr:row>
      <xdr:rowOff>101516</xdr:rowOff>
    </xdr:to>
    <xdr:cxnSp macro="">
      <xdr:nvCxnSpPr>
        <xdr:cNvPr id="571" name="直線コネクタ 570"/>
        <xdr:cNvCxnSpPr/>
      </xdr:nvCxnSpPr>
      <xdr:spPr>
        <a:xfrm>
          <a:off x="15481300" y="9796114"/>
          <a:ext cx="838200" cy="78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144315</xdr:rowOff>
    </xdr:from>
    <xdr:ext cx="534377" cy="259045"/>
    <xdr:sp macro="" textlink="">
      <xdr:nvSpPr>
        <xdr:cNvPr id="572" name="教育費平均値テキスト"/>
        <xdr:cNvSpPr txBox="1"/>
      </xdr:nvSpPr>
      <xdr:spPr>
        <a:xfrm>
          <a:off x="16370300" y="95740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121438</xdr:rowOff>
    </xdr:from>
    <xdr:to>
      <xdr:col>85</xdr:col>
      <xdr:colOff>177800</xdr:colOff>
      <xdr:row>57</xdr:row>
      <xdr:rowOff>51588</xdr:rowOff>
    </xdr:to>
    <xdr:sp macro="" textlink="">
      <xdr:nvSpPr>
        <xdr:cNvPr id="573" name="フローチャート: 判断 572"/>
        <xdr:cNvSpPr/>
      </xdr:nvSpPr>
      <xdr:spPr>
        <a:xfrm>
          <a:off x="16268700" y="972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23464</xdr:rowOff>
    </xdr:from>
    <xdr:to>
      <xdr:col>81</xdr:col>
      <xdr:colOff>50800</xdr:colOff>
      <xdr:row>57</xdr:row>
      <xdr:rowOff>92639</xdr:rowOff>
    </xdr:to>
    <xdr:cxnSp macro="">
      <xdr:nvCxnSpPr>
        <xdr:cNvPr id="574" name="直線コネクタ 573"/>
        <xdr:cNvCxnSpPr/>
      </xdr:nvCxnSpPr>
      <xdr:spPr>
        <a:xfrm flipV="1">
          <a:off x="14592300" y="9796114"/>
          <a:ext cx="889000" cy="6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129446</xdr:rowOff>
    </xdr:from>
    <xdr:to>
      <xdr:col>81</xdr:col>
      <xdr:colOff>101600</xdr:colOff>
      <xdr:row>57</xdr:row>
      <xdr:rowOff>59596</xdr:rowOff>
    </xdr:to>
    <xdr:sp macro="" textlink="">
      <xdr:nvSpPr>
        <xdr:cNvPr id="575" name="フローチャート: 判断 574"/>
        <xdr:cNvSpPr/>
      </xdr:nvSpPr>
      <xdr:spPr>
        <a:xfrm>
          <a:off x="15430500" y="973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76123</xdr:rowOff>
    </xdr:from>
    <xdr:ext cx="534377" cy="259045"/>
    <xdr:sp macro="" textlink="">
      <xdr:nvSpPr>
        <xdr:cNvPr id="576" name="テキスト ボックス 575"/>
        <xdr:cNvSpPr txBox="1"/>
      </xdr:nvSpPr>
      <xdr:spPr>
        <a:xfrm>
          <a:off x="15214111" y="950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132270</xdr:rowOff>
    </xdr:from>
    <xdr:to>
      <xdr:col>76</xdr:col>
      <xdr:colOff>114300</xdr:colOff>
      <xdr:row>57</xdr:row>
      <xdr:rowOff>92639</xdr:rowOff>
    </xdr:to>
    <xdr:cxnSp macro="">
      <xdr:nvCxnSpPr>
        <xdr:cNvPr id="577" name="直線コネクタ 576"/>
        <xdr:cNvCxnSpPr/>
      </xdr:nvCxnSpPr>
      <xdr:spPr>
        <a:xfrm>
          <a:off x="13703300" y="9562020"/>
          <a:ext cx="889000" cy="30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154622</xdr:rowOff>
    </xdr:from>
    <xdr:to>
      <xdr:col>76</xdr:col>
      <xdr:colOff>165100</xdr:colOff>
      <xdr:row>57</xdr:row>
      <xdr:rowOff>84772</xdr:rowOff>
    </xdr:to>
    <xdr:sp macro="" textlink="">
      <xdr:nvSpPr>
        <xdr:cNvPr id="578" name="フローチャート: 判断 577"/>
        <xdr:cNvSpPr/>
      </xdr:nvSpPr>
      <xdr:spPr>
        <a:xfrm>
          <a:off x="14541500" y="9755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101299</xdr:rowOff>
    </xdr:from>
    <xdr:ext cx="534377" cy="259045"/>
    <xdr:sp macro="" textlink="">
      <xdr:nvSpPr>
        <xdr:cNvPr id="579" name="テキスト ボックス 578"/>
        <xdr:cNvSpPr txBox="1"/>
      </xdr:nvSpPr>
      <xdr:spPr>
        <a:xfrm>
          <a:off x="14325111" y="9531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132270</xdr:rowOff>
    </xdr:from>
    <xdr:to>
      <xdr:col>71</xdr:col>
      <xdr:colOff>177800</xdr:colOff>
      <xdr:row>57</xdr:row>
      <xdr:rowOff>41219</xdr:rowOff>
    </xdr:to>
    <xdr:cxnSp macro="">
      <xdr:nvCxnSpPr>
        <xdr:cNvPr id="580" name="直線コネクタ 579"/>
        <xdr:cNvCxnSpPr/>
      </xdr:nvCxnSpPr>
      <xdr:spPr>
        <a:xfrm flipV="1">
          <a:off x="12814300" y="9562020"/>
          <a:ext cx="889000" cy="2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136418</xdr:rowOff>
    </xdr:from>
    <xdr:to>
      <xdr:col>72</xdr:col>
      <xdr:colOff>38100</xdr:colOff>
      <xdr:row>57</xdr:row>
      <xdr:rowOff>66568</xdr:rowOff>
    </xdr:to>
    <xdr:sp macro="" textlink="">
      <xdr:nvSpPr>
        <xdr:cNvPr id="581" name="フローチャート: 判断 580"/>
        <xdr:cNvSpPr/>
      </xdr:nvSpPr>
      <xdr:spPr>
        <a:xfrm>
          <a:off x="13652500" y="973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57695</xdr:rowOff>
    </xdr:from>
    <xdr:ext cx="534377" cy="259045"/>
    <xdr:sp macro="" textlink="">
      <xdr:nvSpPr>
        <xdr:cNvPr id="582" name="テキスト ボックス 581"/>
        <xdr:cNvSpPr txBox="1"/>
      </xdr:nvSpPr>
      <xdr:spPr>
        <a:xfrm>
          <a:off x="13436111" y="983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88168</xdr:rowOff>
    </xdr:from>
    <xdr:to>
      <xdr:col>67</xdr:col>
      <xdr:colOff>101600</xdr:colOff>
      <xdr:row>57</xdr:row>
      <xdr:rowOff>18318</xdr:rowOff>
    </xdr:to>
    <xdr:sp macro="" textlink="">
      <xdr:nvSpPr>
        <xdr:cNvPr id="583" name="フローチャート: 判断 582"/>
        <xdr:cNvSpPr/>
      </xdr:nvSpPr>
      <xdr:spPr>
        <a:xfrm>
          <a:off x="12763500" y="9689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34845</xdr:rowOff>
    </xdr:from>
    <xdr:ext cx="534377" cy="259045"/>
    <xdr:sp macro="" textlink="">
      <xdr:nvSpPr>
        <xdr:cNvPr id="584" name="テキスト ボックス 583"/>
        <xdr:cNvSpPr txBox="1"/>
      </xdr:nvSpPr>
      <xdr:spPr>
        <a:xfrm>
          <a:off x="12547111" y="946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50716</xdr:rowOff>
    </xdr:from>
    <xdr:to>
      <xdr:col>85</xdr:col>
      <xdr:colOff>177800</xdr:colOff>
      <xdr:row>57</xdr:row>
      <xdr:rowOff>152316</xdr:rowOff>
    </xdr:to>
    <xdr:sp macro="" textlink="">
      <xdr:nvSpPr>
        <xdr:cNvPr id="590" name="楕円 589"/>
        <xdr:cNvSpPr/>
      </xdr:nvSpPr>
      <xdr:spPr>
        <a:xfrm>
          <a:off x="16268700" y="982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137093</xdr:rowOff>
    </xdr:from>
    <xdr:ext cx="534377" cy="259045"/>
    <xdr:sp macro="" textlink="">
      <xdr:nvSpPr>
        <xdr:cNvPr id="591" name="教育費該当値テキスト"/>
        <xdr:cNvSpPr txBox="1"/>
      </xdr:nvSpPr>
      <xdr:spPr>
        <a:xfrm>
          <a:off x="16370300" y="97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144114</xdr:rowOff>
    </xdr:from>
    <xdr:to>
      <xdr:col>81</xdr:col>
      <xdr:colOff>101600</xdr:colOff>
      <xdr:row>57</xdr:row>
      <xdr:rowOff>74264</xdr:rowOff>
    </xdr:to>
    <xdr:sp macro="" textlink="">
      <xdr:nvSpPr>
        <xdr:cNvPr id="592" name="楕円 591"/>
        <xdr:cNvSpPr/>
      </xdr:nvSpPr>
      <xdr:spPr>
        <a:xfrm>
          <a:off x="15430500" y="97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65391</xdr:rowOff>
    </xdr:from>
    <xdr:ext cx="534377" cy="259045"/>
    <xdr:sp macro="" textlink="">
      <xdr:nvSpPr>
        <xdr:cNvPr id="593" name="テキスト ボックス 592"/>
        <xdr:cNvSpPr txBox="1"/>
      </xdr:nvSpPr>
      <xdr:spPr>
        <a:xfrm>
          <a:off x="15214111" y="983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41839</xdr:rowOff>
    </xdr:from>
    <xdr:to>
      <xdr:col>76</xdr:col>
      <xdr:colOff>165100</xdr:colOff>
      <xdr:row>57</xdr:row>
      <xdr:rowOff>143439</xdr:rowOff>
    </xdr:to>
    <xdr:sp macro="" textlink="">
      <xdr:nvSpPr>
        <xdr:cNvPr id="594" name="楕円 593"/>
        <xdr:cNvSpPr/>
      </xdr:nvSpPr>
      <xdr:spPr>
        <a:xfrm>
          <a:off x="14541500" y="981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134566</xdr:rowOff>
    </xdr:from>
    <xdr:ext cx="534377" cy="259045"/>
    <xdr:sp macro="" textlink="">
      <xdr:nvSpPr>
        <xdr:cNvPr id="595" name="テキスト ボックス 594"/>
        <xdr:cNvSpPr txBox="1"/>
      </xdr:nvSpPr>
      <xdr:spPr>
        <a:xfrm>
          <a:off x="14325111" y="990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81470</xdr:rowOff>
    </xdr:from>
    <xdr:to>
      <xdr:col>72</xdr:col>
      <xdr:colOff>38100</xdr:colOff>
      <xdr:row>56</xdr:row>
      <xdr:rowOff>11620</xdr:rowOff>
    </xdr:to>
    <xdr:sp macro="" textlink="">
      <xdr:nvSpPr>
        <xdr:cNvPr id="596" name="楕円 595"/>
        <xdr:cNvSpPr/>
      </xdr:nvSpPr>
      <xdr:spPr>
        <a:xfrm>
          <a:off x="13652500" y="951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28147</xdr:rowOff>
    </xdr:from>
    <xdr:ext cx="534377" cy="259045"/>
    <xdr:sp macro="" textlink="">
      <xdr:nvSpPr>
        <xdr:cNvPr id="597" name="テキスト ボックス 596"/>
        <xdr:cNvSpPr txBox="1"/>
      </xdr:nvSpPr>
      <xdr:spPr>
        <a:xfrm>
          <a:off x="13436111" y="92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161869</xdr:rowOff>
    </xdr:from>
    <xdr:to>
      <xdr:col>67</xdr:col>
      <xdr:colOff>101600</xdr:colOff>
      <xdr:row>57</xdr:row>
      <xdr:rowOff>92019</xdr:rowOff>
    </xdr:to>
    <xdr:sp macro="" textlink="">
      <xdr:nvSpPr>
        <xdr:cNvPr id="598" name="楕円 597"/>
        <xdr:cNvSpPr/>
      </xdr:nvSpPr>
      <xdr:spPr>
        <a:xfrm>
          <a:off x="12763500" y="97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83146</xdr:rowOff>
    </xdr:from>
    <xdr:ext cx="534377" cy="259045"/>
    <xdr:sp macro="" textlink="">
      <xdr:nvSpPr>
        <xdr:cNvPr id="599" name="テキスト ボックス 598"/>
        <xdr:cNvSpPr txBox="1"/>
      </xdr:nvSpPr>
      <xdr:spPr>
        <a:xfrm>
          <a:off x="12547111" y="98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9" name="テキスト ボックス 61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49137</xdr:rowOff>
    </xdr:from>
    <xdr:to>
      <xdr:col>85</xdr:col>
      <xdr:colOff>126364</xdr:colOff>
      <xdr:row>79</xdr:row>
      <xdr:rowOff>44450</xdr:rowOff>
    </xdr:to>
    <xdr:cxnSp macro="">
      <xdr:nvCxnSpPr>
        <xdr:cNvPr id="623" name="直線コネクタ 622"/>
        <xdr:cNvCxnSpPr/>
      </xdr:nvCxnSpPr>
      <xdr:spPr>
        <a:xfrm flipV="1">
          <a:off x="16317595" y="12050637"/>
          <a:ext cx="1269" cy="1538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48328</xdr:rowOff>
    </xdr:from>
    <xdr:ext cx="249299" cy="259045"/>
    <xdr:sp macro="" textlink="">
      <xdr:nvSpPr>
        <xdr:cNvPr id="624" name="災害復旧費最小値テキスト"/>
        <xdr:cNvSpPr txBox="1"/>
      </xdr:nvSpPr>
      <xdr:spPr>
        <a:xfrm>
          <a:off x="16370300" y="13592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167264</xdr:rowOff>
    </xdr:from>
    <xdr:ext cx="534377" cy="259045"/>
    <xdr:sp macro="" textlink="">
      <xdr:nvSpPr>
        <xdr:cNvPr id="626" name="災害復旧費最大値テキスト"/>
        <xdr:cNvSpPr txBox="1"/>
      </xdr:nvSpPr>
      <xdr:spPr>
        <a:xfrm>
          <a:off x="16370300" y="1182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49137</xdr:rowOff>
    </xdr:from>
    <xdr:to>
      <xdr:col>86</xdr:col>
      <xdr:colOff>25400</xdr:colOff>
      <xdr:row>70</xdr:row>
      <xdr:rowOff>49137</xdr:rowOff>
    </xdr:to>
    <xdr:cxnSp macro="">
      <xdr:nvCxnSpPr>
        <xdr:cNvPr id="627" name="直線コネクタ 626"/>
        <xdr:cNvCxnSpPr/>
      </xdr:nvCxnSpPr>
      <xdr:spPr>
        <a:xfrm>
          <a:off x="16230600" y="1205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39612</xdr:rowOff>
    </xdr:from>
    <xdr:to>
      <xdr:col>85</xdr:col>
      <xdr:colOff>127000</xdr:colOff>
      <xdr:row>79</xdr:row>
      <xdr:rowOff>44450</xdr:rowOff>
    </xdr:to>
    <xdr:cxnSp macro="">
      <xdr:nvCxnSpPr>
        <xdr:cNvPr id="628" name="直線コネクタ 627"/>
        <xdr:cNvCxnSpPr/>
      </xdr:nvCxnSpPr>
      <xdr:spPr>
        <a:xfrm>
          <a:off x="15481300" y="13584162"/>
          <a:ext cx="8382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137228</xdr:rowOff>
    </xdr:from>
    <xdr:ext cx="469744" cy="259045"/>
    <xdr:sp macro="" textlink="">
      <xdr:nvSpPr>
        <xdr:cNvPr id="629" name="災害復旧費平均値テキスト"/>
        <xdr:cNvSpPr txBox="1"/>
      </xdr:nvSpPr>
      <xdr:spPr>
        <a:xfrm>
          <a:off x="16370300" y="1333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114351</xdr:rowOff>
    </xdr:from>
    <xdr:to>
      <xdr:col>85</xdr:col>
      <xdr:colOff>177800</xdr:colOff>
      <xdr:row>79</xdr:row>
      <xdr:rowOff>44501</xdr:rowOff>
    </xdr:to>
    <xdr:sp macro="" textlink="">
      <xdr:nvSpPr>
        <xdr:cNvPr id="630" name="フローチャート: 判断 629"/>
        <xdr:cNvSpPr/>
      </xdr:nvSpPr>
      <xdr:spPr>
        <a:xfrm>
          <a:off x="162687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39612</xdr:rowOff>
    </xdr:from>
    <xdr:to>
      <xdr:col>81</xdr:col>
      <xdr:colOff>50800</xdr:colOff>
      <xdr:row>79</xdr:row>
      <xdr:rowOff>44450</xdr:rowOff>
    </xdr:to>
    <xdr:cxnSp macro="">
      <xdr:nvCxnSpPr>
        <xdr:cNvPr id="631" name="直線コネクタ 630"/>
        <xdr:cNvCxnSpPr/>
      </xdr:nvCxnSpPr>
      <xdr:spPr>
        <a:xfrm flipV="1">
          <a:off x="14592300" y="13584162"/>
          <a:ext cx="889000" cy="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81338</xdr:rowOff>
    </xdr:from>
    <xdr:to>
      <xdr:col>81</xdr:col>
      <xdr:colOff>101600</xdr:colOff>
      <xdr:row>79</xdr:row>
      <xdr:rowOff>11488</xdr:rowOff>
    </xdr:to>
    <xdr:sp macro="" textlink="">
      <xdr:nvSpPr>
        <xdr:cNvPr id="632" name="フローチャート: 判断 631"/>
        <xdr:cNvSpPr/>
      </xdr:nvSpPr>
      <xdr:spPr>
        <a:xfrm>
          <a:off x="15430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28015</xdr:rowOff>
    </xdr:from>
    <xdr:ext cx="469744" cy="259045"/>
    <xdr:sp macro="" textlink="">
      <xdr:nvSpPr>
        <xdr:cNvPr id="633" name="テキスト ボックス 632"/>
        <xdr:cNvSpPr txBox="1"/>
      </xdr:nvSpPr>
      <xdr:spPr>
        <a:xfrm>
          <a:off x="15246428" y="13229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2445</xdr:rowOff>
    </xdr:from>
    <xdr:to>
      <xdr:col>76</xdr:col>
      <xdr:colOff>114300</xdr:colOff>
      <xdr:row>79</xdr:row>
      <xdr:rowOff>44450</xdr:rowOff>
    </xdr:to>
    <xdr:cxnSp macro="">
      <xdr:nvCxnSpPr>
        <xdr:cNvPr id="634" name="直線コネクタ 633"/>
        <xdr:cNvCxnSpPr/>
      </xdr:nvCxnSpPr>
      <xdr:spPr>
        <a:xfrm>
          <a:off x="13703300" y="13546995"/>
          <a:ext cx="889000" cy="4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99930</xdr:rowOff>
    </xdr:from>
    <xdr:to>
      <xdr:col>76</xdr:col>
      <xdr:colOff>165100</xdr:colOff>
      <xdr:row>79</xdr:row>
      <xdr:rowOff>30080</xdr:rowOff>
    </xdr:to>
    <xdr:sp macro="" textlink="">
      <xdr:nvSpPr>
        <xdr:cNvPr id="635" name="フローチャート: 判断 634"/>
        <xdr:cNvSpPr/>
      </xdr:nvSpPr>
      <xdr:spPr>
        <a:xfrm>
          <a:off x="14541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46607</xdr:rowOff>
    </xdr:from>
    <xdr:ext cx="469744" cy="259045"/>
    <xdr:sp macro="" textlink="">
      <xdr:nvSpPr>
        <xdr:cNvPr id="636" name="テキスト ボックス 635"/>
        <xdr:cNvSpPr txBox="1"/>
      </xdr:nvSpPr>
      <xdr:spPr>
        <a:xfrm>
          <a:off x="14357428" y="132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2445</xdr:rowOff>
    </xdr:from>
    <xdr:to>
      <xdr:col>71</xdr:col>
      <xdr:colOff>177800</xdr:colOff>
      <xdr:row>79</xdr:row>
      <xdr:rowOff>5074</xdr:rowOff>
    </xdr:to>
    <xdr:cxnSp macro="">
      <xdr:nvCxnSpPr>
        <xdr:cNvPr id="637" name="直線コネクタ 636"/>
        <xdr:cNvCxnSpPr/>
      </xdr:nvCxnSpPr>
      <xdr:spPr>
        <a:xfrm flipV="1">
          <a:off x="12814300" y="13546995"/>
          <a:ext cx="889000" cy="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128543</xdr:rowOff>
    </xdr:from>
    <xdr:to>
      <xdr:col>72</xdr:col>
      <xdr:colOff>38100</xdr:colOff>
      <xdr:row>79</xdr:row>
      <xdr:rowOff>58693</xdr:rowOff>
    </xdr:to>
    <xdr:sp macro="" textlink="">
      <xdr:nvSpPr>
        <xdr:cNvPr id="638" name="フローチャート: 判断 637"/>
        <xdr:cNvSpPr/>
      </xdr:nvSpPr>
      <xdr:spPr>
        <a:xfrm>
          <a:off x="13652500" y="135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49820</xdr:rowOff>
    </xdr:from>
    <xdr:ext cx="469744" cy="259045"/>
    <xdr:sp macro="" textlink="">
      <xdr:nvSpPr>
        <xdr:cNvPr id="639" name="テキスト ボックス 638"/>
        <xdr:cNvSpPr txBox="1"/>
      </xdr:nvSpPr>
      <xdr:spPr>
        <a:xfrm>
          <a:off x="13468428" y="13594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119056</xdr:rowOff>
    </xdr:from>
    <xdr:to>
      <xdr:col>67</xdr:col>
      <xdr:colOff>101600</xdr:colOff>
      <xdr:row>79</xdr:row>
      <xdr:rowOff>49206</xdr:rowOff>
    </xdr:to>
    <xdr:sp macro="" textlink="">
      <xdr:nvSpPr>
        <xdr:cNvPr id="640" name="フローチャート: 判断 639"/>
        <xdr:cNvSpPr/>
      </xdr:nvSpPr>
      <xdr:spPr>
        <a:xfrm>
          <a:off x="12763500" y="1349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65733</xdr:rowOff>
    </xdr:from>
    <xdr:ext cx="469744" cy="259045"/>
    <xdr:sp macro="" textlink="">
      <xdr:nvSpPr>
        <xdr:cNvPr id="641" name="テキスト ボックス 640"/>
        <xdr:cNvSpPr txBox="1"/>
      </xdr:nvSpPr>
      <xdr:spPr>
        <a:xfrm>
          <a:off x="12579428" y="1326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92778</xdr:rowOff>
    </xdr:from>
    <xdr:ext cx="249299" cy="259045"/>
    <xdr:sp macro="" textlink="">
      <xdr:nvSpPr>
        <xdr:cNvPr id="648" name="災害復旧費該当値テキスト"/>
        <xdr:cNvSpPr txBox="1"/>
      </xdr:nvSpPr>
      <xdr:spPr>
        <a:xfrm>
          <a:off x="16370300" y="134658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160262</xdr:rowOff>
    </xdr:from>
    <xdr:to>
      <xdr:col>81</xdr:col>
      <xdr:colOff>101600</xdr:colOff>
      <xdr:row>79</xdr:row>
      <xdr:rowOff>90412</xdr:rowOff>
    </xdr:to>
    <xdr:sp macro="" textlink="">
      <xdr:nvSpPr>
        <xdr:cNvPr id="649" name="楕円 648"/>
        <xdr:cNvSpPr/>
      </xdr:nvSpPr>
      <xdr:spPr>
        <a:xfrm>
          <a:off x="15430500" y="1353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81539</xdr:rowOff>
    </xdr:from>
    <xdr:ext cx="378565" cy="259045"/>
    <xdr:sp macro="" textlink="">
      <xdr:nvSpPr>
        <xdr:cNvPr id="650" name="テキスト ボックス 649"/>
        <xdr:cNvSpPr txBox="1"/>
      </xdr:nvSpPr>
      <xdr:spPr>
        <a:xfrm>
          <a:off x="15292017" y="13626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123095</xdr:rowOff>
    </xdr:from>
    <xdr:to>
      <xdr:col>72</xdr:col>
      <xdr:colOff>38100</xdr:colOff>
      <xdr:row>79</xdr:row>
      <xdr:rowOff>53245</xdr:rowOff>
    </xdr:to>
    <xdr:sp macro="" textlink="">
      <xdr:nvSpPr>
        <xdr:cNvPr id="653" name="楕円 652"/>
        <xdr:cNvSpPr/>
      </xdr:nvSpPr>
      <xdr:spPr>
        <a:xfrm>
          <a:off x="13652500" y="134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69772</xdr:rowOff>
    </xdr:from>
    <xdr:ext cx="469744" cy="259045"/>
    <xdr:sp macro="" textlink="">
      <xdr:nvSpPr>
        <xdr:cNvPr id="654" name="テキスト ボックス 653"/>
        <xdr:cNvSpPr txBox="1"/>
      </xdr:nvSpPr>
      <xdr:spPr>
        <a:xfrm>
          <a:off x="13468428" y="1327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125724</xdr:rowOff>
    </xdr:from>
    <xdr:to>
      <xdr:col>67</xdr:col>
      <xdr:colOff>101600</xdr:colOff>
      <xdr:row>79</xdr:row>
      <xdr:rowOff>55874</xdr:rowOff>
    </xdr:to>
    <xdr:sp macro="" textlink="">
      <xdr:nvSpPr>
        <xdr:cNvPr id="655" name="楕円 654"/>
        <xdr:cNvSpPr/>
      </xdr:nvSpPr>
      <xdr:spPr>
        <a:xfrm>
          <a:off x="12763500" y="1349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47001</xdr:rowOff>
    </xdr:from>
    <xdr:ext cx="469744" cy="259045"/>
    <xdr:sp macro="" textlink="">
      <xdr:nvSpPr>
        <xdr:cNvPr id="656" name="テキスト ボックス 655"/>
        <xdr:cNvSpPr txBox="1"/>
      </xdr:nvSpPr>
      <xdr:spPr>
        <a:xfrm>
          <a:off x="12579428" y="1359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7" name="テキスト ボックス 66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9" name="テキスト ボックス 668"/>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5" name="テキスト ボックス 67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7" name="テキスト ボックス 67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9" name="テキスト ボックス 67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149856</xdr:rowOff>
    </xdr:from>
    <xdr:to>
      <xdr:col>85</xdr:col>
      <xdr:colOff>126364</xdr:colOff>
      <xdr:row>99</xdr:row>
      <xdr:rowOff>136195</xdr:rowOff>
    </xdr:to>
    <xdr:cxnSp macro="">
      <xdr:nvCxnSpPr>
        <xdr:cNvPr id="683" name="直線コネクタ 682"/>
        <xdr:cNvCxnSpPr/>
      </xdr:nvCxnSpPr>
      <xdr:spPr>
        <a:xfrm flipV="1">
          <a:off x="16317595" y="15580356"/>
          <a:ext cx="1269" cy="152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140022</xdr:rowOff>
    </xdr:from>
    <xdr:ext cx="534377" cy="259045"/>
    <xdr:sp macro="" textlink="">
      <xdr:nvSpPr>
        <xdr:cNvPr id="684" name="公債費最小値テキスト"/>
        <xdr:cNvSpPr txBox="1"/>
      </xdr:nvSpPr>
      <xdr:spPr>
        <a:xfrm>
          <a:off x="16370300" y="1711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136195</xdr:rowOff>
    </xdr:from>
    <xdr:to>
      <xdr:col>86</xdr:col>
      <xdr:colOff>25400</xdr:colOff>
      <xdr:row>99</xdr:row>
      <xdr:rowOff>136195</xdr:rowOff>
    </xdr:to>
    <xdr:cxnSp macro="">
      <xdr:nvCxnSpPr>
        <xdr:cNvPr id="685" name="直線コネクタ 684"/>
        <xdr:cNvCxnSpPr/>
      </xdr:nvCxnSpPr>
      <xdr:spPr>
        <a:xfrm>
          <a:off x="16230600" y="17109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96533</xdr:rowOff>
    </xdr:from>
    <xdr:ext cx="599010" cy="259045"/>
    <xdr:sp macro="" textlink="">
      <xdr:nvSpPr>
        <xdr:cNvPr id="686" name="公債費最大値テキスト"/>
        <xdr:cNvSpPr txBox="1"/>
      </xdr:nvSpPr>
      <xdr:spPr>
        <a:xfrm>
          <a:off x="16370300" y="1535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149856</xdr:rowOff>
    </xdr:from>
    <xdr:to>
      <xdr:col>86</xdr:col>
      <xdr:colOff>25400</xdr:colOff>
      <xdr:row>90</xdr:row>
      <xdr:rowOff>149856</xdr:rowOff>
    </xdr:to>
    <xdr:cxnSp macro="">
      <xdr:nvCxnSpPr>
        <xdr:cNvPr id="687" name="直線コネクタ 686"/>
        <xdr:cNvCxnSpPr/>
      </xdr:nvCxnSpPr>
      <xdr:spPr>
        <a:xfrm>
          <a:off x="16230600" y="1558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29656</xdr:rowOff>
    </xdr:from>
    <xdr:to>
      <xdr:col>85</xdr:col>
      <xdr:colOff>127000</xdr:colOff>
      <xdr:row>96</xdr:row>
      <xdr:rowOff>81375</xdr:rowOff>
    </xdr:to>
    <xdr:cxnSp macro="">
      <xdr:nvCxnSpPr>
        <xdr:cNvPr id="688" name="直線コネクタ 687"/>
        <xdr:cNvCxnSpPr/>
      </xdr:nvCxnSpPr>
      <xdr:spPr>
        <a:xfrm>
          <a:off x="15481300" y="16488856"/>
          <a:ext cx="838200" cy="5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34844</xdr:rowOff>
    </xdr:from>
    <xdr:ext cx="534377" cy="259045"/>
    <xdr:sp macro="" textlink="">
      <xdr:nvSpPr>
        <xdr:cNvPr id="689" name="公債費平均値テキスト"/>
        <xdr:cNvSpPr txBox="1"/>
      </xdr:nvSpPr>
      <xdr:spPr>
        <a:xfrm>
          <a:off x="16370300" y="16665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56417</xdr:rowOff>
    </xdr:from>
    <xdr:to>
      <xdr:col>85</xdr:col>
      <xdr:colOff>177800</xdr:colOff>
      <xdr:row>97</xdr:row>
      <xdr:rowOff>158017</xdr:rowOff>
    </xdr:to>
    <xdr:sp macro="" textlink="">
      <xdr:nvSpPr>
        <xdr:cNvPr id="690" name="フローチャート: 判断 689"/>
        <xdr:cNvSpPr/>
      </xdr:nvSpPr>
      <xdr:spPr>
        <a:xfrm>
          <a:off x="16268700" y="1668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29656</xdr:rowOff>
    </xdr:from>
    <xdr:to>
      <xdr:col>81</xdr:col>
      <xdr:colOff>50800</xdr:colOff>
      <xdr:row>96</xdr:row>
      <xdr:rowOff>31671</xdr:rowOff>
    </xdr:to>
    <xdr:cxnSp macro="">
      <xdr:nvCxnSpPr>
        <xdr:cNvPr id="691" name="直線コネクタ 690"/>
        <xdr:cNvCxnSpPr/>
      </xdr:nvCxnSpPr>
      <xdr:spPr>
        <a:xfrm flipV="1">
          <a:off x="14592300" y="16488856"/>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62764</xdr:rowOff>
    </xdr:from>
    <xdr:to>
      <xdr:col>81</xdr:col>
      <xdr:colOff>101600</xdr:colOff>
      <xdr:row>97</xdr:row>
      <xdr:rowOff>164364</xdr:rowOff>
    </xdr:to>
    <xdr:sp macro="" textlink="">
      <xdr:nvSpPr>
        <xdr:cNvPr id="692" name="フローチャート: 判断 691"/>
        <xdr:cNvSpPr/>
      </xdr:nvSpPr>
      <xdr:spPr>
        <a:xfrm>
          <a:off x="15430500" y="1669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155491</xdr:rowOff>
    </xdr:from>
    <xdr:ext cx="534377" cy="259045"/>
    <xdr:sp macro="" textlink="">
      <xdr:nvSpPr>
        <xdr:cNvPr id="693" name="テキスト ボックス 692"/>
        <xdr:cNvSpPr txBox="1"/>
      </xdr:nvSpPr>
      <xdr:spPr>
        <a:xfrm>
          <a:off x="15214111" y="1678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72949</xdr:rowOff>
    </xdr:from>
    <xdr:to>
      <xdr:col>76</xdr:col>
      <xdr:colOff>114300</xdr:colOff>
      <xdr:row>96</xdr:row>
      <xdr:rowOff>31671</xdr:rowOff>
    </xdr:to>
    <xdr:cxnSp macro="">
      <xdr:nvCxnSpPr>
        <xdr:cNvPr id="694" name="直線コネクタ 693"/>
        <xdr:cNvCxnSpPr/>
      </xdr:nvCxnSpPr>
      <xdr:spPr>
        <a:xfrm>
          <a:off x="13703300" y="16360699"/>
          <a:ext cx="889000" cy="13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123658</xdr:rowOff>
    </xdr:from>
    <xdr:to>
      <xdr:col>76</xdr:col>
      <xdr:colOff>165100</xdr:colOff>
      <xdr:row>98</xdr:row>
      <xdr:rowOff>53808</xdr:rowOff>
    </xdr:to>
    <xdr:sp macro="" textlink="">
      <xdr:nvSpPr>
        <xdr:cNvPr id="695" name="フローチャート: 判断 694"/>
        <xdr:cNvSpPr/>
      </xdr:nvSpPr>
      <xdr:spPr>
        <a:xfrm>
          <a:off x="14541500" y="1675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44935</xdr:rowOff>
    </xdr:from>
    <xdr:ext cx="534377" cy="259045"/>
    <xdr:sp macro="" textlink="">
      <xdr:nvSpPr>
        <xdr:cNvPr id="696" name="テキスト ボックス 695"/>
        <xdr:cNvSpPr txBox="1"/>
      </xdr:nvSpPr>
      <xdr:spPr>
        <a:xfrm>
          <a:off x="14325111" y="1684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72949</xdr:rowOff>
    </xdr:from>
    <xdr:to>
      <xdr:col>71</xdr:col>
      <xdr:colOff>177800</xdr:colOff>
      <xdr:row>95</xdr:row>
      <xdr:rowOff>82910</xdr:rowOff>
    </xdr:to>
    <xdr:cxnSp macro="">
      <xdr:nvCxnSpPr>
        <xdr:cNvPr id="697" name="直線コネクタ 696"/>
        <xdr:cNvCxnSpPr/>
      </xdr:nvCxnSpPr>
      <xdr:spPr>
        <a:xfrm flipV="1">
          <a:off x="12814300" y="16360699"/>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99721</xdr:rowOff>
    </xdr:from>
    <xdr:to>
      <xdr:col>72</xdr:col>
      <xdr:colOff>38100</xdr:colOff>
      <xdr:row>97</xdr:row>
      <xdr:rowOff>29871</xdr:rowOff>
    </xdr:to>
    <xdr:sp macro="" textlink="">
      <xdr:nvSpPr>
        <xdr:cNvPr id="698" name="フローチャート: 判断 697"/>
        <xdr:cNvSpPr/>
      </xdr:nvSpPr>
      <xdr:spPr>
        <a:xfrm>
          <a:off x="13652500" y="1655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20998</xdr:rowOff>
    </xdr:from>
    <xdr:ext cx="534377" cy="259045"/>
    <xdr:sp macro="" textlink="">
      <xdr:nvSpPr>
        <xdr:cNvPr id="699" name="テキスト ボックス 698"/>
        <xdr:cNvSpPr txBox="1"/>
      </xdr:nvSpPr>
      <xdr:spPr>
        <a:xfrm>
          <a:off x="13436111" y="1665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81073</xdr:rowOff>
    </xdr:from>
    <xdr:to>
      <xdr:col>67</xdr:col>
      <xdr:colOff>101600</xdr:colOff>
      <xdr:row>97</xdr:row>
      <xdr:rowOff>11223</xdr:rowOff>
    </xdr:to>
    <xdr:sp macro="" textlink="">
      <xdr:nvSpPr>
        <xdr:cNvPr id="700" name="フローチャート: 判断 699"/>
        <xdr:cNvSpPr/>
      </xdr:nvSpPr>
      <xdr:spPr>
        <a:xfrm>
          <a:off x="12763500" y="165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2350</xdr:rowOff>
    </xdr:from>
    <xdr:ext cx="534377" cy="259045"/>
    <xdr:sp macro="" textlink="">
      <xdr:nvSpPr>
        <xdr:cNvPr id="701" name="テキスト ボックス 700"/>
        <xdr:cNvSpPr txBox="1"/>
      </xdr:nvSpPr>
      <xdr:spPr>
        <a:xfrm>
          <a:off x="12547111" y="166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30575</xdr:rowOff>
    </xdr:from>
    <xdr:to>
      <xdr:col>85</xdr:col>
      <xdr:colOff>177800</xdr:colOff>
      <xdr:row>96</xdr:row>
      <xdr:rowOff>132175</xdr:rowOff>
    </xdr:to>
    <xdr:sp macro="" textlink="">
      <xdr:nvSpPr>
        <xdr:cNvPr id="707" name="楕円 706"/>
        <xdr:cNvSpPr/>
      </xdr:nvSpPr>
      <xdr:spPr>
        <a:xfrm>
          <a:off x="16268700" y="1648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53452</xdr:rowOff>
    </xdr:from>
    <xdr:ext cx="534377" cy="259045"/>
    <xdr:sp macro="" textlink="">
      <xdr:nvSpPr>
        <xdr:cNvPr id="708" name="公債費該当値テキスト"/>
        <xdr:cNvSpPr txBox="1"/>
      </xdr:nvSpPr>
      <xdr:spPr>
        <a:xfrm>
          <a:off x="16370300" y="1634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150306</xdr:rowOff>
    </xdr:from>
    <xdr:to>
      <xdr:col>81</xdr:col>
      <xdr:colOff>101600</xdr:colOff>
      <xdr:row>96</xdr:row>
      <xdr:rowOff>80456</xdr:rowOff>
    </xdr:to>
    <xdr:sp macro="" textlink="">
      <xdr:nvSpPr>
        <xdr:cNvPr id="709" name="楕円 708"/>
        <xdr:cNvSpPr/>
      </xdr:nvSpPr>
      <xdr:spPr>
        <a:xfrm>
          <a:off x="15430500" y="1643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96983</xdr:rowOff>
    </xdr:from>
    <xdr:ext cx="534377" cy="259045"/>
    <xdr:sp macro="" textlink="">
      <xdr:nvSpPr>
        <xdr:cNvPr id="710" name="テキスト ボックス 709"/>
        <xdr:cNvSpPr txBox="1"/>
      </xdr:nvSpPr>
      <xdr:spPr>
        <a:xfrm>
          <a:off x="15214111" y="1621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152321</xdr:rowOff>
    </xdr:from>
    <xdr:to>
      <xdr:col>76</xdr:col>
      <xdr:colOff>165100</xdr:colOff>
      <xdr:row>96</xdr:row>
      <xdr:rowOff>82471</xdr:rowOff>
    </xdr:to>
    <xdr:sp macro="" textlink="">
      <xdr:nvSpPr>
        <xdr:cNvPr id="711" name="楕円 710"/>
        <xdr:cNvSpPr/>
      </xdr:nvSpPr>
      <xdr:spPr>
        <a:xfrm>
          <a:off x="14541500" y="164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98998</xdr:rowOff>
    </xdr:from>
    <xdr:ext cx="534377" cy="259045"/>
    <xdr:sp macro="" textlink="">
      <xdr:nvSpPr>
        <xdr:cNvPr id="712" name="テキスト ボックス 711"/>
        <xdr:cNvSpPr txBox="1"/>
      </xdr:nvSpPr>
      <xdr:spPr>
        <a:xfrm>
          <a:off x="14325111" y="1621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22149</xdr:rowOff>
    </xdr:from>
    <xdr:to>
      <xdr:col>72</xdr:col>
      <xdr:colOff>38100</xdr:colOff>
      <xdr:row>95</xdr:row>
      <xdr:rowOff>123749</xdr:rowOff>
    </xdr:to>
    <xdr:sp macro="" textlink="">
      <xdr:nvSpPr>
        <xdr:cNvPr id="713" name="楕円 712"/>
        <xdr:cNvSpPr/>
      </xdr:nvSpPr>
      <xdr:spPr>
        <a:xfrm>
          <a:off x="13652500" y="1630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140276</xdr:rowOff>
    </xdr:from>
    <xdr:ext cx="534377" cy="259045"/>
    <xdr:sp macro="" textlink="">
      <xdr:nvSpPr>
        <xdr:cNvPr id="714" name="テキスト ボックス 713"/>
        <xdr:cNvSpPr txBox="1"/>
      </xdr:nvSpPr>
      <xdr:spPr>
        <a:xfrm>
          <a:off x="13436111" y="1608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32110</xdr:rowOff>
    </xdr:from>
    <xdr:to>
      <xdr:col>67</xdr:col>
      <xdr:colOff>101600</xdr:colOff>
      <xdr:row>95</xdr:row>
      <xdr:rowOff>133710</xdr:rowOff>
    </xdr:to>
    <xdr:sp macro="" textlink="">
      <xdr:nvSpPr>
        <xdr:cNvPr id="715" name="楕円 714"/>
        <xdr:cNvSpPr/>
      </xdr:nvSpPr>
      <xdr:spPr>
        <a:xfrm>
          <a:off x="12763500" y="1631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150237</xdr:rowOff>
    </xdr:from>
    <xdr:ext cx="534377" cy="259045"/>
    <xdr:sp macro="" textlink="">
      <xdr:nvSpPr>
        <xdr:cNvPr id="716" name="テキスト ボックス 715"/>
        <xdr:cNvSpPr txBox="1"/>
      </xdr:nvSpPr>
      <xdr:spPr>
        <a:xfrm>
          <a:off x="12547111" y="1609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76835</xdr:rowOff>
    </xdr:from>
    <xdr:to>
      <xdr:col>116</xdr:col>
      <xdr:colOff>62864</xdr:colOff>
      <xdr:row>39</xdr:row>
      <xdr:rowOff>44450</xdr:rowOff>
    </xdr:to>
    <xdr:cxnSp macro="">
      <xdr:nvCxnSpPr>
        <xdr:cNvPr id="740" name="直線コネクタ 739"/>
        <xdr:cNvCxnSpPr/>
      </xdr:nvCxnSpPr>
      <xdr:spPr>
        <a:xfrm flipV="1">
          <a:off x="22159595" y="5391785"/>
          <a:ext cx="1269"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70502</xdr:rowOff>
    </xdr:from>
    <xdr:ext cx="249299" cy="259045"/>
    <xdr:sp macro="" textlink="">
      <xdr:nvSpPr>
        <xdr:cNvPr id="741" name="諸支出金最小値テキスト"/>
        <xdr:cNvSpPr txBox="1"/>
      </xdr:nvSpPr>
      <xdr:spPr>
        <a:xfrm>
          <a:off x="22212300" y="67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23512</xdr:rowOff>
    </xdr:from>
    <xdr:ext cx="469744" cy="259045"/>
    <xdr:sp macro="" textlink="">
      <xdr:nvSpPr>
        <xdr:cNvPr id="743" name="諸支出金最大値テキスト"/>
        <xdr:cNvSpPr txBox="1"/>
      </xdr:nvSpPr>
      <xdr:spPr>
        <a:xfrm>
          <a:off x="22212300" y="5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76835</xdr:rowOff>
    </xdr:from>
    <xdr:to>
      <xdr:col>116</xdr:col>
      <xdr:colOff>152400</xdr:colOff>
      <xdr:row>31</xdr:row>
      <xdr:rowOff>76835</xdr:rowOff>
    </xdr:to>
    <xdr:cxnSp macro="">
      <xdr:nvCxnSpPr>
        <xdr:cNvPr id="744" name="直線コネクタ 743"/>
        <xdr:cNvCxnSpPr/>
      </xdr:nvCxnSpPr>
      <xdr:spPr>
        <a:xfrm>
          <a:off x="22072600" y="539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89027</xdr:rowOff>
    </xdr:from>
    <xdr:to>
      <xdr:col>116</xdr:col>
      <xdr:colOff>63500</xdr:colOff>
      <xdr:row>31</xdr:row>
      <xdr:rowOff>76835</xdr:rowOff>
    </xdr:to>
    <xdr:cxnSp macro="">
      <xdr:nvCxnSpPr>
        <xdr:cNvPr id="745" name="直線コネクタ 744"/>
        <xdr:cNvCxnSpPr/>
      </xdr:nvCxnSpPr>
      <xdr:spPr>
        <a:xfrm>
          <a:off x="21323300" y="5232527"/>
          <a:ext cx="8382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114952</xdr:rowOff>
    </xdr:from>
    <xdr:ext cx="313932" cy="259045"/>
    <xdr:sp macro="" textlink="">
      <xdr:nvSpPr>
        <xdr:cNvPr id="746" name="諸支出金平均値テキスト"/>
        <xdr:cNvSpPr txBox="1"/>
      </xdr:nvSpPr>
      <xdr:spPr>
        <a:xfrm>
          <a:off x="22212300" y="663005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136525</xdr:rowOff>
    </xdr:from>
    <xdr:to>
      <xdr:col>116</xdr:col>
      <xdr:colOff>114300</xdr:colOff>
      <xdr:row>39</xdr:row>
      <xdr:rowOff>66675</xdr:rowOff>
    </xdr:to>
    <xdr:sp macro="" textlink="">
      <xdr:nvSpPr>
        <xdr:cNvPr id="747" name="フローチャート: 判断 746"/>
        <xdr:cNvSpPr/>
      </xdr:nvSpPr>
      <xdr:spPr>
        <a:xfrm>
          <a:off x="221107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89027</xdr:rowOff>
    </xdr:from>
    <xdr:to>
      <xdr:col>111</xdr:col>
      <xdr:colOff>177800</xdr:colOff>
      <xdr:row>34</xdr:row>
      <xdr:rowOff>3302</xdr:rowOff>
    </xdr:to>
    <xdr:cxnSp macro="">
      <xdr:nvCxnSpPr>
        <xdr:cNvPr id="748" name="直線コネクタ 747"/>
        <xdr:cNvCxnSpPr/>
      </xdr:nvCxnSpPr>
      <xdr:spPr>
        <a:xfrm flipV="1">
          <a:off x="20434300" y="5232527"/>
          <a:ext cx="889000" cy="60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123571</xdr:rowOff>
    </xdr:from>
    <xdr:to>
      <xdr:col>112</xdr:col>
      <xdr:colOff>38100</xdr:colOff>
      <xdr:row>39</xdr:row>
      <xdr:rowOff>53721</xdr:rowOff>
    </xdr:to>
    <xdr:sp macro="" textlink="">
      <xdr:nvSpPr>
        <xdr:cNvPr id="749" name="フローチャート: 判断 748"/>
        <xdr:cNvSpPr/>
      </xdr:nvSpPr>
      <xdr:spPr>
        <a:xfrm>
          <a:off x="212725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44848</xdr:rowOff>
    </xdr:from>
    <xdr:ext cx="378565" cy="259045"/>
    <xdr:sp macro="" textlink="">
      <xdr:nvSpPr>
        <xdr:cNvPr id="750" name="テキスト ボックス 749"/>
        <xdr:cNvSpPr txBox="1"/>
      </xdr:nvSpPr>
      <xdr:spPr>
        <a:xfrm>
          <a:off x="21134017" y="6731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3302</xdr:rowOff>
    </xdr:from>
    <xdr:to>
      <xdr:col>107</xdr:col>
      <xdr:colOff>50800</xdr:colOff>
      <xdr:row>34</xdr:row>
      <xdr:rowOff>147701</xdr:rowOff>
    </xdr:to>
    <xdr:cxnSp macro="">
      <xdr:nvCxnSpPr>
        <xdr:cNvPr id="751" name="直線コネクタ 750"/>
        <xdr:cNvCxnSpPr/>
      </xdr:nvCxnSpPr>
      <xdr:spPr>
        <a:xfrm flipV="1">
          <a:off x="19545300" y="5832602"/>
          <a:ext cx="889000" cy="144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144526</xdr:rowOff>
    </xdr:from>
    <xdr:to>
      <xdr:col>107</xdr:col>
      <xdr:colOff>101600</xdr:colOff>
      <xdr:row>39</xdr:row>
      <xdr:rowOff>74676</xdr:rowOff>
    </xdr:to>
    <xdr:sp macro="" textlink="">
      <xdr:nvSpPr>
        <xdr:cNvPr id="752" name="フローチャート: 判断 751"/>
        <xdr:cNvSpPr/>
      </xdr:nvSpPr>
      <xdr:spPr>
        <a:xfrm>
          <a:off x="20383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65803</xdr:rowOff>
    </xdr:from>
    <xdr:ext cx="313932" cy="259045"/>
    <xdr:sp macro="" textlink="">
      <xdr:nvSpPr>
        <xdr:cNvPr id="753" name="テキスト ボックス 752"/>
        <xdr:cNvSpPr txBox="1"/>
      </xdr:nvSpPr>
      <xdr:spPr>
        <a:xfrm>
          <a:off x="20277333" y="6752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147701</xdr:rowOff>
    </xdr:from>
    <xdr:to>
      <xdr:col>102</xdr:col>
      <xdr:colOff>114300</xdr:colOff>
      <xdr:row>36</xdr:row>
      <xdr:rowOff>9017</xdr:rowOff>
    </xdr:to>
    <xdr:cxnSp macro="">
      <xdr:nvCxnSpPr>
        <xdr:cNvPr id="754" name="直線コネクタ 753"/>
        <xdr:cNvCxnSpPr/>
      </xdr:nvCxnSpPr>
      <xdr:spPr>
        <a:xfrm flipV="1">
          <a:off x="18656300" y="5977001"/>
          <a:ext cx="8890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78613</xdr:rowOff>
    </xdr:from>
    <xdr:to>
      <xdr:col>102</xdr:col>
      <xdr:colOff>165100</xdr:colOff>
      <xdr:row>39</xdr:row>
      <xdr:rowOff>8763</xdr:rowOff>
    </xdr:to>
    <xdr:sp macro="" textlink="">
      <xdr:nvSpPr>
        <xdr:cNvPr id="755" name="フローチャート: 判断 754"/>
        <xdr:cNvSpPr/>
      </xdr:nvSpPr>
      <xdr:spPr>
        <a:xfrm>
          <a:off x="19494500" y="65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171340</xdr:rowOff>
    </xdr:from>
    <xdr:ext cx="378565" cy="259045"/>
    <xdr:sp macro="" textlink="">
      <xdr:nvSpPr>
        <xdr:cNvPr id="756" name="テキスト ボックス 755"/>
        <xdr:cNvSpPr txBox="1"/>
      </xdr:nvSpPr>
      <xdr:spPr>
        <a:xfrm>
          <a:off x="19356017" y="6686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98044</xdr:rowOff>
    </xdr:from>
    <xdr:to>
      <xdr:col>98</xdr:col>
      <xdr:colOff>38100</xdr:colOff>
      <xdr:row>38</xdr:row>
      <xdr:rowOff>28194</xdr:rowOff>
    </xdr:to>
    <xdr:sp macro="" textlink="">
      <xdr:nvSpPr>
        <xdr:cNvPr id="757" name="フローチャート: 判断 756"/>
        <xdr:cNvSpPr/>
      </xdr:nvSpPr>
      <xdr:spPr>
        <a:xfrm>
          <a:off x="18605500" y="64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19321</xdr:rowOff>
    </xdr:from>
    <xdr:ext cx="378565" cy="259045"/>
    <xdr:sp macro="" textlink="">
      <xdr:nvSpPr>
        <xdr:cNvPr id="758" name="テキスト ボックス 757"/>
        <xdr:cNvSpPr txBox="1"/>
      </xdr:nvSpPr>
      <xdr:spPr>
        <a:xfrm>
          <a:off x="18467017" y="65344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26035</xdr:rowOff>
    </xdr:from>
    <xdr:to>
      <xdr:col>116</xdr:col>
      <xdr:colOff>114300</xdr:colOff>
      <xdr:row>31</xdr:row>
      <xdr:rowOff>127635</xdr:rowOff>
    </xdr:to>
    <xdr:sp macro="" textlink="">
      <xdr:nvSpPr>
        <xdr:cNvPr id="764" name="楕円 763"/>
        <xdr:cNvSpPr/>
      </xdr:nvSpPr>
      <xdr:spPr>
        <a:xfrm>
          <a:off x="22110700" y="53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150512</xdr:rowOff>
    </xdr:from>
    <xdr:ext cx="469744" cy="259045"/>
    <xdr:sp macro="" textlink="">
      <xdr:nvSpPr>
        <xdr:cNvPr id="765" name="諸支出金該当値テキスト"/>
        <xdr:cNvSpPr txBox="1"/>
      </xdr:nvSpPr>
      <xdr:spPr>
        <a:xfrm>
          <a:off x="22212300" y="529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30</xdr:row>
      <xdr:rowOff>38227</xdr:rowOff>
    </xdr:from>
    <xdr:to>
      <xdr:col>112</xdr:col>
      <xdr:colOff>38100</xdr:colOff>
      <xdr:row>30</xdr:row>
      <xdr:rowOff>139827</xdr:rowOff>
    </xdr:to>
    <xdr:sp macro="" textlink="">
      <xdr:nvSpPr>
        <xdr:cNvPr id="766" name="楕円 765"/>
        <xdr:cNvSpPr/>
      </xdr:nvSpPr>
      <xdr:spPr>
        <a:xfrm>
          <a:off x="21272500" y="518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28</xdr:row>
      <xdr:rowOff>156354</xdr:rowOff>
    </xdr:from>
    <xdr:ext cx="469744" cy="259045"/>
    <xdr:sp macro="" textlink="">
      <xdr:nvSpPr>
        <xdr:cNvPr id="767" name="テキスト ボックス 766"/>
        <xdr:cNvSpPr txBox="1"/>
      </xdr:nvSpPr>
      <xdr:spPr>
        <a:xfrm>
          <a:off x="21088428" y="495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123952</xdr:rowOff>
    </xdr:from>
    <xdr:to>
      <xdr:col>107</xdr:col>
      <xdr:colOff>101600</xdr:colOff>
      <xdr:row>34</xdr:row>
      <xdr:rowOff>54102</xdr:rowOff>
    </xdr:to>
    <xdr:sp macro="" textlink="">
      <xdr:nvSpPr>
        <xdr:cNvPr id="768" name="楕円 767"/>
        <xdr:cNvSpPr/>
      </xdr:nvSpPr>
      <xdr:spPr>
        <a:xfrm>
          <a:off x="20383500" y="5781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32</xdr:row>
      <xdr:rowOff>70629</xdr:rowOff>
    </xdr:from>
    <xdr:ext cx="469744" cy="259045"/>
    <xdr:sp macro="" textlink="">
      <xdr:nvSpPr>
        <xdr:cNvPr id="769" name="テキスト ボックス 768"/>
        <xdr:cNvSpPr txBox="1"/>
      </xdr:nvSpPr>
      <xdr:spPr>
        <a:xfrm>
          <a:off x="20199428" y="5557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96901</xdr:rowOff>
    </xdr:from>
    <xdr:to>
      <xdr:col>102</xdr:col>
      <xdr:colOff>165100</xdr:colOff>
      <xdr:row>35</xdr:row>
      <xdr:rowOff>27051</xdr:rowOff>
    </xdr:to>
    <xdr:sp macro="" textlink="">
      <xdr:nvSpPr>
        <xdr:cNvPr id="770" name="楕円 769"/>
        <xdr:cNvSpPr/>
      </xdr:nvSpPr>
      <xdr:spPr>
        <a:xfrm>
          <a:off x="19494500" y="592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43578</xdr:rowOff>
    </xdr:from>
    <xdr:ext cx="469744" cy="259045"/>
    <xdr:sp macro="" textlink="">
      <xdr:nvSpPr>
        <xdr:cNvPr id="771" name="テキスト ボックス 770"/>
        <xdr:cNvSpPr txBox="1"/>
      </xdr:nvSpPr>
      <xdr:spPr>
        <a:xfrm>
          <a:off x="19310428" y="5701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129667</xdr:rowOff>
    </xdr:from>
    <xdr:to>
      <xdr:col>98</xdr:col>
      <xdr:colOff>38100</xdr:colOff>
      <xdr:row>36</xdr:row>
      <xdr:rowOff>59817</xdr:rowOff>
    </xdr:to>
    <xdr:sp macro="" textlink="">
      <xdr:nvSpPr>
        <xdr:cNvPr id="772" name="楕円 771"/>
        <xdr:cNvSpPr/>
      </xdr:nvSpPr>
      <xdr:spPr>
        <a:xfrm>
          <a:off x="18605500" y="613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76344</xdr:rowOff>
    </xdr:from>
    <xdr:ext cx="469744" cy="259045"/>
    <xdr:sp macro="" textlink="">
      <xdr:nvSpPr>
        <xdr:cNvPr id="773" name="テキスト ボックス 772"/>
        <xdr:cNvSpPr txBox="1"/>
      </xdr:nvSpPr>
      <xdr:spPr>
        <a:xfrm>
          <a:off x="18421428" y="590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類似団体平均と比較して乖離が大きい「衛生費」・「公債費」・「諸支出金」について記載する。</a:t>
          </a:r>
          <a:endParaRPr lang="ja-JP" altLang="ja-JP" sz="1400">
            <a:effectLst/>
          </a:endParaRPr>
        </a:p>
        <a:p>
          <a:r>
            <a:rPr kumimoji="1" lang="ja-JP" altLang="ja-JP" sz="1100">
              <a:solidFill>
                <a:schemeClr val="dk1"/>
              </a:solidFill>
              <a:effectLst/>
              <a:latin typeface="+mn-lt"/>
              <a:ea typeface="+mn-ea"/>
              <a:cs typeface="+mn-cs"/>
            </a:rPr>
            <a:t>　・「衛生費」については、病院事業会計への繰出金及び資源化処理施設に係る負担金などによるものである。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・「公債費」については、平成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年度に借り換えた元金償還が平成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年度から始まったことによるものであり、地方債発行の抑制や繰上償還の実施により徐々に減少しているものの、類似団体平均よりは高くなっている。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・「諸支出金」については、土地開発公社整理に係る土地取得費によるものである。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財政調整基金については、当面の目標としていた</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％を上回る残高を平成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年度から確保して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、実質単年度収支については、</a:t>
          </a:r>
          <a:r>
            <a:rPr kumimoji="1" lang="ja-JP" altLang="en-US" sz="1100">
              <a:solidFill>
                <a:schemeClr val="dk1"/>
              </a:solidFill>
              <a:effectLst/>
              <a:latin typeface="+mn-lt"/>
              <a:ea typeface="+mn-ea"/>
              <a:cs typeface="+mn-cs"/>
            </a:rPr>
            <a:t>病院事業会計への繰出金や除雪関連経費の増加に伴い、平成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以来の▲</a:t>
          </a:r>
          <a:r>
            <a:rPr kumimoji="1" lang="en-US" altLang="ja-JP" sz="1100">
              <a:solidFill>
                <a:schemeClr val="dk1"/>
              </a:solidFill>
              <a:effectLst/>
              <a:latin typeface="+mn-lt"/>
              <a:ea typeface="+mn-ea"/>
              <a:cs typeface="+mn-cs"/>
            </a:rPr>
            <a:t>4.36</a:t>
          </a:r>
          <a:r>
            <a:rPr kumimoji="1" lang="ja-JP" altLang="en-US" sz="1100">
              <a:solidFill>
                <a:schemeClr val="dk1"/>
              </a:solidFill>
              <a:effectLst/>
              <a:latin typeface="+mn-lt"/>
              <a:ea typeface="+mn-ea"/>
              <a:cs typeface="+mn-cs"/>
            </a:rPr>
            <a:t>となった。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北海道留萌市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年度までは赤字額が黒字額を上回り、平成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年度以降は黒字額の方が上回る状況の中、平成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年度は国民健康保険事業特別会計の赤字が</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年振りに解消され全会計で黒字となったが、平成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年については、病院事業会計で常勤医師の減少などの影響により平成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年度決算</a:t>
          </a:r>
          <a:r>
            <a:rPr kumimoji="1" lang="ja-JP" altLang="en-US" sz="1100">
              <a:solidFill>
                <a:schemeClr val="dk1"/>
              </a:solidFill>
              <a:effectLst/>
              <a:latin typeface="+mn-lt"/>
              <a:ea typeface="+mn-ea"/>
              <a:cs typeface="+mn-cs"/>
            </a:rPr>
            <a:t>に引き続き</a:t>
          </a:r>
          <a:r>
            <a:rPr kumimoji="1" lang="ja-JP" altLang="ja-JP" sz="1100">
              <a:solidFill>
                <a:schemeClr val="dk1"/>
              </a:solidFill>
              <a:effectLst/>
              <a:latin typeface="+mn-lt"/>
              <a:ea typeface="+mn-ea"/>
              <a:cs typeface="+mn-cs"/>
            </a:rPr>
            <a:t>資金不足が生じてたことから、平成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年度からの新・留萌市立病院改革プランに基づき安定的な経営を目指して今後さらなる努力を続けなければならない。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O59"/>
  <sheetViews>
    <sheetView showGridLines="0" tabSelected="1" zoomScale="85" zoomScaleNormal="85" workbookViewId="0">
      <selection activeCell="E37" sqref="E37:S37"/>
    </sheetView>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13752392</v>
      </c>
      <c r="BO4" s="410"/>
      <c r="BP4" s="410"/>
      <c r="BQ4" s="410"/>
      <c r="BR4" s="410"/>
      <c r="BS4" s="410"/>
      <c r="BT4" s="410"/>
      <c r="BU4" s="411"/>
      <c r="BV4" s="409">
        <v>13614869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2.9</v>
      </c>
      <c r="CU4" s="416"/>
      <c r="CV4" s="416"/>
      <c r="CW4" s="416"/>
      <c r="CX4" s="416"/>
      <c r="CY4" s="416"/>
      <c r="CZ4" s="416"/>
      <c r="DA4" s="417"/>
      <c r="DB4" s="415">
        <v>3.9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13531245</v>
      </c>
      <c r="BO5" s="447"/>
      <c r="BP5" s="447"/>
      <c r="BQ5" s="447"/>
      <c r="BR5" s="447"/>
      <c r="BS5" s="447"/>
      <c r="BT5" s="447"/>
      <c r="BU5" s="448"/>
      <c r="BV5" s="446">
        <v>13306928</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93.8</v>
      </c>
      <c r="CU5" s="444"/>
      <c r="CV5" s="444"/>
      <c r="CW5" s="444"/>
      <c r="CX5" s="444"/>
      <c r="CY5" s="444"/>
      <c r="CZ5" s="444"/>
      <c r="DA5" s="445"/>
      <c r="DB5" s="443">
        <v>92.2</v>
      </c>
      <c r="DC5" s="444"/>
      <c r="DD5" s="444"/>
      <c r="DE5" s="444"/>
      <c r="DF5" s="444"/>
      <c r="DG5" s="444"/>
      <c r="DH5" s="444"/>
      <c r="DI5" s="445"/>
      <c r="DJ5" s="165"/>
      <c r="DK5" s="165"/>
      <c r="DL5" s="165"/>
      <c r="DM5" s="165"/>
      <c r="DN5" s="165"/>
      <c r="DO5" s="165"/>
    </row>
    <row r="6" spans="1:119" ht="18.75" customHeight="1">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221147</v>
      </c>
      <c r="BO6" s="447"/>
      <c r="BP6" s="447"/>
      <c r="BQ6" s="447"/>
      <c r="BR6" s="447"/>
      <c r="BS6" s="447"/>
      <c r="BT6" s="447"/>
      <c r="BU6" s="448"/>
      <c r="BV6" s="446">
        <v>307941</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98.2</v>
      </c>
      <c r="CU6" s="484"/>
      <c r="CV6" s="484"/>
      <c r="CW6" s="484"/>
      <c r="CX6" s="484"/>
      <c r="CY6" s="484"/>
      <c r="CZ6" s="484"/>
      <c r="DA6" s="485"/>
      <c r="DB6" s="483">
        <v>96.4</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2593</v>
      </c>
      <c r="BO7" s="447"/>
      <c r="BP7" s="447"/>
      <c r="BQ7" s="447"/>
      <c r="BR7" s="447"/>
      <c r="BS7" s="447"/>
      <c r="BT7" s="447"/>
      <c r="BU7" s="448"/>
      <c r="BV7" s="446">
        <v>6731</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7548033</v>
      </c>
      <c r="CU7" s="447"/>
      <c r="CV7" s="447"/>
      <c r="CW7" s="447"/>
      <c r="CX7" s="447"/>
      <c r="CY7" s="447"/>
      <c r="CZ7" s="447"/>
      <c r="DA7" s="448"/>
      <c r="DB7" s="446">
        <v>7775795</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218554</v>
      </c>
      <c r="BO8" s="447"/>
      <c r="BP8" s="447"/>
      <c r="BQ8" s="447"/>
      <c r="BR8" s="447"/>
      <c r="BS8" s="447"/>
      <c r="BT8" s="447"/>
      <c r="BU8" s="448"/>
      <c r="BV8" s="446">
        <v>301210</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0.32</v>
      </c>
      <c r="CU8" s="487"/>
      <c r="CV8" s="487"/>
      <c r="CW8" s="487"/>
      <c r="CX8" s="487"/>
      <c r="CY8" s="487"/>
      <c r="CZ8" s="487"/>
      <c r="DA8" s="488"/>
      <c r="DB8" s="486">
        <v>0.32</v>
      </c>
      <c r="DC8" s="487"/>
      <c r="DD8" s="487"/>
      <c r="DE8" s="487"/>
      <c r="DF8" s="487"/>
      <c r="DG8" s="487"/>
      <c r="DH8" s="487"/>
      <c r="DI8" s="488"/>
      <c r="DJ8" s="165"/>
      <c r="DK8" s="165"/>
      <c r="DL8" s="165"/>
      <c r="DM8" s="165"/>
      <c r="DN8" s="165"/>
      <c r="DO8" s="165"/>
    </row>
    <row r="9" spans="1:119" ht="18.75" customHeight="1" thickBot="1">
      <c r="A9" s="166"/>
      <c r="B9" s="440" t="s">
        <v>106</v>
      </c>
      <c r="C9" s="441"/>
      <c r="D9" s="441"/>
      <c r="E9" s="441"/>
      <c r="F9" s="441"/>
      <c r="G9" s="441"/>
      <c r="H9" s="441"/>
      <c r="I9" s="441"/>
      <c r="J9" s="441"/>
      <c r="K9" s="489"/>
      <c r="L9" s="490" t="s">
        <v>107</v>
      </c>
      <c r="M9" s="491"/>
      <c r="N9" s="491"/>
      <c r="O9" s="491"/>
      <c r="P9" s="491"/>
      <c r="Q9" s="492"/>
      <c r="R9" s="493">
        <v>22221</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88</v>
      </c>
      <c r="AV9" s="479"/>
      <c r="AW9" s="479"/>
      <c r="AX9" s="479"/>
      <c r="AY9" s="480" t="s">
        <v>110</v>
      </c>
      <c r="AZ9" s="481"/>
      <c r="BA9" s="481"/>
      <c r="BB9" s="481"/>
      <c r="BC9" s="481"/>
      <c r="BD9" s="481"/>
      <c r="BE9" s="481"/>
      <c r="BF9" s="481"/>
      <c r="BG9" s="481"/>
      <c r="BH9" s="481"/>
      <c r="BI9" s="481"/>
      <c r="BJ9" s="481"/>
      <c r="BK9" s="481"/>
      <c r="BL9" s="481"/>
      <c r="BM9" s="482"/>
      <c r="BN9" s="446">
        <v>-82656</v>
      </c>
      <c r="BO9" s="447"/>
      <c r="BP9" s="447"/>
      <c r="BQ9" s="447"/>
      <c r="BR9" s="447"/>
      <c r="BS9" s="447"/>
      <c r="BT9" s="447"/>
      <c r="BU9" s="448"/>
      <c r="BV9" s="446">
        <v>-56505</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17.100000000000001</v>
      </c>
      <c r="CU9" s="444"/>
      <c r="CV9" s="444"/>
      <c r="CW9" s="444"/>
      <c r="CX9" s="444"/>
      <c r="CY9" s="444"/>
      <c r="CZ9" s="444"/>
      <c r="DA9" s="445"/>
      <c r="DB9" s="443">
        <v>18.899999999999999</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24457</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150736</v>
      </c>
      <c r="BO10" s="447"/>
      <c r="BP10" s="447"/>
      <c r="BQ10" s="447"/>
      <c r="BR10" s="447"/>
      <c r="BS10" s="447"/>
      <c r="BT10" s="447"/>
      <c r="BU10" s="448"/>
      <c r="BV10" s="446">
        <v>178867</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88</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c r="A12" s="166"/>
      <c r="B12" s="506" t="s">
        <v>123</v>
      </c>
      <c r="C12" s="507"/>
      <c r="D12" s="507"/>
      <c r="E12" s="507"/>
      <c r="F12" s="507"/>
      <c r="G12" s="507"/>
      <c r="H12" s="507"/>
      <c r="I12" s="507"/>
      <c r="J12" s="507"/>
      <c r="K12" s="508"/>
      <c r="L12" s="515" t="s">
        <v>124</v>
      </c>
      <c r="M12" s="516"/>
      <c r="N12" s="516"/>
      <c r="O12" s="516"/>
      <c r="P12" s="516"/>
      <c r="Q12" s="517"/>
      <c r="R12" s="518">
        <v>21757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397261</v>
      </c>
      <c r="BO12" s="447"/>
      <c r="BP12" s="447"/>
      <c r="BQ12" s="447"/>
      <c r="BR12" s="447"/>
      <c r="BS12" s="447"/>
      <c r="BT12" s="447"/>
      <c r="BU12" s="448"/>
      <c r="BV12" s="446">
        <v>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122</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131</v>
      </c>
      <c r="N13" s="535"/>
      <c r="O13" s="535"/>
      <c r="P13" s="535"/>
      <c r="Q13" s="536"/>
      <c r="R13" s="527">
        <v>21628</v>
      </c>
      <c r="S13" s="528"/>
      <c r="T13" s="528"/>
      <c r="U13" s="528"/>
      <c r="V13" s="529"/>
      <c r="W13" s="462" t="s">
        <v>132</v>
      </c>
      <c r="X13" s="463"/>
      <c r="Y13" s="463"/>
      <c r="Z13" s="463"/>
      <c r="AA13" s="463"/>
      <c r="AB13" s="453"/>
      <c r="AC13" s="497">
        <v>358</v>
      </c>
      <c r="AD13" s="498"/>
      <c r="AE13" s="498"/>
      <c r="AF13" s="498"/>
      <c r="AG13" s="537"/>
      <c r="AH13" s="497">
        <v>395</v>
      </c>
      <c r="AI13" s="498"/>
      <c r="AJ13" s="498"/>
      <c r="AK13" s="498"/>
      <c r="AL13" s="499"/>
      <c r="AM13" s="475" t="s">
        <v>133</v>
      </c>
      <c r="AN13" s="476"/>
      <c r="AO13" s="476"/>
      <c r="AP13" s="476"/>
      <c r="AQ13" s="476"/>
      <c r="AR13" s="476"/>
      <c r="AS13" s="476"/>
      <c r="AT13" s="477"/>
      <c r="AU13" s="478" t="s">
        <v>128</v>
      </c>
      <c r="AV13" s="479"/>
      <c r="AW13" s="479"/>
      <c r="AX13" s="479"/>
      <c r="AY13" s="480" t="s">
        <v>134</v>
      </c>
      <c r="AZ13" s="481"/>
      <c r="BA13" s="481"/>
      <c r="BB13" s="481"/>
      <c r="BC13" s="481"/>
      <c r="BD13" s="481"/>
      <c r="BE13" s="481"/>
      <c r="BF13" s="481"/>
      <c r="BG13" s="481"/>
      <c r="BH13" s="481"/>
      <c r="BI13" s="481"/>
      <c r="BJ13" s="481"/>
      <c r="BK13" s="481"/>
      <c r="BL13" s="481"/>
      <c r="BM13" s="482"/>
      <c r="BN13" s="446">
        <v>-329181</v>
      </c>
      <c r="BO13" s="447"/>
      <c r="BP13" s="447"/>
      <c r="BQ13" s="447"/>
      <c r="BR13" s="447"/>
      <c r="BS13" s="447"/>
      <c r="BT13" s="447"/>
      <c r="BU13" s="448"/>
      <c r="BV13" s="446">
        <v>122362</v>
      </c>
      <c r="BW13" s="447"/>
      <c r="BX13" s="447"/>
      <c r="BY13" s="447"/>
      <c r="BZ13" s="447"/>
      <c r="CA13" s="447"/>
      <c r="CB13" s="447"/>
      <c r="CC13" s="448"/>
      <c r="CD13" s="449" t="s">
        <v>135</v>
      </c>
      <c r="CE13" s="450"/>
      <c r="CF13" s="450"/>
      <c r="CG13" s="450"/>
      <c r="CH13" s="450"/>
      <c r="CI13" s="450"/>
      <c r="CJ13" s="450"/>
      <c r="CK13" s="450"/>
      <c r="CL13" s="450"/>
      <c r="CM13" s="450"/>
      <c r="CN13" s="450"/>
      <c r="CO13" s="450"/>
      <c r="CP13" s="450"/>
      <c r="CQ13" s="450"/>
      <c r="CR13" s="450"/>
      <c r="CS13" s="451"/>
      <c r="CT13" s="443">
        <v>15.2</v>
      </c>
      <c r="CU13" s="444"/>
      <c r="CV13" s="444"/>
      <c r="CW13" s="444"/>
      <c r="CX13" s="444"/>
      <c r="CY13" s="444"/>
      <c r="CZ13" s="444"/>
      <c r="DA13" s="445"/>
      <c r="DB13" s="443">
        <v>16.5</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136</v>
      </c>
      <c r="M14" s="525"/>
      <c r="N14" s="525"/>
      <c r="O14" s="525"/>
      <c r="P14" s="525"/>
      <c r="Q14" s="526"/>
      <c r="R14" s="527">
        <v>22137</v>
      </c>
      <c r="S14" s="528"/>
      <c r="T14" s="528"/>
      <c r="U14" s="528"/>
      <c r="V14" s="529"/>
      <c r="W14" s="436"/>
      <c r="X14" s="437"/>
      <c r="Y14" s="437"/>
      <c r="Z14" s="437"/>
      <c r="AA14" s="437"/>
      <c r="AB14" s="426"/>
      <c r="AC14" s="530">
        <v>3.3</v>
      </c>
      <c r="AD14" s="531"/>
      <c r="AE14" s="531"/>
      <c r="AF14" s="531"/>
      <c r="AG14" s="532"/>
      <c r="AH14" s="530">
        <v>3.5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137</v>
      </c>
      <c r="CE14" s="539"/>
      <c r="CF14" s="539"/>
      <c r="CG14" s="539"/>
      <c r="CH14" s="539"/>
      <c r="CI14" s="539"/>
      <c r="CJ14" s="539"/>
      <c r="CK14" s="539"/>
      <c r="CL14" s="539"/>
      <c r="CM14" s="539"/>
      <c r="CN14" s="539"/>
      <c r="CO14" s="539"/>
      <c r="CP14" s="539"/>
      <c r="CQ14" s="539"/>
      <c r="CR14" s="539"/>
      <c r="CS14" s="540"/>
      <c r="CT14" s="541">
        <v>79.900000000000006</v>
      </c>
      <c r="CU14" s="542"/>
      <c r="CV14" s="542"/>
      <c r="CW14" s="542"/>
      <c r="CX14" s="542"/>
      <c r="CY14" s="542"/>
      <c r="CZ14" s="542"/>
      <c r="DA14" s="543"/>
      <c r="DB14" s="541">
        <v>86.3</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131</v>
      </c>
      <c r="N15" s="535"/>
      <c r="O15" s="535"/>
      <c r="P15" s="535"/>
      <c r="Q15" s="536"/>
      <c r="R15" s="527">
        <v>22035</v>
      </c>
      <c r="S15" s="528"/>
      <c r="T15" s="528"/>
      <c r="U15" s="528"/>
      <c r="V15" s="529"/>
      <c r="W15" s="462" t="s">
        <v>138</v>
      </c>
      <c r="X15" s="463"/>
      <c r="Y15" s="463"/>
      <c r="Z15" s="463"/>
      <c r="AA15" s="463"/>
      <c r="AB15" s="453"/>
      <c r="AC15" s="497">
        <v>2200</v>
      </c>
      <c r="AD15" s="498"/>
      <c r="AE15" s="498"/>
      <c r="AF15" s="498"/>
      <c r="AG15" s="537"/>
      <c r="AH15" s="497">
        <v>2508</v>
      </c>
      <c r="AI15" s="498"/>
      <c r="AJ15" s="498"/>
      <c r="AK15" s="498"/>
      <c r="AL15" s="499"/>
      <c r="AM15" s="475"/>
      <c r="AN15" s="476"/>
      <c r="AO15" s="476"/>
      <c r="AP15" s="476"/>
      <c r="AQ15" s="476"/>
      <c r="AR15" s="476"/>
      <c r="AS15" s="476"/>
      <c r="AT15" s="477"/>
      <c r="AU15" s="478"/>
      <c r="AV15" s="479"/>
      <c r="AW15" s="479"/>
      <c r="AX15" s="479"/>
      <c r="AY15" s="406" t="s">
        <v>139</v>
      </c>
      <c r="AZ15" s="407"/>
      <c r="BA15" s="407"/>
      <c r="BB15" s="407"/>
      <c r="BC15" s="407"/>
      <c r="BD15" s="407"/>
      <c r="BE15" s="407"/>
      <c r="BF15" s="407"/>
      <c r="BG15" s="407"/>
      <c r="BH15" s="407"/>
      <c r="BI15" s="407"/>
      <c r="BJ15" s="407"/>
      <c r="BK15" s="407"/>
      <c r="BL15" s="407"/>
      <c r="BM15" s="408"/>
      <c r="BN15" s="409">
        <v>2149783</v>
      </c>
      <c r="BO15" s="410"/>
      <c r="BP15" s="410"/>
      <c r="BQ15" s="410"/>
      <c r="BR15" s="410"/>
      <c r="BS15" s="410"/>
      <c r="BT15" s="410"/>
      <c r="BU15" s="411"/>
      <c r="BV15" s="409">
        <v>2194161</v>
      </c>
      <c r="BW15" s="410"/>
      <c r="BX15" s="410"/>
      <c r="BY15" s="410"/>
      <c r="BZ15" s="410"/>
      <c r="CA15" s="410"/>
      <c r="CB15" s="410"/>
      <c r="CC15" s="411"/>
      <c r="CD15" s="544" t="s">
        <v>140</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141</v>
      </c>
      <c r="M16" s="555"/>
      <c r="N16" s="555"/>
      <c r="O16" s="555"/>
      <c r="P16" s="555"/>
      <c r="Q16" s="556"/>
      <c r="R16" s="547" t="s">
        <v>142</v>
      </c>
      <c r="S16" s="548"/>
      <c r="T16" s="548"/>
      <c r="U16" s="548"/>
      <c r="V16" s="549"/>
      <c r="W16" s="436"/>
      <c r="X16" s="437"/>
      <c r="Y16" s="437"/>
      <c r="Z16" s="437"/>
      <c r="AA16" s="437"/>
      <c r="AB16" s="426"/>
      <c r="AC16" s="530">
        <v>20.399999999999999</v>
      </c>
      <c r="AD16" s="531"/>
      <c r="AE16" s="531"/>
      <c r="AF16" s="531"/>
      <c r="AG16" s="532"/>
      <c r="AH16" s="530">
        <v>21.9</v>
      </c>
      <c r="AI16" s="531"/>
      <c r="AJ16" s="531"/>
      <c r="AK16" s="531"/>
      <c r="AL16" s="533"/>
      <c r="AM16" s="475"/>
      <c r="AN16" s="476"/>
      <c r="AO16" s="476"/>
      <c r="AP16" s="476"/>
      <c r="AQ16" s="476"/>
      <c r="AR16" s="476"/>
      <c r="AS16" s="476"/>
      <c r="AT16" s="477"/>
      <c r="AU16" s="478"/>
      <c r="AV16" s="479"/>
      <c r="AW16" s="479"/>
      <c r="AX16" s="479"/>
      <c r="AY16" s="480" t="s">
        <v>143</v>
      </c>
      <c r="AZ16" s="481"/>
      <c r="BA16" s="481"/>
      <c r="BB16" s="481"/>
      <c r="BC16" s="481"/>
      <c r="BD16" s="481"/>
      <c r="BE16" s="481"/>
      <c r="BF16" s="481"/>
      <c r="BG16" s="481"/>
      <c r="BH16" s="481"/>
      <c r="BI16" s="481"/>
      <c r="BJ16" s="481"/>
      <c r="BK16" s="481"/>
      <c r="BL16" s="481"/>
      <c r="BM16" s="482"/>
      <c r="BN16" s="446">
        <v>6658220</v>
      </c>
      <c r="BO16" s="447"/>
      <c r="BP16" s="447"/>
      <c r="BQ16" s="447"/>
      <c r="BR16" s="447"/>
      <c r="BS16" s="447"/>
      <c r="BT16" s="447"/>
      <c r="BU16" s="448"/>
      <c r="BV16" s="446">
        <v>6862628</v>
      </c>
      <c r="BW16" s="447"/>
      <c r="BX16" s="447"/>
      <c r="BY16" s="447"/>
      <c r="BZ16" s="447"/>
      <c r="CA16" s="447"/>
      <c r="CB16" s="447"/>
      <c r="CC16" s="448"/>
      <c r="CD16" s="180"/>
      <c r="CE16" s="553" t="s">
        <v>144</v>
      </c>
      <c r="CF16" s="553"/>
      <c r="CG16" s="553"/>
      <c r="CH16" s="553"/>
      <c r="CI16" s="553"/>
      <c r="CJ16" s="553"/>
      <c r="CK16" s="553"/>
      <c r="CL16" s="553"/>
      <c r="CM16" s="553"/>
      <c r="CN16" s="553"/>
      <c r="CO16" s="553"/>
      <c r="CP16" s="553"/>
      <c r="CQ16" s="553"/>
      <c r="CR16" s="553"/>
      <c r="CS16" s="554"/>
      <c r="CT16" s="443">
        <v>9.5</v>
      </c>
      <c r="CU16" s="444"/>
      <c r="CV16" s="444"/>
      <c r="CW16" s="444"/>
      <c r="CX16" s="444"/>
      <c r="CY16" s="444"/>
      <c r="CZ16" s="444"/>
      <c r="DA16" s="445"/>
      <c r="DB16" s="443">
        <v>3.4</v>
      </c>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145</v>
      </c>
      <c r="N17" s="551"/>
      <c r="O17" s="551"/>
      <c r="P17" s="551"/>
      <c r="Q17" s="552"/>
      <c r="R17" s="547" t="s">
        <v>146</v>
      </c>
      <c r="S17" s="548"/>
      <c r="T17" s="548"/>
      <c r="U17" s="548"/>
      <c r="V17" s="549"/>
      <c r="W17" s="462" t="s">
        <v>147</v>
      </c>
      <c r="X17" s="463"/>
      <c r="Y17" s="463"/>
      <c r="Z17" s="463"/>
      <c r="AA17" s="463"/>
      <c r="AB17" s="453"/>
      <c r="AC17" s="497">
        <v>8213</v>
      </c>
      <c r="AD17" s="498"/>
      <c r="AE17" s="498"/>
      <c r="AF17" s="498"/>
      <c r="AG17" s="537"/>
      <c r="AH17" s="497">
        <v>8533</v>
      </c>
      <c r="AI17" s="498"/>
      <c r="AJ17" s="498"/>
      <c r="AK17" s="498"/>
      <c r="AL17" s="499"/>
      <c r="AM17" s="475"/>
      <c r="AN17" s="476"/>
      <c r="AO17" s="476"/>
      <c r="AP17" s="476"/>
      <c r="AQ17" s="476"/>
      <c r="AR17" s="476"/>
      <c r="AS17" s="476"/>
      <c r="AT17" s="477"/>
      <c r="AU17" s="478"/>
      <c r="AV17" s="479"/>
      <c r="AW17" s="479"/>
      <c r="AX17" s="479"/>
      <c r="AY17" s="480" t="s">
        <v>148</v>
      </c>
      <c r="AZ17" s="481"/>
      <c r="BA17" s="481"/>
      <c r="BB17" s="481"/>
      <c r="BC17" s="481"/>
      <c r="BD17" s="481"/>
      <c r="BE17" s="481"/>
      <c r="BF17" s="481"/>
      <c r="BG17" s="481"/>
      <c r="BH17" s="481"/>
      <c r="BI17" s="481"/>
      <c r="BJ17" s="481"/>
      <c r="BK17" s="481"/>
      <c r="BL17" s="481"/>
      <c r="BM17" s="482"/>
      <c r="BN17" s="446">
        <v>2699107</v>
      </c>
      <c r="BO17" s="447"/>
      <c r="BP17" s="447"/>
      <c r="BQ17" s="447"/>
      <c r="BR17" s="447"/>
      <c r="BS17" s="447"/>
      <c r="BT17" s="447"/>
      <c r="BU17" s="448"/>
      <c r="BV17" s="446">
        <v>2753750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149</v>
      </c>
      <c r="C18" s="489"/>
      <c r="D18" s="489"/>
      <c r="E18" s="558"/>
      <c r="F18" s="558"/>
      <c r="G18" s="558"/>
      <c r="H18" s="558"/>
      <c r="I18" s="558"/>
      <c r="J18" s="558"/>
      <c r="K18" s="558"/>
      <c r="L18" s="559">
        <v>297.83999999999997</v>
      </c>
      <c r="M18" s="559"/>
      <c r="N18" s="559"/>
      <c r="O18" s="559"/>
      <c r="P18" s="559"/>
      <c r="Q18" s="559"/>
      <c r="R18" s="560"/>
      <c r="S18" s="560"/>
      <c r="T18" s="560"/>
      <c r="U18" s="560"/>
      <c r="V18" s="561"/>
      <c r="W18" s="464"/>
      <c r="X18" s="465"/>
      <c r="Y18" s="465"/>
      <c r="Z18" s="465"/>
      <c r="AA18" s="465"/>
      <c r="AB18" s="456"/>
      <c r="AC18" s="562">
        <v>76.3</v>
      </c>
      <c r="AD18" s="563"/>
      <c r="AE18" s="563"/>
      <c r="AF18" s="563"/>
      <c r="AG18" s="564"/>
      <c r="AH18" s="562">
        <v>74.599999999999994</v>
      </c>
      <c r="AI18" s="563"/>
      <c r="AJ18" s="563"/>
      <c r="AK18" s="563"/>
      <c r="AL18" s="565"/>
      <c r="AM18" s="475"/>
      <c r="AN18" s="476"/>
      <c r="AO18" s="476"/>
      <c r="AP18" s="476"/>
      <c r="AQ18" s="476"/>
      <c r="AR18" s="476"/>
      <c r="AS18" s="476"/>
      <c r="AT18" s="477"/>
      <c r="AU18" s="478"/>
      <c r="AV18" s="479"/>
      <c r="AW18" s="479"/>
      <c r="AX18" s="479"/>
      <c r="AY18" s="480" t="s">
        <v>150</v>
      </c>
      <c r="AZ18" s="481"/>
      <c r="BA18" s="481"/>
      <c r="BB18" s="481"/>
      <c r="BC18" s="481"/>
      <c r="BD18" s="481"/>
      <c r="BE18" s="481"/>
      <c r="BF18" s="481"/>
      <c r="BG18" s="481"/>
      <c r="BH18" s="481"/>
      <c r="BI18" s="481"/>
      <c r="BJ18" s="481"/>
      <c r="BK18" s="481"/>
      <c r="BL18" s="481"/>
      <c r="BM18" s="482"/>
      <c r="BN18" s="446">
        <v>7190623</v>
      </c>
      <c r="BO18" s="447"/>
      <c r="BP18" s="447"/>
      <c r="BQ18" s="447"/>
      <c r="BR18" s="447"/>
      <c r="BS18" s="447"/>
      <c r="BT18" s="447"/>
      <c r="BU18" s="448"/>
      <c r="BV18" s="446">
        <v>7194244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151</v>
      </c>
      <c r="C19" s="489"/>
      <c r="D19" s="489"/>
      <c r="E19" s="558"/>
      <c r="F19" s="558"/>
      <c r="G19" s="558"/>
      <c r="H19" s="558"/>
      <c r="I19" s="558"/>
      <c r="J19" s="558"/>
      <c r="K19" s="558"/>
      <c r="L19" s="566">
        <v>75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152</v>
      </c>
      <c r="AZ19" s="481"/>
      <c r="BA19" s="481"/>
      <c r="BB19" s="481"/>
      <c r="BC19" s="481"/>
      <c r="BD19" s="481"/>
      <c r="BE19" s="481"/>
      <c r="BF19" s="481"/>
      <c r="BG19" s="481"/>
      <c r="BH19" s="481"/>
      <c r="BI19" s="481"/>
      <c r="BJ19" s="481"/>
      <c r="BK19" s="481"/>
      <c r="BL19" s="481"/>
      <c r="BM19" s="482"/>
      <c r="BN19" s="446">
        <v>9314971</v>
      </c>
      <c r="BO19" s="447"/>
      <c r="BP19" s="447"/>
      <c r="BQ19" s="447"/>
      <c r="BR19" s="447"/>
      <c r="BS19" s="447"/>
      <c r="BT19" s="447"/>
      <c r="BU19" s="448"/>
      <c r="BV19" s="446">
        <v>9144227</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153</v>
      </c>
      <c r="C20" s="489"/>
      <c r="D20" s="489"/>
      <c r="E20" s="558"/>
      <c r="F20" s="558"/>
      <c r="G20" s="558"/>
      <c r="H20" s="558"/>
      <c r="I20" s="558"/>
      <c r="J20" s="558"/>
      <c r="K20" s="558"/>
      <c r="L20" s="566">
        <v>10402</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154</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155</v>
      </c>
      <c r="C22" s="581"/>
      <c r="D22" s="582"/>
      <c r="E22" s="458" t="s">
        <v>1</v>
      </c>
      <c r="F22" s="463"/>
      <c r="G22" s="463"/>
      <c r="H22" s="463"/>
      <c r="I22" s="463"/>
      <c r="J22" s="463"/>
      <c r="K22" s="453"/>
      <c r="L22" s="458" t="s">
        <v>156</v>
      </c>
      <c r="M22" s="463"/>
      <c r="N22" s="463"/>
      <c r="O22" s="463"/>
      <c r="P22" s="453"/>
      <c r="Q22" s="589" t="s">
        <v>157</v>
      </c>
      <c r="R22" s="590"/>
      <c r="S22" s="590"/>
      <c r="T22" s="590"/>
      <c r="U22" s="590"/>
      <c r="V22" s="591"/>
      <c r="W22" s="595" t="s">
        <v>158</v>
      </c>
      <c r="X22" s="581"/>
      <c r="Y22" s="582"/>
      <c r="Z22" s="458" t="s">
        <v>1</v>
      </c>
      <c r="AA22" s="463"/>
      <c r="AB22" s="463"/>
      <c r="AC22" s="463"/>
      <c r="AD22" s="463"/>
      <c r="AE22" s="463"/>
      <c r="AF22" s="463"/>
      <c r="AG22" s="453"/>
      <c r="AH22" s="608" t="s">
        <v>159</v>
      </c>
      <c r="AI22" s="463"/>
      <c r="AJ22" s="463"/>
      <c r="AK22" s="463"/>
      <c r="AL22" s="453"/>
      <c r="AM22" s="608" t="s">
        <v>160</v>
      </c>
      <c r="AN22" s="609"/>
      <c r="AO22" s="609"/>
      <c r="AP22" s="609"/>
      <c r="AQ22" s="609"/>
      <c r="AR22" s="610"/>
      <c r="AS22" s="589" t="s">
        <v>157</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161</v>
      </c>
      <c r="AZ23" s="407"/>
      <c r="BA23" s="407"/>
      <c r="BB23" s="407"/>
      <c r="BC23" s="407"/>
      <c r="BD23" s="407"/>
      <c r="BE23" s="407"/>
      <c r="BF23" s="407"/>
      <c r="BG23" s="407"/>
      <c r="BH23" s="407"/>
      <c r="BI23" s="407"/>
      <c r="BJ23" s="407"/>
      <c r="BK23" s="407"/>
      <c r="BL23" s="407"/>
      <c r="BM23" s="408"/>
      <c r="BN23" s="446">
        <v>13356542</v>
      </c>
      <c r="BO23" s="447"/>
      <c r="BP23" s="447"/>
      <c r="BQ23" s="447"/>
      <c r="BR23" s="447"/>
      <c r="BS23" s="447"/>
      <c r="BT23" s="447"/>
      <c r="BU23" s="448"/>
      <c r="BV23" s="446">
        <v>13767206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162</v>
      </c>
      <c r="F24" s="476"/>
      <c r="G24" s="476"/>
      <c r="H24" s="476"/>
      <c r="I24" s="476"/>
      <c r="J24" s="476"/>
      <c r="K24" s="477"/>
      <c r="L24" s="497">
        <v>1</v>
      </c>
      <c r="M24" s="498"/>
      <c r="N24" s="498"/>
      <c r="O24" s="498"/>
      <c r="P24" s="537"/>
      <c r="Q24" s="497">
        <v>8300</v>
      </c>
      <c r="R24" s="498"/>
      <c r="S24" s="498"/>
      <c r="T24" s="498"/>
      <c r="U24" s="498"/>
      <c r="V24" s="537"/>
      <c r="W24" s="596"/>
      <c r="X24" s="584"/>
      <c r="Y24" s="585"/>
      <c r="Z24" s="496" t="s">
        <v>163</v>
      </c>
      <c r="AA24" s="476"/>
      <c r="AB24" s="476"/>
      <c r="AC24" s="476"/>
      <c r="AD24" s="476"/>
      <c r="AE24" s="476"/>
      <c r="AF24" s="476"/>
      <c r="AG24" s="477"/>
      <c r="AH24" s="497">
        <v>182</v>
      </c>
      <c r="AI24" s="498"/>
      <c r="AJ24" s="498"/>
      <c r="AK24" s="498"/>
      <c r="AL24" s="537"/>
      <c r="AM24" s="497">
        <v>539266</v>
      </c>
      <c r="AN24" s="498"/>
      <c r="AO24" s="498"/>
      <c r="AP24" s="498"/>
      <c r="AQ24" s="498"/>
      <c r="AR24" s="537"/>
      <c r="AS24" s="497">
        <v>2963</v>
      </c>
      <c r="AT24" s="498"/>
      <c r="AU24" s="498"/>
      <c r="AV24" s="498"/>
      <c r="AW24" s="498"/>
      <c r="AX24" s="499"/>
      <c r="AY24" s="616" t="s">
        <v>164</v>
      </c>
      <c r="AZ24" s="617"/>
      <c r="BA24" s="617"/>
      <c r="BB24" s="617"/>
      <c r="BC24" s="617"/>
      <c r="BD24" s="617"/>
      <c r="BE24" s="617"/>
      <c r="BF24" s="617"/>
      <c r="BG24" s="617"/>
      <c r="BH24" s="617"/>
      <c r="BI24" s="617"/>
      <c r="BJ24" s="617"/>
      <c r="BK24" s="617"/>
      <c r="BL24" s="617"/>
      <c r="BM24" s="618"/>
      <c r="BN24" s="446">
        <v>10686515</v>
      </c>
      <c r="BO24" s="447"/>
      <c r="BP24" s="447"/>
      <c r="BQ24" s="447"/>
      <c r="BR24" s="447"/>
      <c r="BS24" s="447"/>
      <c r="BT24" s="447"/>
      <c r="BU24" s="448"/>
      <c r="BV24" s="446">
        <v>10806442</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165</v>
      </c>
      <c r="F25" s="476"/>
      <c r="G25" s="476"/>
      <c r="H25" s="476"/>
      <c r="I25" s="476"/>
      <c r="J25" s="476"/>
      <c r="K25" s="477"/>
      <c r="L25" s="497">
        <v>1</v>
      </c>
      <c r="M25" s="498"/>
      <c r="N25" s="498"/>
      <c r="O25" s="498"/>
      <c r="P25" s="537"/>
      <c r="Q25" s="497">
        <v>6800</v>
      </c>
      <c r="R25" s="498"/>
      <c r="S25" s="498"/>
      <c r="T25" s="498"/>
      <c r="U25" s="498"/>
      <c r="V25" s="537"/>
      <c r="W25" s="596"/>
      <c r="X25" s="584"/>
      <c r="Y25" s="585"/>
      <c r="Z25" s="496" t="s">
        <v>166</v>
      </c>
      <c r="AA25" s="476"/>
      <c r="AB25" s="476"/>
      <c r="AC25" s="476"/>
      <c r="AD25" s="476"/>
      <c r="AE25" s="476"/>
      <c r="AF25" s="476"/>
      <c r="AG25" s="477"/>
      <c r="AH25" s="497" t="s">
        <v>122</v>
      </c>
      <c r="AI25" s="498"/>
      <c r="AJ25" s="498"/>
      <c r="AK25" s="498"/>
      <c r="AL25" s="537"/>
      <c r="AM25" s="497" t="s">
        <v>167</v>
      </c>
      <c r="AN25" s="498"/>
      <c r="AO25" s="498"/>
      <c r="AP25" s="498"/>
      <c r="AQ25" s="498"/>
      <c r="AR25" s="537"/>
      <c r="AS25" s="497" t="s">
        <v>122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v>1360532</v>
      </c>
      <c r="BO25" s="410"/>
      <c r="BP25" s="410"/>
      <c r="BQ25" s="410"/>
      <c r="BR25" s="410"/>
      <c r="BS25" s="410"/>
      <c r="BT25" s="410"/>
      <c r="BU25" s="411"/>
      <c r="BV25" s="409">
        <v>694310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169</v>
      </c>
      <c r="F26" s="476"/>
      <c r="G26" s="476"/>
      <c r="H26" s="476"/>
      <c r="I26" s="476"/>
      <c r="J26" s="476"/>
      <c r="K26" s="477"/>
      <c r="L26" s="497">
        <v>1</v>
      </c>
      <c r="M26" s="498"/>
      <c r="N26" s="498"/>
      <c r="O26" s="498"/>
      <c r="P26" s="537"/>
      <c r="Q26" s="497">
        <v>5800</v>
      </c>
      <c r="R26" s="498"/>
      <c r="S26" s="498"/>
      <c r="T26" s="498"/>
      <c r="U26" s="498"/>
      <c r="V26" s="537"/>
      <c r="W26" s="596"/>
      <c r="X26" s="584"/>
      <c r="Y26" s="585"/>
      <c r="Z26" s="496" t="s">
        <v>170</v>
      </c>
      <c r="AA26" s="606"/>
      <c r="AB26" s="606"/>
      <c r="AC26" s="606"/>
      <c r="AD26" s="606"/>
      <c r="AE26" s="606"/>
      <c r="AF26" s="606"/>
      <c r="AG26" s="607"/>
      <c r="AH26" s="497" t="s">
        <v>122</v>
      </c>
      <c r="AI26" s="498"/>
      <c r="AJ26" s="498"/>
      <c r="AK26" s="498"/>
      <c r="AL26" s="537"/>
      <c r="AM26" s="497" t="s">
        <v>167</v>
      </c>
      <c r="AN26" s="498"/>
      <c r="AO26" s="498"/>
      <c r="AP26" s="498"/>
      <c r="AQ26" s="498"/>
      <c r="AR26" s="537"/>
      <c r="AS26" s="497" t="s">
        <v>122</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122</v>
      </c>
      <c r="BO26" s="447"/>
      <c r="BP26" s="447"/>
      <c r="BQ26" s="447"/>
      <c r="BR26" s="447"/>
      <c r="BS26" s="447"/>
      <c r="BT26" s="447"/>
      <c r="BU26" s="448"/>
      <c r="BV26" s="446" t="s">
        <v>122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172</v>
      </c>
      <c r="F27" s="476"/>
      <c r="G27" s="476"/>
      <c r="H27" s="476"/>
      <c r="I27" s="476"/>
      <c r="J27" s="476"/>
      <c r="K27" s="477"/>
      <c r="L27" s="497">
        <v>1</v>
      </c>
      <c r="M27" s="498"/>
      <c r="N27" s="498"/>
      <c r="O27" s="498"/>
      <c r="P27" s="537"/>
      <c r="Q27" s="497">
        <v>3800</v>
      </c>
      <c r="R27" s="498"/>
      <c r="S27" s="498"/>
      <c r="T27" s="498"/>
      <c r="U27" s="498"/>
      <c r="V27" s="537"/>
      <c r="W27" s="596"/>
      <c r="X27" s="584"/>
      <c r="Y27" s="585"/>
      <c r="Z27" s="496" t="s">
        <v>173</v>
      </c>
      <c r="AA27" s="476"/>
      <c r="AB27" s="476"/>
      <c r="AC27" s="476"/>
      <c r="AD27" s="476"/>
      <c r="AE27" s="476"/>
      <c r="AF27" s="476"/>
      <c r="AG27" s="477"/>
      <c r="AH27" s="497">
        <v>1</v>
      </c>
      <c r="AI27" s="498"/>
      <c r="AJ27" s="498"/>
      <c r="AK27" s="498"/>
      <c r="AL27" s="537"/>
      <c r="AM27" s="497" t="s">
        <v>174</v>
      </c>
      <c r="AN27" s="498"/>
      <c r="AO27" s="498"/>
      <c r="AP27" s="498"/>
      <c r="AQ27" s="498"/>
      <c r="AR27" s="537"/>
      <c r="AS27" s="497" t="s">
        <v>174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t="s">
        <v>122</v>
      </c>
      <c r="BO27" s="620"/>
      <c r="BP27" s="620"/>
      <c r="BQ27" s="620"/>
      <c r="BR27" s="620"/>
      <c r="BS27" s="620"/>
      <c r="BT27" s="620"/>
      <c r="BU27" s="621"/>
      <c r="BV27" s="619" t="s">
        <v>122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176</v>
      </c>
      <c r="F28" s="476"/>
      <c r="G28" s="476"/>
      <c r="H28" s="476"/>
      <c r="I28" s="476"/>
      <c r="J28" s="476"/>
      <c r="K28" s="477"/>
      <c r="L28" s="497">
        <v>1</v>
      </c>
      <c r="M28" s="498"/>
      <c r="N28" s="498"/>
      <c r="O28" s="498"/>
      <c r="P28" s="537"/>
      <c r="Q28" s="497">
        <v>3400</v>
      </c>
      <c r="R28" s="498"/>
      <c r="S28" s="498"/>
      <c r="T28" s="498"/>
      <c r="U28" s="498"/>
      <c r="V28" s="537"/>
      <c r="W28" s="596"/>
      <c r="X28" s="584"/>
      <c r="Y28" s="585"/>
      <c r="Z28" s="496" t="s">
        <v>177</v>
      </c>
      <c r="AA28" s="476"/>
      <c r="AB28" s="476"/>
      <c r="AC28" s="476"/>
      <c r="AD28" s="476"/>
      <c r="AE28" s="476"/>
      <c r="AF28" s="476"/>
      <c r="AG28" s="477"/>
      <c r="AH28" s="497" t="s">
        <v>122</v>
      </c>
      <c r="AI28" s="498"/>
      <c r="AJ28" s="498"/>
      <c r="AK28" s="498"/>
      <c r="AL28" s="537"/>
      <c r="AM28" s="497" t="s">
        <v>122</v>
      </c>
      <c r="AN28" s="498"/>
      <c r="AO28" s="498"/>
      <c r="AP28" s="498"/>
      <c r="AQ28" s="498"/>
      <c r="AR28" s="537"/>
      <c r="AS28" s="497" t="s">
        <v>122</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1759661</v>
      </c>
      <c r="BO28" s="410"/>
      <c r="BP28" s="410"/>
      <c r="BQ28" s="410"/>
      <c r="BR28" s="410"/>
      <c r="BS28" s="410"/>
      <c r="BT28" s="410"/>
      <c r="BU28" s="411"/>
      <c r="BV28" s="409">
        <v>2006186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179</v>
      </c>
      <c r="F29" s="476"/>
      <c r="G29" s="476"/>
      <c r="H29" s="476"/>
      <c r="I29" s="476"/>
      <c r="J29" s="476"/>
      <c r="K29" s="477"/>
      <c r="L29" s="497">
        <v>14</v>
      </c>
      <c r="M29" s="498"/>
      <c r="N29" s="498"/>
      <c r="O29" s="498"/>
      <c r="P29" s="537"/>
      <c r="Q29" s="497">
        <v>3100</v>
      </c>
      <c r="R29" s="498"/>
      <c r="S29" s="498"/>
      <c r="T29" s="498"/>
      <c r="U29" s="498"/>
      <c r="V29" s="537"/>
      <c r="W29" s="597"/>
      <c r="X29" s="598"/>
      <c r="Y29" s="599"/>
      <c r="Z29" s="496" t="s">
        <v>180</v>
      </c>
      <c r="AA29" s="476"/>
      <c r="AB29" s="476"/>
      <c r="AC29" s="476"/>
      <c r="AD29" s="476"/>
      <c r="AE29" s="476"/>
      <c r="AF29" s="476"/>
      <c r="AG29" s="477"/>
      <c r="AH29" s="497">
        <v>183</v>
      </c>
      <c r="AI29" s="498"/>
      <c r="AJ29" s="498"/>
      <c r="AK29" s="498"/>
      <c r="AL29" s="537"/>
      <c r="AM29" s="497">
        <v>541099</v>
      </c>
      <c r="AN29" s="498"/>
      <c r="AO29" s="498"/>
      <c r="AP29" s="498"/>
      <c r="AQ29" s="498"/>
      <c r="AR29" s="537"/>
      <c r="AS29" s="497">
        <v>2957</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370794</v>
      </c>
      <c r="BO29" s="447"/>
      <c r="BP29" s="447"/>
      <c r="BQ29" s="447"/>
      <c r="BR29" s="447"/>
      <c r="BS29" s="447"/>
      <c r="BT29" s="447"/>
      <c r="BU29" s="448"/>
      <c r="BV29" s="446">
        <v>370765</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93.6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1285231</v>
      </c>
      <c r="BO30" s="620"/>
      <c r="BP30" s="620"/>
      <c r="BQ30" s="620"/>
      <c r="BR30" s="620"/>
      <c r="BS30" s="620"/>
      <c r="BT30" s="620"/>
      <c r="BU30" s="621"/>
      <c r="BV30" s="619">
        <v>1399970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189</v>
      </c>
      <c r="V33" s="470"/>
      <c r="W33" s="435" t="s">
        <v>191</v>
      </c>
      <c r="X33" s="435"/>
      <c r="Y33" s="435"/>
      <c r="Z33" s="435"/>
      <c r="AA33" s="435"/>
      <c r="AB33" s="435"/>
      <c r="AC33" s="435"/>
      <c r="AD33" s="435"/>
      <c r="AE33" s="435"/>
      <c r="AF33" s="435"/>
      <c r="AG33" s="435"/>
      <c r="AH33" s="435"/>
      <c r="AI33" s="435"/>
      <c r="AJ33" s="435"/>
      <c r="AK33" s="435"/>
      <c r="AL33" s="195"/>
      <c r="AM33" s="470" t="s">
        <v>189</v>
      </c>
      <c r="AN33" s="470"/>
      <c r="AO33" s="435" t="s">
        <v>191</v>
      </c>
      <c r="AP33" s="435"/>
      <c r="AQ33" s="435"/>
      <c r="AR33" s="435"/>
      <c r="AS33" s="435"/>
      <c r="AT33" s="435"/>
      <c r="AU33" s="435"/>
      <c r="AV33" s="435"/>
      <c r="AW33" s="435"/>
      <c r="AX33" s="435"/>
      <c r="AY33" s="435"/>
      <c r="AZ33" s="435"/>
      <c r="BA33" s="435"/>
      <c r="BB33" s="435"/>
      <c r="BC33" s="435"/>
      <c r="BD33" s="196"/>
      <c r="BE33" s="435" t="s">
        <v>192</v>
      </c>
      <c r="BF33" s="435"/>
      <c r="BG33" s="435" t="s">
        <v>193</v>
      </c>
      <c r="BH33" s="435"/>
      <c r="BI33" s="435"/>
      <c r="BJ33" s="435"/>
      <c r="BK33" s="435"/>
      <c r="BL33" s="435"/>
      <c r="BM33" s="435"/>
      <c r="BN33" s="435"/>
      <c r="BO33" s="435"/>
      <c r="BP33" s="435"/>
      <c r="BQ33" s="435"/>
      <c r="BR33" s="435"/>
      <c r="BS33" s="435"/>
      <c r="BT33" s="435"/>
      <c r="BU33" s="435"/>
      <c r="BV33" s="196"/>
      <c r="BW33" s="470" t="s">
        <v>192</v>
      </c>
      <c r="BX33" s="470"/>
      <c r="BY33" s="435" t="s">
        <v>194</v>
      </c>
      <c r="BZ33" s="435"/>
      <c r="CA33" s="435"/>
      <c r="CB33" s="435"/>
      <c r="CC33" s="435"/>
      <c r="CD33" s="435"/>
      <c r="CE33" s="435"/>
      <c r="CF33" s="435"/>
      <c r="CG33" s="435"/>
      <c r="CH33" s="435"/>
      <c r="CI33" s="435"/>
      <c r="CJ33" s="435"/>
      <c r="CK33" s="435"/>
      <c r="CL33" s="435"/>
      <c r="CM33" s="435"/>
      <c r="CN33" s="195"/>
      <c r="CO33" s="470" t="s">
        <v>189</v>
      </c>
      <c r="CP33" s="470"/>
      <c r="CQ33" s="435" t="s">
        <v>195</v>
      </c>
      <c r="CR33" s="435"/>
      <c r="CS33" s="435"/>
      <c r="CT33" s="435"/>
      <c r="CU33" s="435"/>
      <c r="CV33" s="435"/>
      <c r="CW33" s="435"/>
      <c r="CX33" s="435"/>
      <c r="CY33" s="435"/>
      <c r="CZ33" s="435"/>
      <c r="DA33" s="435"/>
      <c r="DB33" s="435"/>
      <c r="DC33" s="435"/>
      <c r="DD33" s="435"/>
      <c r="DE33" s="435"/>
      <c r="DF33" s="195"/>
      <c r="DG33" s="631" t="s">
        <v>196</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国民健康保険事業特別会計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留萌南部衛生組合</v>
      </c>
      <c r="BZ34" s="633"/>
      <c r="CA34" s="633"/>
      <c r="CB34" s="633"/>
      <c r="CC34" s="633"/>
      <c r="CD34" s="633"/>
      <c r="CE34" s="633"/>
      <c r="CF34" s="633"/>
      <c r="CG34" s="633"/>
      <c r="CH34" s="633"/>
      <c r="CI34" s="633"/>
      <c r="CJ34" s="633"/>
      <c r="CK34" s="633"/>
      <c r="CL34" s="633"/>
      <c r="CM34" s="633"/>
      <c r="CN34" s="193"/>
      <c r="CO34" s="632">
        <f>IF(CQ34="","",MAX(C34:D43,U34:V43,AM34:AN43,BE34:BF43,BW34:BX43)+1)</f>
        <v>12</v>
      </c>
      <c r="CP34" s="632"/>
      <c r="CQ34" s="633" t="str">
        <f>IF('各会計、関係団体の財政状況及び健全化判断比率'!BS7="","",'各会計、関係団体の財政状況及び健全化判断比率'!BS7)</f>
        <v>留萌市土地開発公社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v>
      </c>
      <c r="DH34" s="634"/>
      <c r="DI34" s="197"/>
      <c r="DJ34" s="165"/>
      <c r="DK34" s="165"/>
      <c r="DL34" s="165"/>
      <c r="DM34" s="165"/>
      <c r="DN34" s="165"/>
      <c r="DO34" s="165"/>
    </row>
    <row r="35" spans="1:119" ht="32.25" customHeight="1">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後期高齢者医療事業特別会計</v>
      </c>
      <c r="X35" s="633"/>
      <c r="Y35" s="633"/>
      <c r="Z35" s="633"/>
      <c r="AA35" s="633"/>
      <c r="AB35" s="633"/>
      <c r="AC35" s="633"/>
      <c r="AD35" s="633"/>
      <c r="AE35" s="633"/>
      <c r="AF35" s="633"/>
      <c r="AG35" s="633"/>
      <c r="AH35" s="633"/>
      <c r="AI35" s="633"/>
      <c r="AJ35" s="633"/>
      <c r="AK35" s="633"/>
      <c r="AL35" s="193"/>
      <c r="AM35" s="632">
        <f t="shared" ref="AM35:AM43" si="0">IF(AO35="","",AM34+1)</f>
        <v>6</v>
      </c>
      <c r="AN35" s="632"/>
      <c r="AO35" s="633" t="str">
        <f>IF('各会計、関係団体の財政状況及び健全化判断比率'!B32="","",'各会計、関係団体の財政状況及び健全化判断比率'!B32)</f>
        <v>病院事業会計</v>
      </c>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港湾事業特別会計(臨海除く)</v>
      </c>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留萌消防組合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介護保険事業特別会計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f t="shared" si="1"/>
        <v>9</v>
      </c>
      <c r="BF36" s="632"/>
      <c r="BG36" s="633" t="str">
        <f>IF('各会計、関係団体の財政状況及び健全化判断比率'!B35="","",'各会計、関係団体の財政状況及び健全化判断比率'!B35)</f>
        <v>港湾事業特別会計(臨海)</v>
      </c>
      <c r="BH36" s="633"/>
      <c r="BI36" s="633"/>
      <c r="BJ36" s="633"/>
      <c r="BK36" s="633"/>
      <c r="BL36" s="633"/>
      <c r="BM36" s="633"/>
      <c r="BN36" s="633"/>
      <c r="BO36" s="633"/>
      <c r="BP36" s="633"/>
      <c r="BQ36" s="633"/>
      <c r="BR36" s="633"/>
      <c r="BS36" s="633"/>
      <c r="BT36" s="633"/>
      <c r="BU36" s="633"/>
      <c r="BV36" s="193"/>
      <c r="BW36" s="632" t="str">
        <f t="shared" si="2"/>
        <v/>
      </c>
      <c r="BX36" s="632"/>
      <c r="BY36" s="633" t="str">
        <f>IF('各会計、関係団体の財政状況及び健全化判断比率'!B70="","",'各会計、関係団体の財政状況及び健全化判断比率'!B70)</f>
        <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t="str">
        <f t="shared" si="2"/>
        <v/>
      </c>
      <c r="BX37" s="632"/>
      <c r="BY37" s="633" t="str">
        <f>IF('各会計、関係団体の財政状況及び健全化判断比率'!B71="","",'各会計、関係団体の財政状況及び健全化判断比率'!B71)</f>
        <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t="str">
        <f t="shared" si="2"/>
        <v/>
      </c>
      <c r="BX38" s="632"/>
      <c r="BY38" s="633" t="str">
        <f>IF('各会計、関係団体の財政状況及び健全化判断比率'!B72="","",'各会計、関係団体の財政状況及び健全化判断比率'!B72)</f>
        <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201</v>
      </c>
    </row>
    <row r="50" spans="5:5">
      <c r="E50" s="167" t="s">
        <v>202</v>
      </c>
    </row>
    <row r="51" spans="5:5">
      <c r="E51" s="167" t="s">
        <v>203</v>
      </c>
    </row>
    <row r="52" spans="5:5">
      <c r="E52" s="167" t="s">
        <v>204</v>
      </c>
    </row>
    <row r="53" spans="5:5">
      <c r="E53" s="167" t="s">
        <v>205</v>
      </c>
    </row>
    <row r="54" spans="5:5"/>
    <row r="55" spans="5:5"/>
    <row r="56" spans="5:5"/>
    <row r="57" spans="5:5" hidden="1"/>
    <row r="58" spans="5:5" hidden="1"/>
    <row r="59" spans="5:5" hidden="1"/>
  </sheetData>
  <sheetProtection algorithmName="SHA-512" hashValue="kOsZaQUZ78YjdsEFNed6fOFupsXg59VeLDYYAt9i/4q2YevY5bN6R/bFAMHgZcJCtgTWkYd24zLFQiEYNGydkg==" saltValue="vVdKWoX1yPV/F8QW0Mk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50"/>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224" t="s">
        <v>545</v>
      </c>
      <c r="D34" s="1224"/>
      <c r="E34" s="1225"/>
      <c r="F34" s="32">
        <v>1.56</v>
      </c>
      <c r="G34" s="33">
        <v>4.4400000000000004</v>
      </c>
      <c r="H34" s="33">
        <v>2.99</v>
      </c>
      <c r="I34" s="33" t="s">
        <v>546</v>
      </c>
      <c r="J34" s="34" t="s">
        <v>547</v>
      </c>
      <c r="K34" s="22"/>
      <c r="L34" s="22"/>
      <c r="M34" s="22"/>
      <c r="N34" s="22"/>
      <c r="O34" s="22"/>
      <c r="P34" s="22"/>
    </row>
    <row r="35" spans="1:16" ht="39" customHeight="1">
      <c r="A35" s="22"/>
      <c r="B35" s="35"/>
      <c r="C35" s="1218" t="s">
        <v>548</v>
      </c>
      <c r="D35" s="1219"/>
      <c r="E35" s="1220"/>
      <c r="F35" s="36">
        <v>4.62</v>
      </c>
      <c r="G35" s="37">
        <v>4.25</v>
      </c>
      <c r="H35" s="37">
        <v>4.22</v>
      </c>
      <c r="I35" s="37">
        <v>4.1399999999999997</v>
      </c>
      <c r="J35" s="38">
        <v>3.87</v>
      </c>
      <c r="K35" s="22"/>
      <c r="L35" s="22"/>
      <c r="M35" s="22"/>
      <c r="N35" s="22"/>
      <c r="O35" s="22"/>
      <c r="P35" s="22"/>
    </row>
    <row r="36" spans="1:16" ht="39" customHeight="1">
      <c r="A36" s="22"/>
      <c r="B36" s="35"/>
      <c r="C36" s="1218" t="s">
        <v>549</v>
      </c>
      <c r="D36" s="1219"/>
      <c r="E36" s="1220"/>
      <c r="F36" s="36">
        <v>7.09</v>
      </c>
      <c r="G36" s="37">
        <v>1.48</v>
      </c>
      <c r="H36" s="37">
        <v>4.53</v>
      </c>
      <c r="I36" s="37">
        <v>3.87</v>
      </c>
      <c r="J36" s="38">
        <v>2.89</v>
      </c>
      <c r="K36" s="22"/>
      <c r="L36" s="22"/>
      <c r="M36" s="22"/>
      <c r="N36" s="22"/>
      <c r="O36" s="22"/>
      <c r="P36" s="22"/>
    </row>
    <row r="37" spans="1:16" ht="39" customHeight="1">
      <c r="A37" s="22"/>
      <c r="B37" s="35"/>
      <c r="C37" s="1218" t="s">
        <v>550</v>
      </c>
      <c r="D37" s="1219"/>
      <c r="E37" s="1220"/>
      <c r="F37" s="36" t="s">
        <v>551</v>
      </c>
      <c r="G37" s="37" t="s">
        <v>552</v>
      </c>
      <c r="H37" s="37">
        <v>0.54</v>
      </c>
      <c r="I37" s="37">
        <v>0.97</v>
      </c>
      <c r="J37" s="38">
        <v>0.99</v>
      </c>
      <c r="K37" s="22"/>
      <c r="L37" s="22"/>
      <c r="M37" s="22"/>
      <c r="N37" s="22"/>
      <c r="O37" s="22"/>
      <c r="P37" s="22"/>
    </row>
    <row r="38" spans="1:16" ht="39" customHeight="1">
      <c r="A38" s="22"/>
      <c r="B38" s="35"/>
      <c r="C38" s="1218" t="s">
        <v>553</v>
      </c>
      <c r="D38" s="1219"/>
      <c r="E38" s="1220"/>
      <c r="F38" s="36">
        <v>0.08</v>
      </c>
      <c r="G38" s="37">
        <v>0.25</v>
      </c>
      <c r="H38" s="37">
        <v>0.28999999999999998</v>
      </c>
      <c r="I38" s="37">
        <v>0.05</v>
      </c>
      <c r="J38" s="38">
        <v>0.18</v>
      </c>
      <c r="K38" s="22"/>
      <c r="L38" s="22"/>
      <c r="M38" s="22"/>
      <c r="N38" s="22"/>
      <c r="O38" s="22"/>
      <c r="P38" s="22"/>
    </row>
    <row r="39" spans="1:16" ht="39" customHeight="1">
      <c r="A39" s="22"/>
      <c r="B39" s="35"/>
      <c r="C39" s="1218" t="s">
        <v>554</v>
      </c>
      <c r="D39" s="1219"/>
      <c r="E39" s="1220"/>
      <c r="F39" s="36">
        <v>0</v>
      </c>
      <c r="G39" s="37">
        <v>0</v>
      </c>
      <c r="H39" s="37">
        <v>0</v>
      </c>
      <c r="I39" s="37">
        <v>0</v>
      </c>
      <c r="J39" s="38">
        <v>0.01</v>
      </c>
      <c r="K39" s="22"/>
      <c r="L39" s="22"/>
      <c r="M39" s="22"/>
      <c r="N39" s="22"/>
      <c r="O39" s="22"/>
      <c r="P39" s="22"/>
    </row>
    <row r="40" spans="1:16" ht="39" customHeight="1">
      <c r="A40" s="22"/>
      <c r="B40" s="35"/>
      <c r="C40" s="1218" t="s">
        <v>555</v>
      </c>
      <c r="D40" s="1219"/>
      <c r="E40" s="1220"/>
      <c r="F40" s="36">
        <v>0</v>
      </c>
      <c r="G40" s="37">
        <v>0</v>
      </c>
      <c r="H40" s="37">
        <v>0</v>
      </c>
      <c r="I40" s="37">
        <v>0</v>
      </c>
      <c r="J40" s="38">
        <v>0</v>
      </c>
      <c r="K40" s="22"/>
      <c r="L40" s="22"/>
      <c r="M40" s="22"/>
      <c r="N40" s="22"/>
      <c r="O40" s="22"/>
      <c r="P40" s="22"/>
    </row>
    <row r="41" spans="1:16" ht="39" customHeight="1">
      <c r="A41" s="22"/>
      <c r="B41" s="35"/>
      <c r="C41" s="1218" t="s">
        <v>556</v>
      </c>
      <c r="D41" s="1219"/>
      <c r="E41" s="1220"/>
      <c r="F41" s="36" t="s">
        <v>497</v>
      </c>
      <c r="G41" s="37" t="s">
        <v>497</v>
      </c>
      <c r="H41" s="37" t="s">
        <v>497</v>
      </c>
      <c r="I41" s="37">
        <v>0</v>
      </c>
      <c r="J41" s="38">
        <v>0</v>
      </c>
      <c r="K41" s="22"/>
      <c r="L41" s="22"/>
      <c r="M41" s="22"/>
      <c r="N41" s="22"/>
      <c r="O41" s="22"/>
      <c r="P41" s="22"/>
    </row>
    <row r="42" spans="1:16" ht="39" customHeight="1">
      <c r="A42" s="22"/>
      <c r="B42" s="39"/>
      <c r="C42" s="1218" t="s">
        <v>557</v>
      </c>
      <c r="D42" s="1219"/>
      <c r="E42" s="1220"/>
      <c r="F42" s="36" t="s">
        <v>497</v>
      </c>
      <c r="G42" s="37" t="s">
        <v>497</v>
      </c>
      <c r="H42" s="37" t="s">
        <v>497</v>
      </c>
      <c r="I42" s="37" t="s">
        <v>497</v>
      </c>
      <c r="J42" s="38" t="s">
        <v>497</v>
      </c>
      <c r="K42" s="22"/>
      <c r="L42" s="22"/>
      <c r="M42" s="22"/>
      <c r="N42" s="22"/>
      <c r="O42" s="22"/>
      <c r="P42" s="22"/>
    </row>
    <row r="43" spans="1:16" ht="39" customHeight="1" thickBot="1">
      <c r="A43" s="22"/>
      <c r="B43" s="40"/>
      <c r="C43" s="1221" t="s">
        <v>558</v>
      </c>
      <c r="D43" s="1222"/>
      <c r="E43" s="1223"/>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97wtxoKQtj1XR4FoUJUE7b4Yt3FtHcthFlJozaU5KGfw2b3WCXuucatuqKtVp4hn+FepWSlie2CFWqLI7+BrSg==" saltValue="yYKhdCNCR1UoXSoyy1MkG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50"/>
    <pageSetUpPr fitToPage="1"/>
  </sheetPr>
  <dimension ref="A1:U56"/>
  <sheetViews>
    <sheetView showGridLines="0" topLeftCell="A15"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234" t="s">
        <v>11</v>
      </c>
      <c r="C45" s="1235"/>
      <c r="D45" s="58"/>
      <c r="E45" s="1240" t="s">
        <v>12</v>
      </c>
      <c r="F45" s="1240"/>
      <c r="G45" s="1240"/>
      <c r="H45" s="1240"/>
      <c r="I45" s="1240"/>
      <c r="J45" s="1241"/>
      <c r="K45" s="59">
        <v>2055</v>
      </c>
      <c r="L45" s="60">
        <v>2029</v>
      </c>
      <c r="M45" s="60">
        <v>1877</v>
      </c>
      <c r="N45" s="60">
        <v>1851</v>
      </c>
      <c r="O45" s="61">
        <v>1716</v>
      </c>
      <c r="P45" s="48"/>
      <c r="Q45" s="48"/>
      <c r="R45" s="48"/>
      <c r="S45" s="48"/>
      <c r="T45" s="48"/>
      <c r="U45" s="48"/>
    </row>
    <row r="46" spans="1:21" ht="30.75" customHeight="1">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c r="A48" s="48"/>
      <c r="B48" s="1236"/>
      <c r="C48" s="1237"/>
      <c r="D48" s="62"/>
      <c r="E48" s="1228" t="s">
        <v>15</v>
      </c>
      <c r="F48" s="1228"/>
      <c r="G48" s="1228"/>
      <c r="H48" s="1228"/>
      <c r="I48" s="1228"/>
      <c r="J48" s="1229"/>
      <c r="K48" s="63">
        <v>1094</v>
      </c>
      <c r="L48" s="64">
        <v>1052</v>
      </c>
      <c r="M48" s="64">
        <v>1059</v>
      </c>
      <c r="N48" s="64">
        <v>792</v>
      </c>
      <c r="O48" s="65">
        <v>797</v>
      </c>
      <c r="P48" s="48"/>
      <c r="Q48" s="48"/>
      <c r="R48" s="48"/>
      <c r="S48" s="48"/>
      <c r="T48" s="48"/>
      <c r="U48" s="48"/>
    </row>
    <row r="49" spans="1:21" ht="30.75" customHeight="1">
      <c r="A49" s="48"/>
      <c r="B49" s="1236"/>
      <c r="C49" s="1237"/>
      <c r="D49" s="62"/>
      <c r="E49" s="1228" t="s">
        <v>16</v>
      </c>
      <c r="F49" s="1228"/>
      <c r="G49" s="1228"/>
      <c r="H49" s="1228"/>
      <c r="I49" s="1228"/>
      <c r="J49" s="1229"/>
      <c r="K49" s="63">
        <v>25</v>
      </c>
      <c r="L49" s="64">
        <v>27</v>
      </c>
      <c r="M49" s="64">
        <v>55</v>
      </c>
      <c r="N49" s="64">
        <v>56</v>
      </c>
      <c r="O49" s="65">
        <v>115</v>
      </c>
      <c r="P49" s="48"/>
      <c r="Q49" s="48"/>
      <c r="R49" s="48"/>
      <c r="S49" s="48"/>
      <c r="T49" s="48"/>
      <c r="U49" s="48"/>
    </row>
    <row r="50" spans="1:21" ht="30.75" customHeight="1">
      <c r="A50" s="48"/>
      <c r="B50" s="1236"/>
      <c r="C50" s="1237"/>
      <c r="D50" s="62"/>
      <c r="E50" s="1228" t="s">
        <v>17</v>
      </c>
      <c r="F50" s="1228"/>
      <c r="G50" s="1228"/>
      <c r="H50" s="1228"/>
      <c r="I50" s="1228"/>
      <c r="J50" s="1229"/>
      <c r="K50" s="63">
        <v>12</v>
      </c>
      <c r="L50" s="64">
        <v>0</v>
      </c>
      <c r="M50" s="64">
        <v>0</v>
      </c>
      <c r="N50" s="64">
        <v>0</v>
      </c>
      <c r="O50" s="65">
        <v>0</v>
      </c>
      <c r="P50" s="48"/>
      <c r="Q50" s="48"/>
      <c r="R50" s="48"/>
      <c r="S50" s="48"/>
      <c r="T50" s="48"/>
      <c r="U50" s="48"/>
    </row>
    <row r="51" spans="1:21" ht="30.75" customHeight="1">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c r="A52" s="48"/>
      <c r="B52" s="1226" t="s">
        <v>19</v>
      </c>
      <c r="C52" s="1227"/>
      <c r="D52" s="66"/>
      <c r="E52" s="1228" t="s">
        <v>20</v>
      </c>
      <c r="F52" s="1228"/>
      <c r="G52" s="1228"/>
      <c r="H52" s="1228"/>
      <c r="I52" s="1228"/>
      <c r="J52" s="1229"/>
      <c r="K52" s="63">
        <v>2131</v>
      </c>
      <c r="L52" s="64">
        <v>1985</v>
      </c>
      <c r="M52" s="64">
        <v>1870</v>
      </c>
      <c r="N52" s="64">
        <v>1870</v>
      </c>
      <c r="O52" s="65">
        <v>1750</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1055</v>
      </c>
      <c r="L53" s="69">
        <v>1123</v>
      </c>
      <c r="M53" s="69">
        <v>1121</v>
      </c>
      <c r="N53" s="69">
        <v>829</v>
      </c>
      <c r="O53" s="70">
        <v>878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SH4biRC8atfS85kTIDzk5jqhl1zcnHqdoFZDw2t58gs8bIsUov+HHTvclaX5J5gvxBtCP3/5QJLZW0spyl8aA==" saltValue="QjVzwQZQ7Yur9nKiRXWXs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50"/>
    <pageSetUpPr fitToPage="1"/>
  </sheetPr>
  <dimension ref="B1:M86"/>
  <sheetViews>
    <sheetView showGridLines="0" topLeftCell="A15" zoomScale="70" zoomScaleNormal="70" zoomScaleSheetLayoutView="100" workbookViewId="0">
      <selection activeCell="M41" sqref="M41:M4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42" t="s">
        <v>24</v>
      </c>
      <c r="C41" s="1243"/>
      <c r="D41" s="81"/>
      <c r="E41" s="1248" t="s">
        <v>25</v>
      </c>
      <c r="F41" s="1248"/>
      <c r="G41" s="1248"/>
      <c r="H41" s="1249"/>
      <c r="I41" s="82">
        <v>14943</v>
      </c>
      <c r="J41" s="83">
        <v>14377</v>
      </c>
      <c r="K41" s="83">
        <v>14260</v>
      </c>
      <c r="L41" s="83">
        <v>13767</v>
      </c>
      <c r="M41" s="84">
        <v>13357</v>
      </c>
    </row>
    <row r="42" spans="2:13" ht="27.75" customHeight="1">
      <c r="B42" s="1244"/>
      <c r="C42" s="1245"/>
      <c r="D42" s="85"/>
      <c r="E42" s="1250" t="s">
        <v>26</v>
      </c>
      <c r="F42" s="1250"/>
      <c r="G42" s="1250"/>
      <c r="H42" s="1251"/>
      <c r="I42" s="86">
        <v>51</v>
      </c>
      <c r="J42" s="87">
        <v>51</v>
      </c>
      <c r="K42" s="87" t="s">
        <v>497</v>
      </c>
      <c r="L42" s="87" t="s">
        <v>497</v>
      </c>
      <c r="M42" s="88" t="s">
        <v>497</v>
      </c>
    </row>
    <row r="43" spans="2:13" ht="27.75" customHeight="1">
      <c r="B43" s="1244"/>
      <c r="C43" s="1245"/>
      <c r="D43" s="85"/>
      <c r="E43" s="1250" t="s">
        <v>27</v>
      </c>
      <c r="F43" s="1250"/>
      <c r="G43" s="1250"/>
      <c r="H43" s="1251"/>
      <c r="I43" s="86">
        <v>12210</v>
      </c>
      <c r="J43" s="87">
        <v>11576</v>
      </c>
      <c r="K43" s="87">
        <v>11026</v>
      </c>
      <c r="L43" s="87">
        <v>10671</v>
      </c>
      <c r="M43" s="88">
        <v>10239</v>
      </c>
    </row>
    <row r="44" spans="2:13" ht="27.75" customHeight="1">
      <c r="B44" s="1244"/>
      <c r="C44" s="1245"/>
      <c r="D44" s="85"/>
      <c r="E44" s="1250" t="s">
        <v>28</v>
      </c>
      <c r="F44" s="1250"/>
      <c r="G44" s="1250"/>
      <c r="H44" s="1251"/>
      <c r="I44" s="86">
        <v>1200</v>
      </c>
      <c r="J44" s="87">
        <v>1176</v>
      </c>
      <c r="K44" s="87">
        <v>1123</v>
      </c>
      <c r="L44" s="87">
        <v>1070</v>
      </c>
      <c r="M44" s="88">
        <v>958</v>
      </c>
    </row>
    <row r="45" spans="2:13" ht="27.75" customHeight="1">
      <c r="B45" s="1244"/>
      <c r="C45" s="1245"/>
      <c r="D45" s="85"/>
      <c r="E45" s="1250" t="s">
        <v>29</v>
      </c>
      <c r="F45" s="1250"/>
      <c r="G45" s="1250"/>
      <c r="H45" s="1251"/>
      <c r="I45" s="86">
        <v>2458</v>
      </c>
      <c r="J45" s="87">
        <v>2211</v>
      </c>
      <c r="K45" s="87">
        <v>2155</v>
      </c>
      <c r="L45" s="87">
        <v>2049</v>
      </c>
      <c r="M45" s="88">
        <v>1878</v>
      </c>
    </row>
    <row r="46" spans="2:13" ht="27.75" customHeight="1">
      <c r="B46" s="1244"/>
      <c r="C46" s="1245"/>
      <c r="D46" s="89"/>
      <c r="E46" s="1250" t="s">
        <v>30</v>
      </c>
      <c r="F46" s="1250"/>
      <c r="G46" s="1250"/>
      <c r="H46" s="1251"/>
      <c r="I46" s="86">
        <v>430</v>
      </c>
      <c r="J46" s="87">
        <v>384</v>
      </c>
      <c r="K46" s="87">
        <v>386</v>
      </c>
      <c r="L46" s="87">
        <v>388</v>
      </c>
      <c r="M46" s="88">
        <v>313</v>
      </c>
    </row>
    <row r="47" spans="2:13" ht="27.75" customHeight="1">
      <c r="B47" s="1244"/>
      <c r="C47" s="1245"/>
      <c r="D47" s="90"/>
      <c r="E47" s="1252" t="s">
        <v>31</v>
      </c>
      <c r="F47" s="1253"/>
      <c r="G47" s="1253"/>
      <c r="H47" s="1254"/>
      <c r="I47" s="86" t="s">
        <v>497</v>
      </c>
      <c r="J47" s="87" t="s">
        <v>497</v>
      </c>
      <c r="K47" s="87" t="s">
        <v>497</v>
      </c>
      <c r="L47" s="87" t="s">
        <v>497</v>
      </c>
      <c r="M47" s="88" t="s">
        <v>497</v>
      </c>
    </row>
    <row r="48" spans="2:13" ht="27.75" customHeight="1">
      <c r="B48" s="1244"/>
      <c r="C48" s="1245"/>
      <c r="D48" s="85"/>
      <c r="E48" s="1250" t="s">
        <v>32</v>
      </c>
      <c r="F48" s="1250"/>
      <c r="G48" s="1250"/>
      <c r="H48" s="1251"/>
      <c r="I48" s="86" t="s">
        <v>497</v>
      </c>
      <c r="J48" s="87" t="s">
        <v>497</v>
      </c>
      <c r="K48" s="87" t="s">
        <v>497</v>
      </c>
      <c r="L48" s="87" t="s">
        <v>497</v>
      </c>
      <c r="M48" s="88" t="s">
        <v>497</v>
      </c>
    </row>
    <row r="49" spans="2:13" ht="27.75" customHeight="1">
      <c r="B49" s="1246"/>
      <c r="C49" s="1247"/>
      <c r="D49" s="85"/>
      <c r="E49" s="1250" t="s">
        <v>33</v>
      </c>
      <c r="F49" s="1250"/>
      <c r="G49" s="1250"/>
      <c r="H49" s="1251"/>
      <c r="I49" s="86" t="s">
        <v>497</v>
      </c>
      <c r="J49" s="87" t="s">
        <v>497</v>
      </c>
      <c r="K49" s="87" t="s">
        <v>497</v>
      </c>
      <c r="L49" s="87" t="s">
        <v>497</v>
      </c>
      <c r="M49" s="88" t="s">
        <v>497</v>
      </c>
    </row>
    <row r="50" spans="2:13" ht="27.75" customHeight="1">
      <c r="B50" s="1255" t="s">
        <v>34</v>
      </c>
      <c r="C50" s="1256"/>
      <c r="D50" s="91"/>
      <c r="E50" s="1250" t="s">
        <v>35</v>
      </c>
      <c r="F50" s="1250"/>
      <c r="G50" s="1250"/>
      <c r="H50" s="1251"/>
      <c r="I50" s="86">
        <v>3319</v>
      </c>
      <c r="J50" s="87">
        <v>3597</v>
      </c>
      <c r="K50" s="87">
        <v>3637</v>
      </c>
      <c r="L50" s="87">
        <v>3978</v>
      </c>
      <c r="M50" s="88">
        <v>3617</v>
      </c>
    </row>
    <row r="51" spans="2:13" ht="27.75" customHeight="1">
      <c r="B51" s="1244"/>
      <c r="C51" s="1245"/>
      <c r="D51" s="85"/>
      <c r="E51" s="1250" t="s">
        <v>36</v>
      </c>
      <c r="F51" s="1250"/>
      <c r="G51" s="1250"/>
      <c r="H51" s="1251"/>
      <c r="I51" s="86">
        <v>3290</v>
      </c>
      <c r="J51" s="87">
        <v>2955</v>
      </c>
      <c r="K51" s="87">
        <v>2760</v>
      </c>
      <c r="L51" s="87">
        <v>2543</v>
      </c>
      <c r="M51" s="88">
        <v>2461</v>
      </c>
    </row>
    <row r="52" spans="2:13" ht="27.75" customHeight="1">
      <c r="B52" s="1246"/>
      <c r="C52" s="1247"/>
      <c r="D52" s="85"/>
      <c r="E52" s="1250" t="s">
        <v>37</v>
      </c>
      <c r="F52" s="1250"/>
      <c r="G52" s="1250"/>
      <c r="H52" s="1251"/>
      <c r="I52" s="86">
        <v>16846</v>
      </c>
      <c r="J52" s="87">
        <v>16516</v>
      </c>
      <c r="K52" s="87">
        <v>16516</v>
      </c>
      <c r="L52" s="87">
        <v>16108</v>
      </c>
      <c r="M52" s="88">
        <v>15824</v>
      </c>
    </row>
    <row r="53" spans="2:13" ht="27.75" customHeight="1" thickBot="1">
      <c r="B53" s="1257" t="s">
        <v>38</v>
      </c>
      <c r="C53" s="1258"/>
      <c r="D53" s="92"/>
      <c r="E53" s="1259" t="s">
        <v>39</v>
      </c>
      <c r="F53" s="1259"/>
      <c r="G53" s="1259"/>
      <c r="H53" s="1260"/>
      <c r="I53" s="93">
        <v>7837</v>
      </c>
      <c r="J53" s="94">
        <v>6708</v>
      </c>
      <c r="K53" s="94">
        <v>6038</v>
      </c>
      <c r="L53" s="94">
        <v>5317</v>
      </c>
      <c r="M53" s="95">
        <v>4842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aqHsgCUXYONvvXbkO30wlKglDBIbn/C8QCZuIFE66Wv7fCXeP3S7BUUPMSeaYhGKGdAZFlk90lZnKYUTJ+9LA==" saltValue="gJMzsiiEFOV+RMDdgTsk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W66"/>
  <sheetViews>
    <sheetView showGridLines="0" zoomScale="55" zoomScaleNormal="55" zoomScaleSheetLayoutView="100" workbookViewId="0">
      <selection activeCell="G60" sqref="G60"/>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540</v>
      </c>
      <c r="G54" s="104" t="s">
        <v>541</v>
      </c>
      <c r="H54" s="105" t="s">
        <v>542</v>
      </c>
    </row>
    <row r="55" spans="2:8" ht="52.5" customHeight="1">
      <c r="B55" s="106"/>
      <c r="C55" s="1269" t="s">
        <v>42</v>
      </c>
      <c r="D55" s="1269"/>
      <c r="E55" s="1270"/>
      <c r="F55" s="107">
        <v>1827</v>
      </c>
      <c r="G55" s="107">
        <v>2006</v>
      </c>
      <c r="H55" s="108">
        <v>1760</v>
      </c>
    </row>
    <row r="56" spans="2:8" ht="52.5" customHeight="1">
      <c r="B56" s="109"/>
      <c r="C56" s="1271" t="s">
        <v>43</v>
      </c>
      <c r="D56" s="1271"/>
      <c r="E56" s="1272"/>
      <c r="F56" s="110">
        <v>371</v>
      </c>
      <c r="G56" s="110">
        <v>371</v>
      </c>
      <c r="H56" s="111">
        <v>371</v>
      </c>
    </row>
    <row r="57" spans="2:8" ht="53.25" customHeight="1">
      <c r="B57" s="109"/>
      <c r="C57" s="1273" t="s">
        <v>44</v>
      </c>
      <c r="D57" s="1273"/>
      <c r="E57" s="1274"/>
      <c r="F57" s="112">
        <v>1334</v>
      </c>
      <c r="G57" s="112">
        <v>1400</v>
      </c>
      <c r="H57" s="113">
        <v>1285</v>
      </c>
    </row>
    <row r="58" spans="2:8" ht="45.75" customHeight="1">
      <c r="B58" s="114"/>
      <c r="C58" s="1261" t="s">
        <v>567</v>
      </c>
      <c r="D58" s="1262"/>
      <c r="E58" s="1263"/>
      <c r="F58" s="115">
        <v>1031</v>
      </c>
      <c r="G58" s="115">
        <v>1061</v>
      </c>
      <c r="H58" s="116">
        <v>948</v>
      </c>
    </row>
    <row r="59" spans="2:8" ht="45.75" customHeight="1">
      <c r="B59" s="114"/>
      <c r="C59" s="1261" t="s">
        <v>568</v>
      </c>
      <c r="D59" s="1262"/>
      <c r="E59" s="1263"/>
      <c r="F59" s="115">
        <v>214</v>
      </c>
      <c r="G59" s="115">
        <v>199</v>
      </c>
      <c r="H59" s="116">
        <v>182</v>
      </c>
    </row>
    <row r="60" spans="2:8" ht="45.75" customHeight="1">
      <c r="B60" s="114"/>
      <c r="C60" s="1261" t="s">
        <v>569</v>
      </c>
      <c r="D60" s="1262"/>
      <c r="E60" s="1263"/>
      <c r="F60" s="115">
        <v>37</v>
      </c>
      <c r="G60" s="115">
        <v>58</v>
      </c>
      <c r="H60" s="116">
        <v>94</v>
      </c>
    </row>
    <row r="61" spans="2:8" ht="45.75" customHeight="1">
      <c r="B61" s="114"/>
      <c r="C61" s="1261" t="s">
        <v>570</v>
      </c>
      <c r="D61" s="1262"/>
      <c r="E61" s="1263"/>
      <c r="F61" s="115">
        <v>24</v>
      </c>
      <c r="G61" s="115">
        <v>39</v>
      </c>
      <c r="H61" s="116">
        <v>21</v>
      </c>
    </row>
    <row r="62" spans="2:8" ht="45.75" customHeight="1" thickBot="1">
      <c r="B62" s="117"/>
      <c r="C62" s="1264" t="s">
        <v>566</v>
      </c>
      <c r="D62" s="1265"/>
      <c r="E62" s="1266"/>
      <c r="F62" s="118">
        <v>9</v>
      </c>
      <c r="G62" s="118">
        <v>19</v>
      </c>
      <c r="H62" s="119">
        <v>18</v>
      </c>
    </row>
    <row r="63" spans="2:8" ht="52.5" customHeight="1" thickBot="1">
      <c r="B63" s="120"/>
      <c r="C63" s="1267" t="s">
        <v>45</v>
      </c>
      <c r="D63" s="1267"/>
      <c r="E63" s="1268"/>
      <c r="F63" s="121">
        <v>3532</v>
      </c>
      <c r="G63" s="121">
        <v>3777</v>
      </c>
      <c r="H63" s="122">
        <v>3416</v>
      </c>
    </row>
    <row r="64" spans="2:8" ht="15" customHeight="1"/>
    <row r="65" ht="0" hidden="1" customHeight="1"/>
    <row r="66" ht="0" hidden="1" customHeight="1"/>
  </sheetData>
  <sheetProtection algorithmName="SHA-512" hashValue="YzJHwK8kNUjMubhLm11VvfqVWraCcg3oJLaWTjPDjCDERgcXYhKP3QjwWclqhF7h4kVD9Lo3+nmvsIucWe7BEQ==" saltValue="9BEPdKiVICGrIZlHD5J1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ZM191"/>
  <sheetViews>
    <sheetView showGridLines="0" topLeftCell="D19" zoomScale="70" zoomScaleNormal="70" zoomScaleSheetLayoutView="55" workbookViewId="0">
      <selection activeCell="AN43" sqref="AN43:DC47"/>
    </sheetView>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574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575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3" t="s">
        <v>586</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576</v>
      </c>
    </row>
    <row r="50" spans="1:109">
      <c r="B50" s="374"/>
      <c r="G50" s="1275"/>
      <c r="H50" s="1275"/>
      <c r="I50" s="1275"/>
      <c r="J50" s="1275"/>
      <c r="K50" s="384"/>
      <c r="L50" s="384"/>
      <c r="M50" s="385"/>
      <c r="N50" s="385"/>
      <c r="AN50" s="1276"/>
      <c r="AO50" s="1277"/>
      <c r="AP50" s="1277"/>
      <c r="AQ50" s="1277"/>
      <c r="AR50" s="1277"/>
      <c r="AS50" s="1277"/>
      <c r="AT50" s="1277"/>
      <c r="AU50" s="1277"/>
      <c r="AV50" s="1277"/>
      <c r="AW50" s="1277"/>
      <c r="AX50" s="1277"/>
      <c r="AY50" s="1277"/>
      <c r="AZ50" s="1277"/>
      <c r="BA50" s="1277"/>
      <c r="BB50" s="1277"/>
      <c r="BC50" s="1277"/>
      <c r="BD50" s="1277"/>
      <c r="BE50" s="1277"/>
      <c r="BF50" s="1277"/>
      <c r="BG50" s="1277"/>
      <c r="BH50" s="1277"/>
      <c r="BI50" s="1277"/>
      <c r="BJ50" s="1277"/>
      <c r="BK50" s="1277"/>
      <c r="BL50" s="1277"/>
      <c r="BM50" s="1277"/>
      <c r="BN50" s="1277"/>
      <c r="BO50" s="1278"/>
      <c r="BP50" s="1279" t="s">
        <v>538</v>
      </c>
      <c r="BQ50" s="1279"/>
      <c r="BR50" s="1279"/>
      <c r="BS50" s="1279"/>
      <c r="BT50" s="1279"/>
      <c r="BU50" s="1279"/>
      <c r="BV50" s="1279"/>
      <c r="BW50" s="1279"/>
      <c r="BX50" s="1279" t="s">
        <v>539</v>
      </c>
      <c r="BY50" s="1279"/>
      <c r="BZ50" s="1279"/>
      <c r="CA50" s="1279"/>
      <c r="CB50" s="1279"/>
      <c r="CC50" s="1279"/>
      <c r="CD50" s="1279"/>
      <c r="CE50" s="1279"/>
      <c r="CF50" s="1279" t="s">
        <v>540</v>
      </c>
      <c r="CG50" s="1279"/>
      <c r="CH50" s="1279"/>
      <c r="CI50" s="1279"/>
      <c r="CJ50" s="1279"/>
      <c r="CK50" s="1279"/>
      <c r="CL50" s="1279"/>
      <c r="CM50" s="1279"/>
      <c r="CN50" s="1279" t="s">
        <v>541</v>
      </c>
      <c r="CO50" s="1279"/>
      <c r="CP50" s="1279"/>
      <c r="CQ50" s="1279"/>
      <c r="CR50" s="1279"/>
      <c r="CS50" s="1279"/>
      <c r="CT50" s="1279"/>
      <c r="CU50" s="1279"/>
      <c r="CV50" s="1279" t="s">
        <v>542</v>
      </c>
      <c r="CW50" s="1279"/>
      <c r="CX50" s="1279"/>
      <c r="CY50" s="1279"/>
      <c r="CZ50" s="1279"/>
      <c r="DA50" s="1279"/>
      <c r="DB50" s="1279"/>
      <c r="DC50" s="1279"/>
    </row>
    <row r="51" spans="1:109" ht="13.5" customHeight="1">
      <c r="B51" s="374"/>
      <c r="G51" s="1293"/>
      <c r="H51" s="1293"/>
      <c r="I51" s="1294"/>
      <c r="J51" s="1294"/>
      <c r="K51" s="1292"/>
      <c r="L51" s="1292"/>
      <c r="M51" s="1292"/>
      <c r="N51" s="1292"/>
      <c r="AM51" s="383"/>
      <c r="AN51" s="1282" t="s">
        <v>577</v>
      </c>
      <c r="AO51" s="1282"/>
      <c r="AP51" s="1282"/>
      <c r="AQ51" s="1282"/>
      <c r="AR51" s="1282"/>
      <c r="AS51" s="1282"/>
      <c r="AT51" s="1282"/>
      <c r="AU51" s="1282"/>
      <c r="AV51" s="1282"/>
      <c r="AW51" s="1282"/>
      <c r="AX51" s="1282"/>
      <c r="AY51" s="1282"/>
      <c r="AZ51" s="1282"/>
      <c r="BA51" s="1282"/>
      <c r="BB51" s="1282" t="s">
        <v>578</v>
      </c>
      <c r="BC51" s="1282"/>
      <c r="BD51" s="1282"/>
      <c r="BE51" s="1282"/>
      <c r="BF51" s="1282"/>
      <c r="BG51" s="1282"/>
      <c r="BH51" s="1282"/>
      <c r="BI51" s="1282"/>
      <c r="BJ51" s="1282"/>
      <c r="BK51" s="1282"/>
      <c r="BL51" s="1282"/>
      <c r="BM51" s="1282"/>
      <c r="BN51" s="1282"/>
      <c r="BO51" s="1282"/>
      <c r="BP51" s="1281"/>
      <c r="BQ51" s="1280"/>
      <c r="BR51" s="1280"/>
      <c r="BS51" s="1280"/>
      <c r="BT51" s="1280"/>
      <c r="BU51" s="1280"/>
      <c r="BV51" s="1280"/>
      <c r="BW51" s="1280"/>
      <c r="BX51" s="1281"/>
      <c r="BY51" s="1280"/>
      <c r="BZ51" s="1280"/>
      <c r="CA51" s="1280"/>
      <c r="CB51" s="1280"/>
      <c r="CC51" s="1280"/>
      <c r="CD51" s="1280"/>
      <c r="CE51" s="1280"/>
      <c r="CF51" s="1280">
        <v>96.2</v>
      </c>
      <c r="CG51" s="1280"/>
      <c r="CH51" s="1280"/>
      <c r="CI51" s="1280"/>
      <c r="CJ51" s="1280"/>
      <c r="CK51" s="1280"/>
      <c r="CL51" s="1280"/>
      <c r="CM51" s="1280"/>
      <c r="CN51" s="1280">
        <v>86.3</v>
      </c>
      <c r="CO51" s="1280"/>
      <c r="CP51" s="1280"/>
      <c r="CQ51" s="1280"/>
      <c r="CR51" s="1280"/>
      <c r="CS51" s="1280"/>
      <c r="CT51" s="1280"/>
      <c r="CU51" s="1280"/>
      <c r="CV51" s="1280">
        <v>79.900000000000006</v>
      </c>
      <c r="CW51" s="1280"/>
      <c r="CX51" s="1280"/>
      <c r="CY51" s="1280"/>
      <c r="CZ51" s="1280"/>
      <c r="DA51" s="1280"/>
      <c r="DB51" s="1280"/>
      <c r="DC51" s="1280"/>
    </row>
    <row r="52" spans="1:109">
      <c r="B52" s="374"/>
      <c r="G52" s="1293"/>
      <c r="H52" s="1293"/>
      <c r="I52" s="1294"/>
      <c r="J52" s="1294"/>
      <c r="K52" s="1292"/>
      <c r="L52" s="1292"/>
      <c r="M52" s="1292"/>
      <c r="N52" s="1292"/>
      <c r="AM52" s="383"/>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c r="A53" s="382"/>
      <c r="B53" s="374"/>
      <c r="G53" s="1293"/>
      <c r="H53" s="1293"/>
      <c r="I53" s="1275"/>
      <c r="J53" s="1275"/>
      <c r="K53" s="1292"/>
      <c r="L53" s="1292"/>
      <c r="M53" s="1292"/>
      <c r="N53" s="1292"/>
      <c r="AM53" s="383"/>
      <c r="AN53" s="1282"/>
      <c r="AO53" s="1282"/>
      <c r="AP53" s="1282"/>
      <c r="AQ53" s="1282"/>
      <c r="AR53" s="1282"/>
      <c r="AS53" s="1282"/>
      <c r="AT53" s="1282"/>
      <c r="AU53" s="1282"/>
      <c r="AV53" s="1282"/>
      <c r="AW53" s="1282"/>
      <c r="AX53" s="1282"/>
      <c r="AY53" s="1282"/>
      <c r="AZ53" s="1282"/>
      <c r="BA53" s="1282"/>
      <c r="BB53" s="1282" t="s">
        <v>579</v>
      </c>
      <c r="BC53" s="1282"/>
      <c r="BD53" s="1282"/>
      <c r="BE53" s="1282"/>
      <c r="BF53" s="1282"/>
      <c r="BG53" s="1282"/>
      <c r="BH53" s="1282"/>
      <c r="BI53" s="1282"/>
      <c r="BJ53" s="1282"/>
      <c r="BK53" s="1282"/>
      <c r="BL53" s="1282"/>
      <c r="BM53" s="1282"/>
      <c r="BN53" s="1282"/>
      <c r="BO53" s="1282"/>
      <c r="BP53" s="1281"/>
      <c r="BQ53" s="1280"/>
      <c r="BR53" s="1280"/>
      <c r="BS53" s="1280"/>
      <c r="BT53" s="1280"/>
      <c r="BU53" s="1280"/>
      <c r="BV53" s="1280"/>
      <c r="BW53" s="1280"/>
      <c r="BX53" s="1281"/>
      <c r="BY53" s="1280"/>
      <c r="BZ53" s="1280"/>
      <c r="CA53" s="1280"/>
      <c r="CB53" s="1280"/>
      <c r="CC53" s="1280"/>
      <c r="CD53" s="1280"/>
      <c r="CE53" s="1280"/>
      <c r="CF53" s="1280">
        <v>66.2</v>
      </c>
      <c r="CG53" s="1280"/>
      <c r="CH53" s="1280"/>
      <c r="CI53" s="1280"/>
      <c r="CJ53" s="1280"/>
      <c r="CK53" s="1280"/>
      <c r="CL53" s="1280"/>
      <c r="CM53" s="1280"/>
      <c r="CN53" s="1280">
        <v>60.1</v>
      </c>
      <c r="CO53" s="1280"/>
      <c r="CP53" s="1280"/>
      <c r="CQ53" s="1280"/>
      <c r="CR53" s="1280"/>
      <c r="CS53" s="1280"/>
      <c r="CT53" s="1280"/>
      <c r="CU53" s="1280"/>
      <c r="CV53" s="1280">
        <v>61</v>
      </c>
      <c r="CW53" s="1280"/>
      <c r="CX53" s="1280"/>
      <c r="CY53" s="1280"/>
      <c r="CZ53" s="1280"/>
      <c r="DA53" s="1280"/>
      <c r="DB53" s="1280"/>
      <c r="DC53" s="1280"/>
    </row>
    <row r="54" spans="1:109">
      <c r="A54" s="382"/>
      <c r="B54" s="374"/>
      <c r="G54" s="1293"/>
      <c r="H54" s="1293"/>
      <c r="I54" s="1275"/>
      <c r="J54" s="1275"/>
      <c r="K54" s="1292"/>
      <c r="L54" s="1292"/>
      <c r="M54" s="1292"/>
      <c r="N54" s="1292"/>
      <c r="AM54" s="383"/>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c r="A55" s="382"/>
      <c r="B55" s="374"/>
      <c r="G55" s="1275"/>
      <c r="H55" s="1275"/>
      <c r="I55" s="1275"/>
      <c r="J55" s="1275"/>
      <c r="K55" s="1292"/>
      <c r="L55" s="1292"/>
      <c r="M55" s="1292"/>
      <c r="N55" s="1292"/>
      <c r="AN55" s="1279" t="s">
        <v>580</v>
      </c>
      <c r="AO55" s="1279"/>
      <c r="AP55" s="1279"/>
      <c r="AQ55" s="1279"/>
      <c r="AR55" s="1279"/>
      <c r="AS55" s="1279"/>
      <c r="AT55" s="1279"/>
      <c r="AU55" s="1279"/>
      <c r="AV55" s="1279"/>
      <c r="AW55" s="1279"/>
      <c r="AX55" s="1279"/>
      <c r="AY55" s="1279"/>
      <c r="AZ55" s="1279"/>
      <c r="BA55" s="1279"/>
      <c r="BB55" s="1282" t="s">
        <v>581</v>
      </c>
      <c r="BC55" s="1282"/>
      <c r="BD55" s="1282"/>
      <c r="BE55" s="1282"/>
      <c r="BF55" s="1282"/>
      <c r="BG55" s="1282"/>
      <c r="BH55" s="1282"/>
      <c r="BI55" s="1282"/>
      <c r="BJ55" s="1282"/>
      <c r="BK55" s="1282"/>
      <c r="BL55" s="1282"/>
      <c r="BM55" s="1282"/>
      <c r="BN55" s="1282"/>
      <c r="BO55" s="1282"/>
      <c r="BP55" s="1281"/>
      <c r="BQ55" s="1280"/>
      <c r="BR55" s="1280"/>
      <c r="BS55" s="1280"/>
      <c r="BT55" s="1280"/>
      <c r="BU55" s="1280"/>
      <c r="BV55" s="1280"/>
      <c r="BW55" s="1280"/>
      <c r="BX55" s="1281"/>
      <c r="BY55" s="1280"/>
      <c r="BZ55" s="1280"/>
      <c r="CA55" s="1280"/>
      <c r="CB55" s="1280"/>
      <c r="CC55" s="1280"/>
      <c r="CD55" s="1280"/>
      <c r="CE55" s="1280"/>
      <c r="CF55" s="1280">
        <v>41.5</v>
      </c>
      <c r="CG55" s="1280"/>
      <c r="CH55" s="1280"/>
      <c r="CI55" s="1280"/>
      <c r="CJ55" s="1280"/>
      <c r="CK55" s="1280"/>
      <c r="CL55" s="1280"/>
      <c r="CM55" s="1280"/>
      <c r="CN55" s="1280">
        <v>36.6</v>
      </c>
      <c r="CO55" s="1280"/>
      <c r="CP55" s="1280"/>
      <c r="CQ55" s="1280"/>
      <c r="CR55" s="1280"/>
      <c r="CS55" s="1280"/>
      <c r="CT55" s="1280"/>
      <c r="CU55" s="1280"/>
      <c r="CV55" s="1280">
        <v>37.700000000000003</v>
      </c>
      <c r="CW55" s="1280"/>
      <c r="CX55" s="1280"/>
      <c r="CY55" s="1280"/>
      <c r="CZ55" s="1280"/>
      <c r="DA55" s="1280"/>
      <c r="DB55" s="1280"/>
      <c r="DC55" s="1280"/>
    </row>
    <row r="56" spans="1:109">
      <c r="A56" s="382"/>
      <c r="B56" s="374"/>
      <c r="G56" s="1275"/>
      <c r="H56" s="1275"/>
      <c r="I56" s="1275"/>
      <c r="J56" s="1275"/>
      <c r="K56" s="1292"/>
      <c r="L56" s="1292"/>
      <c r="M56" s="1292"/>
      <c r="N56" s="1292"/>
      <c r="AN56" s="1279"/>
      <c r="AO56" s="1279"/>
      <c r="AP56" s="1279"/>
      <c r="AQ56" s="1279"/>
      <c r="AR56" s="1279"/>
      <c r="AS56" s="1279"/>
      <c r="AT56" s="1279"/>
      <c r="AU56" s="1279"/>
      <c r="AV56" s="1279"/>
      <c r="AW56" s="1279"/>
      <c r="AX56" s="1279"/>
      <c r="AY56" s="1279"/>
      <c r="AZ56" s="1279"/>
      <c r="BA56" s="1279"/>
      <c r="BB56" s="1282"/>
      <c r="BC56" s="1282"/>
      <c r="BD56" s="1282"/>
      <c r="BE56" s="1282"/>
      <c r="BF56" s="1282"/>
      <c r="BG56" s="1282"/>
      <c r="BH56" s="1282"/>
      <c r="BI56" s="1282"/>
      <c r="BJ56" s="1282"/>
      <c r="BK56" s="1282"/>
      <c r="BL56" s="1282"/>
      <c r="BM56" s="1282"/>
      <c r="BN56" s="1282"/>
      <c r="BO56" s="1282"/>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c r="B57" s="386"/>
      <c r="G57" s="1275"/>
      <c r="H57" s="1275"/>
      <c r="I57" s="1295"/>
      <c r="J57" s="1295"/>
      <c r="K57" s="1292"/>
      <c r="L57" s="1292"/>
      <c r="M57" s="1292"/>
      <c r="N57" s="1292"/>
      <c r="AM57" s="367"/>
      <c r="AN57" s="1279"/>
      <c r="AO57" s="1279"/>
      <c r="AP57" s="1279"/>
      <c r="AQ57" s="1279"/>
      <c r="AR57" s="1279"/>
      <c r="AS57" s="1279"/>
      <c r="AT57" s="1279"/>
      <c r="AU57" s="1279"/>
      <c r="AV57" s="1279"/>
      <c r="AW57" s="1279"/>
      <c r="AX57" s="1279"/>
      <c r="AY57" s="1279"/>
      <c r="AZ57" s="1279"/>
      <c r="BA57" s="1279"/>
      <c r="BB57" s="1282" t="s">
        <v>579</v>
      </c>
      <c r="BC57" s="1282"/>
      <c r="BD57" s="1282"/>
      <c r="BE57" s="1282"/>
      <c r="BF57" s="1282"/>
      <c r="BG57" s="1282"/>
      <c r="BH57" s="1282"/>
      <c r="BI57" s="1282"/>
      <c r="BJ57" s="1282"/>
      <c r="BK57" s="1282"/>
      <c r="BL57" s="1282"/>
      <c r="BM57" s="1282"/>
      <c r="BN57" s="1282"/>
      <c r="BO57" s="1282"/>
      <c r="BP57" s="1281"/>
      <c r="BQ57" s="1280"/>
      <c r="BR57" s="1280"/>
      <c r="BS57" s="1280"/>
      <c r="BT57" s="1280"/>
      <c r="BU57" s="1280"/>
      <c r="BV57" s="1280"/>
      <c r="BW57" s="1280"/>
      <c r="BX57" s="1281"/>
      <c r="BY57" s="1280"/>
      <c r="BZ57" s="1280"/>
      <c r="CA57" s="1280"/>
      <c r="CB57" s="1280"/>
      <c r="CC57" s="1280"/>
      <c r="CD57" s="1280"/>
      <c r="CE57" s="1280"/>
      <c r="CF57" s="1280">
        <v>56.4</v>
      </c>
      <c r="CG57" s="1280"/>
      <c r="CH57" s="1280"/>
      <c r="CI57" s="1280"/>
      <c r="CJ57" s="1280"/>
      <c r="CK57" s="1280"/>
      <c r="CL57" s="1280"/>
      <c r="CM57" s="1280"/>
      <c r="CN57" s="1280">
        <v>58.8</v>
      </c>
      <c r="CO57" s="1280"/>
      <c r="CP57" s="1280"/>
      <c r="CQ57" s="1280"/>
      <c r="CR57" s="1280"/>
      <c r="CS57" s="1280"/>
      <c r="CT57" s="1280"/>
      <c r="CU57" s="1280"/>
      <c r="CV57" s="1280">
        <v>58.8</v>
      </c>
      <c r="CW57" s="1280"/>
      <c r="CX57" s="1280"/>
      <c r="CY57" s="1280"/>
      <c r="CZ57" s="1280"/>
      <c r="DA57" s="1280"/>
      <c r="DB57" s="1280"/>
      <c r="DC57" s="1280"/>
      <c r="DD57" s="387"/>
      <c r="DE57" s="386"/>
    </row>
    <row r="58" spans="1:109" s="382" customFormat="1">
      <c r="A58" s="367"/>
      <c r="B58" s="386"/>
      <c r="G58" s="1275"/>
      <c r="H58" s="1275"/>
      <c r="I58" s="1295"/>
      <c r="J58" s="1295"/>
      <c r="K58" s="1292"/>
      <c r="L58" s="1292"/>
      <c r="M58" s="1292"/>
      <c r="N58" s="1292"/>
      <c r="AM58" s="367"/>
      <c r="AN58" s="1279"/>
      <c r="AO58" s="1279"/>
      <c r="AP58" s="1279"/>
      <c r="AQ58" s="1279"/>
      <c r="AR58" s="1279"/>
      <c r="AS58" s="1279"/>
      <c r="AT58" s="1279"/>
      <c r="AU58" s="1279"/>
      <c r="AV58" s="1279"/>
      <c r="AW58" s="1279"/>
      <c r="AX58" s="1279"/>
      <c r="AY58" s="1279"/>
      <c r="AZ58" s="1279"/>
      <c r="BA58" s="1279"/>
      <c r="BB58" s="1282"/>
      <c r="BC58" s="1282"/>
      <c r="BD58" s="1282"/>
      <c r="BE58" s="1282"/>
      <c r="BF58" s="1282"/>
      <c r="BG58" s="1282"/>
      <c r="BH58" s="1282"/>
      <c r="BI58" s="1282"/>
      <c r="BJ58" s="1282"/>
      <c r="BK58" s="1282"/>
      <c r="BL58" s="1282"/>
      <c r="BM58" s="1282"/>
      <c r="BN58" s="1282"/>
      <c r="BO58" s="1282"/>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582</v>
      </c>
    </row>
    <row r="64" spans="1:109">
      <c r="B64" s="374"/>
      <c r="G64" s="381"/>
      <c r="I64" s="394"/>
      <c r="J64" s="394"/>
      <c r="K64" s="394"/>
      <c r="L64" s="394"/>
      <c r="M64" s="394"/>
      <c r="N64" s="395"/>
      <c r="AM64" s="381"/>
      <c r="AN64" s="381" t="s">
        <v>575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83" t="s">
        <v>585</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576</v>
      </c>
    </row>
    <row r="72" spans="2:107">
      <c r="B72" s="374"/>
      <c r="G72" s="1275"/>
      <c r="H72" s="1275"/>
      <c r="I72" s="1275"/>
      <c r="J72" s="1275"/>
      <c r="K72" s="384"/>
      <c r="L72" s="384"/>
      <c r="M72" s="385"/>
      <c r="N72" s="385"/>
      <c r="AN72" s="1276"/>
      <c r="AO72" s="1277"/>
      <c r="AP72" s="1277"/>
      <c r="AQ72" s="1277"/>
      <c r="AR72" s="1277"/>
      <c r="AS72" s="1277"/>
      <c r="AT72" s="1277"/>
      <c r="AU72" s="1277"/>
      <c r="AV72" s="1277"/>
      <c r="AW72" s="1277"/>
      <c r="AX72" s="1277"/>
      <c r="AY72" s="1277"/>
      <c r="AZ72" s="1277"/>
      <c r="BA72" s="1277"/>
      <c r="BB72" s="1277"/>
      <c r="BC72" s="1277"/>
      <c r="BD72" s="1277"/>
      <c r="BE72" s="1277"/>
      <c r="BF72" s="1277"/>
      <c r="BG72" s="1277"/>
      <c r="BH72" s="1277"/>
      <c r="BI72" s="1277"/>
      <c r="BJ72" s="1277"/>
      <c r="BK72" s="1277"/>
      <c r="BL72" s="1277"/>
      <c r="BM72" s="1277"/>
      <c r="BN72" s="1277"/>
      <c r="BO72" s="1278"/>
      <c r="BP72" s="1279" t="s">
        <v>538</v>
      </c>
      <c r="BQ72" s="1279"/>
      <c r="BR72" s="1279"/>
      <c r="BS72" s="1279"/>
      <c r="BT72" s="1279"/>
      <c r="BU72" s="1279"/>
      <c r="BV72" s="1279"/>
      <c r="BW72" s="1279"/>
      <c r="BX72" s="1279" t="s">
        <v>539</v>
      </c>
      <c r="BY72" s="1279"/>
      <c r="BZ72" s="1279"/>
      <c r="CA72" s="1279"/>
      <c r="CB72" s="1279"/>
      <c r="CC72" s="1279"/>
      <c r="CD72" s="1279"/>
      <c r="CE72" s="1279"/>
      <c r="CF72" s="1279" t="s">
        <v>540</v>
      </c>
      <c r="CG72" s="1279"/>
      <c r="CH72" s="1279"/>
      <c r="CI72" s="1279"/>
      <c r="CJ72" s="1279"/>
      <c r="CK72" s="1279"/>
      <c r="CL72" s="1279"/>
      <c r="CM72" s="1279"/>
      <c r="CN72" s="1279" t="s">
        <v>541</v>
      </c>
      <c r="CO72" s="1279"/>
      <c r="CP72" s="1279"/>
      <c r="CQ72" s="1279"/>
      <c r="CR72" s="1279"/>
      <c r="CS72" s="1279"/>
      <c r="CT72" s="1279"/>
      <c r="CU72" s="1279"/>
      <c r="CV72" s="1279" t="s">
        <v>542</v>
      </c>
      <c r="CW72" s="1279"/>
      <c r="CX72" s="1279"/>
      <c r="CY72" s="1279"/>
      <c r="CZ72" s="1279"/>
      <c r="DA72" s="1279"/>
      <c r="DB72" s="1279"/>
      <c r="DC72" s="1279"/>
    </row>
    <row r="73" spans="2:107">
      <c r="B73" s="374"/>
      <c r="G73" s="1293"/>
      <c r="H73" s="1293"/>
      <c r="I73" s="1293"/>
      <c r="J73" s="1293"/>
      <c r="K73" s="1296"/>
      <c r="L73" s="1296"/>
      <c r="M73" s="1296"/>
      <c r="N73" s="1296"/>
      <c r="AM73" s="383"/>
      <c r="AN73" s="1282" t="s">
        <v>577</v>
      </c>
      <c r="AO73" s="1282"/>
      <c r="AP73" s="1282"/>
      <c r="AQ73" s="1282"/>
      <c r="AR73" s="1282"/>
      <c r="AS73" s="1282"/>
      <c r="AT73" s="1282"/>
      <c r="AU73" s="1282"/>
      <c r="AV73" s="1282"/>
      <c r="AW73" s="1282"/>
      <c r="AX73" s="1282"/>
      <c r="AY73" s="1282"/>
      <c r="AZ73" s="1282"/>
      <c r="BA73" s="1282"/>
      <c r="BB73" s="1282" t="s">
        <v>581</v>
      </c>
      <c r="BC73" s="1282"/>
      <c r="BD73" s="1282"/>
      <c r="BE73" s="1282"/>
      <c r="BF73" s="1282"/>
      <c r="BG73" s="1282"/>
      <c r="BH73" s="1282"/>
      <c r="BI73" s="1282"/>
      <c r="BJ73" s="1282"/>
      <c r="BK73" s="1282"/>
      <c r="BL73" s="1282"/>
      <c r="BM73" s="1282"/>
      <c r="BN73" s="1282"/>
      <c r="BO73" s="1282"/>
      <c r="BP73" s="1280">
        <v>124</v>
      </c>
      <c r="BQ73" s="1280"/>
      <c r="BR73" s="1280"/>
      <c r="BS73" s="1280"/>
      <c r="BT73" s="1280"/>
      <c r="BU73" s="1280"/>
      <c r="BV73" s="1280"/>
      <c r="BW73" s="1280"/>
      <c r="BX73" s="1280">
        <v>109.2</v>
      </c>
      <c r="BY73" s="1280"/>
      <c r="BZ73" s="1280"/>
      <c r="CA73" s="1280"/>
      <c r="CB73" s="1280"/>
      <c r="CC73" s="1280"/>
      <c r="CD73" s="1280"/>
      <c r="CE73" s="1280"/>
      <c r="CF73" s="1280">
        <v>96.2</v>
      </c>
      <c r="CG73" s="1280"/>
      <c r="CH73" s="1280"/>
      <c r="CI73" s="1280"/>
      <c r="CJ73" s="1280"/>
      <c r="CK73" s="1280"/>
      <c r="CL73" s="1280"/>
      <c r="CM73" s="1280"/>
      <c r="CN73" s="1280">
        <v>86.3</v>
      </c>
      <c r="CO73" s="1280"/>
      <c r="CP73" s="1280"/>
      <c r="CQ73" s="1280"/>
      <c r="CR73" s="1280"/>
      <c r="CS73" s="1280"/>
      <c r="CT73" s="1280"/>
      <c r="CU73" s="1280"/>
      <c r="CV73" s="1280">
        <v>79.900000000000006</v>
      </c>
      <c r="CW73" s="1280"/>
      <c r="CX73" s="1280"/>
      <c r="CY73" s="1280"/>
      <c r="CZ73" s="1280"/>
      <c r="DA73" s="1280"/>
      <c r="DB73" s="1280"/>
      <c r="DC73" s="1280"/>
    </row>
    <row r="74" spans="2:107">
      <c r="B74" s="374"/>
      <c r="G74" s="1293"/>
      <c r="H74" s="1293"/>
      <c r="I74" s="1293"/>
      <c r="J74" s="1293"/>
      <c r="K74" s="1296"/>
      <c r="L74" s="1296"/>
      <c r="M74" s="1296"/>
      <c r="N74" s="1296"/>
      <c r="AM74" s="383"/>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c r="B75" s="374"/>
      <c r="G75" s="1293"/>
      <c r="H75" s="1293"/>
      <c r="I75" s="1275"/>
      <c r="J75" s="1275"/>
      <c r="K75" s="1292"/>
      <c r="L75" s="1292"/>
      <c r="M75" s="1292"/>
      <c r="N75" s="1292"/>
      <c r="AM75" s="383"/>
      <c r="AN75" s="1282"/>
      <c r="AO75" s="1282"/>
      <c r="AP75" s="1282"/>
      <c r="AQ75" s="1282"/>
      <c r="AR75" s="1282"/>
      <c r="AS75" s="1282"/>
      <c r="AT75" s="1282"/>
      <c r="AU75" s="1282"/>
      <c r="AV75" s="1282"/>
      <c r="AW75" s="1282"/>
      <c r="AX75" s="1282"/>
      <c r="AY75" s="1282"/>
      <c r="AZ75" s="1282"/>
      <c r="BA75" s="1282"/>
      <c r="BB75" s="1282" t="s">
        <v>583</v>
      </c>
      <c r="BC75" s="1282"/>
      <c r="BD75" s="1282"/>
      <c r="BE75" s="1282"/>
      <c r="BF75" s="1282"/>
      <c r="BG75" s="1282"/>
      <c r="BH75" s="1282"/>
      <c r="BI75" s="1282"/>
      <c r="BJ75" s="1282"/>
      <c r="BK75" s="1282"/>
      <c r="BL75" s="1282"/>
      <c r="BM75" s="1282"/>
      <c r="BN75" s="1282"/>
      <c r="BO75" s="1282"/>
      <c r="BP75" s="1280">
        <v>18.3</v>
      </c>
      <c r="BQ75" s="1280"/>
      <c r="BR75" s="1280"/>
      <c r="BS75" s="1280"/>
      <c r="BT75" s="1280"/>
      <c r="BU75" s="1280"/>
      <c r="BV75" s="1280"/>
      <c r="BW75" s="1280"/>
      <c r="BX75" s="1280">
        <v>17.8</v>
      </c>
      <c r="BY75" s="1280"/>
      <c r="BZ75" s="1280"/>
      <c r="CA75" s="1280"/>
      <c r="CB75" s="1280"/>
      <c r="CC75" s="1280"/>
      <c r="CD75" s="1280"/>
      <c r="CE75" s="1280"/>
      <c r="CF75" s="1280">
        <v>17.600000000000001</v>
      </c>
      <c r="CG75" s="1280"/>
      <c r="CH75" s="1280"/>
      <c r="CI75" s="1280"/>
      <c r="CJ75" s="1280"/>
      <c r="CK75" s="1280"/>
      <c r="CL75" s="1280"/>
      <c r="CM75" s="1280"/>
      <c r="CN75" s="1280">
        <v>16.5</v>
      </c>
      <c r="CO75" s="1280"/>
      <c r="CP75" s="1280"/>
      <c r="CQ75" s="1280"/>
      <c r="CR75" s="1280"/>
      <c r="CS75" s="1280"/>
      <c r="CT75" s="1280"/>
      <c r="CU75" s="1280"/>
      <c r="CV75" s="1280">
        <v>15.2</v>
      </c>
      <c r="CW75" s="1280"/>
      <c r="CX75" s="1280"/>
      <c r="CY75" s="1280"/>
      <c r="CZ75" s="1280"/>
      <c r="DA75" s="1280"/>
      <c r="DB75" s="1280"/>
      <c r="DC75" s="1280"/>
    </row>
    <row r="76" spans="2:107">
      <c r="B76" s="374"/>
      <c r="G76" s="1293"/>
      <c r="H76" s="1293"/>
      <c r="I76" s="1275"/>
      <c r="J76" s="1275"/>
      <c r="K76" s="1292"/>
      <c r="L76" s="1292"/>
      <c r="M76" s="1292"/>
      <c r="N76" s="1292"/>
      <c r="AM76" s="383"/>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c r="B77" s="374"/>
      <c r="G77" s="1275"/>
      <c r="H77" s="1275"/>
      <c r="I77" s="1275"/>
      <c r="J77" s="1275"/>
      <c r="K77" s="1296"/>
      <c r="L77" s="1296"/>
      <c r="M77" s="1296"/>
      <c r="N77" s="1296"/>
      <c r="AN77" s="1279" t="s">
        <v>580</v>
      </c>
      <c r="AO77" s="1279"/>
      <c r="AP77" s="1279"/>
      <c r="AQ77" s="1279"/>
      <c r="AR77" s="1279"/>
      <c r="AS77" s="1279"/>
      <c r="AT77" s="1279"/>
      <c r="AU77" s="1279"/>
      <c r="AV77" s="1279"/>
      <c r="AW77" s="1279"/>
      <c r="AX77" s="1279"/>
      <c r="AY77" s="1279"/>
      <c r="AZ77" s="1279"/>
      <c r="BA77" s="1279"/>
      <c r="BB77" s="1282" t="s">
        <v>581</v>
      </c>
      <c r="BC77" s="1282"/>
      <c r="BD77" s="1282"/>
      <c r="BE77" s="1282"/>
      <c r="BF77" s="1282"/>
      <c r="BG77" s="1282"/>
      <c r="BH77" s="1282"/>
      <c r="BI77" s="1282"/>
      <c r="BJ77" s="1282"/>
      <c r="BK77" s="1282"/>
      <c r="BL77" s="1282"/>
      <c r="BM77" s="1282"/>
      <c r="BN77" s="1282"/>
      <c r="BO77" s="1282"/>
      <c r="BP77" s="1280">
        <v>76.599999999999994</v>
      </c>
      <c r="BQ77" s="1280"/>
      <c r="BR77" s="1280"/>
      <c r="BS77" s="1280"/>
      <c r="BT77" s="1280"/>
      <c r="BU77" s="1280"/>
      <c r="BV77" s="1280"/>
      <c r="BW77" s="1280"/>
      <c r="BX77" s="1280">
        <v>60.9</v>
      </c>
      <c r="BY77" s="1280"/>
      <c r="BZ77" s="1280"/>
      <c r="CA77" s="1280"/>
      <c r="CB77" s="1280"/>
      <c r="CC77" s="1280"/>
      <c r="CD77" s="1280"/>
      <c r="CE77" s="1280"/>
      <c r="CF77" s="1280">
        <v>41.5</v>
      </c>
      <c r="CG77" s="1280"/>
      <c r="CH77" s="1280"/>
      <c r="CI77" s="1280"/>
      <c r="CJ77" s="1280"/>
      <c r="CK77" s="1280"/>
      <c r="CL77" s="1280"/>
      <c r="CM77" s="1280"/>
      <c r="CN77" s="1280">
        <v>36.6</v>
      </c>
      <c r="CO77" s="1280"/>
      <c r="CP77" s="1280"/>
      <c r="CQ77" s="1280"/>
      <c r="CR77" s="1280"/>
      <c r="CS77" s="1280"/>
      <c r="CT77" s="1280"/>
      <c r="CU77" s="1280"/>
      <c r="CV77" s="1280">
        <v>37.700000000000003</v>
      </c>
      <c r="CW77" s="1280"/>
      <c r="CX77" s="1280"/>
      <c r="CY77" s="1280"/>
      <c r="CZ77" s="1280"/>
      <c r="DA77" s="1280"/>
      <c r="DB77" s="1280"/>
      <c r="DC77" s="1280"/>
    </row>
    <row r="78" spans="2:107">
      <c r="B78" s="374"/>
      <c r="G78" s="1275"/>
      <c r="H78" s="1275"/>
      <c r="I78" s="1275"/>
      <c r="J78" s="1275"/>
      <c r="K78" s="1296"/>
      <c r="L78" s="1296"/>
      <c r="M78" s="1296"/>
      <c r="N78" s="1296"/>
      <c r="AN78" s="1279"/>
      <c r="AO78" s="1279"/>
      <c r="AP78" s="1279"/>
      <c r="AQ78" s="1279"/>
      <c r="AR78" s="1279"/>
      <c r="AS78" s="1279"/>
      <c r="AT78" s="1279"/>
      <c r="AU78" s="1279"/>
      <c r="AV78" s="1279"/>
      <c r="AW78" s="1279"/>
      <c r="AX78" s="1279"/>
      <c r="AY78" s="1279"/>
      <c r="AZ78" s="1279"/>
      <c r="BA78" s="1279"/>
      <c r="BB78" s="1282"/>
      <c r="BC78" s="1282"/>
      <c r="BD78" s="1282"/>
      <c r="BE78" s="1282"/>
      <c r="BF78" s="1282"/>
      <c r="BG78" s="1282"/>
      <c r="BH78" s="1282"/>
      <c r="BI78" s="1282"/>
      <c r="BJ78" s="1282"/>
      <c r="BK78" s="1282"/>
      <c r="BL78" s="1282"/>
      <c r="BM78" s="1282"/>
      <c r="BN78" s="1282"/>
      <c r="BO78" s="1282"/>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c r="B79" s="374"/>
      <c r="G79" s="1275"/>
      <c r="H79" s="1275"/>
      <c r="I79" s="1295"/>
      <c r="J79" s="1295"/>
      <c r="K79" s="1297"/>
      <c r="L79" s="1297"/>
      <c r="M79" s="1297"/>
      <c r="N79" s="1297"/>
      <c r="AN79" s="1279"/>
      <c r="AO79" s="1279"/>
      <c r="AP79" s="1279"/>
      <c r="AQ79" s="1279"/>
      <c r="AR79" s="1279"/>
      <c r="AS79" s="1279"/>
      <c r="AT79" s="1279"/>
      <c r="AU79" s="1279"/>
      <c r="AV79" s="1279"/>
      <c r="AW79" s="1279"/>
      <c r="AX79" s="1279"/>
      <c r="AY79" s="1279"/>
      <c r="AZ79" s="1279"/>
      <c r="BA79" s="1279"/>
      <c r="BB79" s="1282" t="s">
        <v>583</v>
      </c>
      <c r="BC79" s="1282"/>
      <c r="BD79" s="1282"/>
      <c r="BE79" s="1282"/>
      <c r="BF79" s="1282"/>
      <c r="BG79" s="1282"/>
      <c r="BH79" s="1282"/>
      <c r="BI79" s="1282"/>
      <c r="BJ79" s="1282"/>
      <c r="BK79" s="1282"/>
      <c r="BL79" s="1282"/>
      <c r="BM79" s="1282"/>
      <c r="BN79" s="1282"/>
      <c r="BO79" s="1282"/>
      <c r="BP79" s="1280">
        <v>13.2</v>
      </c>
      <c r="BQ79" s="1280"/>
      <c r="BR79" s="1280"/>
      <c r="BS79" s="1280"/>
      <c r="BT79" s="1280"/>
      <c r="BU79" s="1280"/>
      <c r="BV79" s="1280"/>
      <c r="BW79" s="1280"/>
      <c r="BX79" s="1280">
        <v>12.6</v>
      </c>
      <c r="BY79" s="1280"/>
      <c r="BZ79" s="1280"/>
      <c r="CA79" s="1280"/>
      <c r="CB79" s="1280"/>
      <c r="CC79" s="1280"/>
      <c r="CD79" s="1280"/>
      <c r="CE79" s="1280"/>
      <c r="CF79" s="1280">
        <v>9.6</v>
      </c>
      <c r="CG79" s="1280"/>
      <c r="CH79" s="1280"/>
      <c r="CI79" s="1280"/>
      <c r="CJ79" s="1280"/>
      <c r="CK79" s="1280"/>
      <c r="CL79" s="1280"/>
      <c r="CM79" s="1280"/>
      <c r="CN79" s="1280">
        <v>9.1999999999999993</v>
      </c>
      <c r="CO79" s="1280"/>
      <c r="CP79" s="1280"/>
      <c r="CQ79" s="1280"/>
      <c r="CR79" s="1280"/>
      <c r="CS79" s="1280"/>
      <c r="CT79" s="1280"/>
      <c r="CU79" s="1280"/>
      <c r="CV79" s="1280">
        <v>8.9</v>
      </c>
      <c r="CW79" s="1280"/>
      <c r="CX79" s="1280"/>
      <c r="CY79" s="1280"/>
      <c r="CZ79" s="1280"/>
      <c r="DA79" s="1280"/>
      <c r="DB79" s="1280"/>
      <c r="DC79" s="1280"/>
    </row>
    <row r="80" spans="2:107">
      <c r="B80" s="374"/>
      <c r="G80" s="1275"/>
      <c r="H80" s="1275"/>
      <c r="I80" s="1295"/>
      <c r="J80" s="1295"/>
      <c r="K80" s="1297"/>
      <c r="L80" s="1297"/>
      <c r="M80" s="1297"/>
      <c r="N80" s="1297"/>
      <c r="AN80" s="1279"/>
      <c r="AO80" s="1279"/>
      <c r="AP80" s="1279"/>
      <c r="AQ80" s="1279"/>
      <c r="AR80" s="1279"/>
      <c r="AS80" s="1279"/>
      <c r="AT80" s="1279"/>
      <c r="AU80" s="1279"/>
      <c r="AV80" s="1279"/>
      <c r="AW80" s="1279"/>
      <c r="AX80" s="1279"/>
      <c r="AY80" s="1279"/>
      <c r="AZ80" s="1279"/>
      <c r="BA80" s="1279"/>
      <c r="BB80" s="1282"/>
      <c r="BC80" s="1282"/>
      <c r="BD80" s="1282"/>
      <c r="BE80" s="1282"/>
      <c r="BF80" s="1282"/>
      <c r="BG80" s="1282"/>
      <c r="BH80" s="1282"/>
      <c r="BI80" s="1282"/>
      <c r="BJ80" s="1282"/>
      <c r="BK80" s="1282"/>
      <c r="BL80" s="1282"/>
      <c r="BM80" s="1282"/>
      <c r="BN80" s="1282"/>
      <c r="BO80" s="1282"/>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c8fOq1GSbQRIy9otqd6b/8PwkCV5NHnRBcJcqG8RLYrwFHa9mEIa7kCuD5cT7gt5EZ5KzwWtAvpyDYdzgNTfqw==" saltValue="/ZpQsce5WxVamQhk0wwU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R135"/>
  <sheetViews>
    <sheetView showGridLines="0" topLeftCell="A63" zoomScale="70" zoomScaleNormal="70" zoomScaleSheetLayoutView="70"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bZz92nRHQ7Eb3IY0g7oxDd0WYI/pT7W/2Fs0x9VSbI223Ik0v9jpDO51U+Kxd4v1HylGVFNrgJO17/r9QF/Zw==" saltValue="Sdswnx3ctnJZ1t+FwDTS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R135"/>
  <sheetViews>
    <sheetView showGridLines="0" topLeftCell="A55" zoomScale="70" zoomScaleNormal="70" zoomScaleSheetLayoutView="55" workbookViewId="0">
      <selection activeCell="AN43" sqref="AN43:DC47"/>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uFpzWLzSTWLLFvwF2E8WeDiZJP6c8LMHoR5OEJKbqrpvNHBArv4BHTQKgOOlrZtNt2AWDytObfn4MJ0tm8USg==" saltValue="wqCKWqhx0Px6+OVsjBse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56334</v>
      </c>
      <c r="E3" s="141"/>
      <c r="F3" s="142">
        <v>80149</v>
      </c>
      <c r="G3" s="143"/>
      <c r="H3" s="144"/>
    </row>
    <row r="4" spans="1:8">
      <c r="A4" s="145"/>
      <c r="B4" s="146"/>
      <c r="C4" s="147"/>
      <c r="D4" s="148">
        <v>16847</v>
      </c>
      <c r="E4" s="149"/>
      <c r="F4" s="150">
        <v>38398</v>
      </c>
      <c r="G4" s="151"/>
      <c r="H4" s="152"/>
    </row>
    <row r="5" spans="1:8">
      <c r="A5" s="133" t="s">
        <v>530</v>
      </c>
      <c r="B5" s="138"/>
      <c r="C5" s="139"/>
      <c r="D5" s="140">
        <v>78953</v>
      </c>
      <c r="E5" s="141"/>
      <c r="F5" s="142">
        <v>57697</v>
      </c>
      <c r="G5" s="143"/>
      <c r="H5" s="144"/>
    </row>
    <row r="6" spans="1:8">
      <c r="A6" s="145"/>
      <c r="B6" s="146"/>
      <c r="C6" s="147"/>
      <c r="D6" s="148">
        <v>17629</v>
      </c>
      <c r="E6" s="149"/>
      <c r="F6" s="150">
        <v>26743</v>
      </c>
      <c r="G6" s="151"/>
      <c r="H6" s="152"/>
    </row>
    <row r="7" spans="1:8">
      <c r="A7" s="133" t="s">
        <v>531</v>
      </c>
      <c r="B7" s="138"/>
      <c r="C7" s="139"/>
      <c r="D7" s="140">
        <v>43843</v>
      </c>
      <c r="E7" s="141"/>
      <c r="F7" s="142">
        <v>63727</v>
      </c>
      <c r="G7" s="143"/>
      <c r="H7" s="144"/>
    </row>
    <row r="8" spans="1:8">
      <c r="A8" s="145"/>
      <c r="B8" s="146"/>
      <c r="C8" s="147"/>
      <c r="D8" s="148">
        <v>16709</v>
      </c>
      <c r="E8" s="149"/>
      <c r="F8" s="150">
        <v>34577</v>
      </c>
      <c r="G8" s="151"/>
      <c r="H8" s="152"/>
    </row>
    <row r="9" spans="1:8">
      <c r="A9" s="133" t="s">
        <v>532</v>
      </c>
      <c r="B9" s="138"/>
      <c r="C9" s="139"/>
      <c r="D9" s="140">
        <v>52386</v>
      </c>
      <c r="E9" s="141"/>
      <c r="F9" s="142">
        <v>66954</v>
      </c>
      <c r="G9" s="143"/>
      <c r="H9" s="144"/>
    </row>
    <row r="10" spans="1:8">
      <c r="A10" s="145"/>
      <c r="B10" s="146"/>
      <c r="C10" s="147"/>
      <c r="D10" s="148">
        <v>32761</v>
      </c>
      <c r="E10" s="149"/>
      <c r="F10" s="150">
        <v>37305</v>
      </c>
      <c r="G10" s="151"/>
      <c r="H10" s="152"/>
    </row>
    <row r="11" spans="1:8">
      <c r="A11" s="133" t="s">
        <v>533</v>
      </c>
      <c r="B11" s="138"/>
      <c r="C11" s="139"/>
      <c r="D11" s="140">
        <v>50520</v>
      </c>
      <c r="E11" s="141"/>
      <c r="F11" s="142">
        <v>72656</v>
      </c>
      <c r="G11" s="143"/>
      <c r="H11" s="144"/>
    </row>
    <row r="12" spans="1:8">
      <c r="A12" s="145"/>
      <c r="B12" s="146"/>
      <c r="C12" s="153"/>
      <c r="D12" s="148">
        <v>35765</v>
      </c>
      <c r="E12" s="149"/>
      <c r="F12" s="150">
        <v>36448</v>
      </c>
      <c r="G12" s="151"/>
      <c r="H12" s="152"/>
    </row>
    <row r="13" spans="1:8">
      <c r="A13" s="133"/>
      <c r="B13" s="138"/>
      <c r="C13" s="154"/>
      <c r="D13" s="155">
        <v>56407</v>
      </c>
      <c r="E13" s="156"/>
      <c r="F13" s="157">
        <v>68237</v>
      </c>
      <c r="G13" s="158"/>
      <c r="H13" s="144"/>
    </row>
    <row r="14" spans="1:8">
      <c r="A14" s="145"/>
      <c r="B14" s="146"/>
      <c r="C14" s="147"/>
      <c r="D14" s="148">
        <v>23942</v>
      </c>
      <c r="E14" s="149"/>
      <c r="F14" s="150">
        <v>34694</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7.1</v>
      </c>
      <c r="C19" s="159">
        <f>ROUND(VALUE(SUBSTITUTE(実質収支比率等に係る経年分析!G$48,"▲","-")),2)</f>
        <v>1.48</v>
      </c>
      <c r="D19" s="159">
        <f>ROUND(VALUE(SUBSTITUTE(実質収支比率等に係る経年分析!H$48,"▲","-")),2)</f>
        <v>4.54</v>
      </c>
      <c r="E19" s="159">
        <f>ROUND(VALUE(SUBSTITUTE(実質収支比率等に係る経年分析!I$48,"▲","-")),2)</f>
        <v>3.87</v>
      </c>
      <c r="F19" s="159">
        <f>ROUND(VALUE(SUBSTITUTE(実質収支比率等に係る経年分析!J$48,"▲","-")),2)</f>
        <v>2.9</v>
      </c>
    </row>
    <row r="20" spans="1:11">
      <c r="A20" s="159" t="s">
        <v>49</v>
      </c>
      <c r="B20" s="159">
        <f>ROUND(VALUE(SUBSTITUTE(実質収支比率等に係る経年分析!F$47,"▲","-")),2)</f>
        <v>20</v>
      </c>
      <c r="C20" s="159">
        <f>ROUND(VALUE(SUBSTITUTE(実質収支比率等に係る経年分析!G$47,"▲","-")),2)</f>
        <v>22.52</v>
      </c>
      <c r="D20" s="159">
        <f>ROUND(VALUE(SUBSTITUTE(実質収支比率等に係る経年分析!H$47,"▲","-")),2)</f>
        <v>23.18</v>
      </c>
      <c r="E20" s="159">
        <f>ROUND(VALUE(SUBSTITUTE(実質収支比率等に係る経年分析!I$47,"▲","-")),2)</f>
        <v>25.8</v>
      </c>
      <c r="F20" s="159">
        <f>ROUND(VALUE(SUBSTITUTE(実質収支比率等に係る経年分析!J$47,"▲","-")),2)</f>
        <v>23.31</v>
      </c>
    </row>
    <row r="21" spans="1:11">
      <c r="A21" s="159" t="s">
        <v>50</v>
      </c>
      <c r="B21" s="159">
        <f>IF(ISNUMBER(VALUE(SUBSTITUTE(実質収支比率等に係る経年分析!F$49,"▲","-"))),ROUND(VALUE(SUBSTITUTE(実質収支比率等に係る経年分析!F$49,"▲","-")),2),NA())</f>
        <v>7.4</v>
      </c>
      <c r="C21" s="159">
        <f>IF(ISNUMBER(VALUE(SUBSTITUTE(実質収支比率等に係る経年分析!G$49,"▲","-"))),ROUND(VALUE(SUBSTITUTE(実質収支比率等に係る経年分析!G$49,"▲","-")),2),NA())</f>
        <v>-2.17</v>
      </c>
      <c r="D21" s="159">
        <f>IF(ISNUMBER(VALUE(SUBSTITUTE(実質収支比率等に係る経年分析!H$49,"▲","-"))),ROUND(VALUE(SUBSTITUTE(実質収支比率等に係る経年分析!H$49,"▲","-")),2),NA())</f>
        <v>3.8</v>
      </c>
      <c r="E21" s="159">
        <f>IF(ISNUMBER(VALUE(SUBSTITUTE(実質収支比率等に係る経年分析!I$49,"▲","-"))),ROUND(VALUE(SUBSTITUTE(実質収支比率等に係る経年分析!I$49,"▲","-")),2),NA())</f>
        <v>1.57</v>
      </c>
      <c r="F21" s="159">
        <f>IF(ISNUMBER(VALUE(SUBSTITUTE(実質収支比率等に係る経年分析!J$49,"▲","-"))),ROUND(VALUE(SUBSTITUTE(実質収支比率等に係る経年分析!J$49,"▲","-")),2),NA())</f>
        <v>-4.3600000000000003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港湾事業特別会計(臨海除く)</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下水道事業特別会計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介護保険事業特別会計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0.28999999999999998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0.18</v>
      </c>
    </row>
    <row r="33" spans="1:16">
      <c r="A33" s="160" t="str">
        <f>IF(連結実質赤字比率に係る赤字・黒字の構成分析!C$37="",NA(),連結実質赤字比率に係る赤字・黒字の構成分析!C$37)</f>
        <v>国民健康保険事業特別会計</v>
      </c>
      <c r="B33" s="160">
        <f>IF(ROUND(VALUE(SUBSTITUTE(連結実質赤字比率に係る赤字・黒字の構成分析!F$37,"▲", "-")), 2) &lt; 0, ABS(ROUND(VALUE(SUBSTITUTE(連結実質赤字比率に係る赤字・黒字の構成分析!F$37,"▲", "-")), 2)), NA())</f>
        <v>2.25</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1.88</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0.99</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1.48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4.53</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3.87</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2.89</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4.62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4.25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4.22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4.1399999999999997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3.87</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1.56</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4.4400000000000004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2.99</v>
      </c>
      <c r="H36" s="160">
        <f>IF(ROUND(VALUE(SUBSTITUTE(連結実質赤字比率に係る赤字・黒字の構成分析!I$34,"▲", "-")), 2) &lt; 0, ABS(ROUND(VALUE(SUBSTITUTE(連結実質赤字比率に係る赤字・黒字の構成分析!I$34,"▲", "-")), 2)), NA())</f>
        <v>1.9</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5.55</v>
      </c>
      <c r="K36" s="160" t="e">
        <f>IF(ROUND(VALUE(SUBSTITUTE(連結実質赤字比率に係る赤字・黒字の構成分析!J$34,"▲", "-")), 2) &gt;= 0, ABS(ROUND(VALUE(SUBSTITUTE(連結実質赤字比率に係る赤字・黒字の構成分析!J$34,"▲", "-")), 2)), NA())</f>
        <v>#N/A</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2131</v>
      </c>
      <c r="E42" s="161"/>
      <c r="F42" s="161"/>
      <c r="G42" s="161">
        <f>'実質公債費比率（分子）の構造'!L$52</f>
        <v>1985</v>
      </c>
      <c r="H42" s="161"/>
      <c r="I42" s="161"/>
      <c r="J42" s="161">
        <f>'実質公債費比率（分子）の構造'!M$52</f>
        <v>1870</v>
      </c>
      <c r="K42" s="161"/>
      <c r="L42" s="161"/>
      <c r="M42" s="161">
        <f>'実質公債費比率（分子）の構造'!N$52</f>
        <v>1870</v>
      </c>
      <c r="N42" s="161"/>
      <c r="O42" s="161"/>
      <c r="P42" s="161">
        <f>'実質公債費比率（分子）の構造'!O$52</f>
        <v>1750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12</v>
      </c>
      <c r="C44" s="161"/>
      <c r="D44" s="161"/>
      <c r="E44" s="161">
        <f>'実質公債費比率（分子）の構造'!L$50</f>
        <v>0</v>
      </c>
      <c r="F44" s="161"/>
      <c r="G44" s="161"/>
      <c r="H44" s="161">
        <f>'実質公債費比率（分子）の構造'!M$50</f>
        <v>0</v>
      </c>
      <c r="I44" s="161"/>
      <c r="J44" s="161"/>
      <c r="K44" s="161">
        <f>'実質公債費比率（分子）の構造'!N$50</f>
        <v>0</v>
      </c>
      <c r="L44" s="161"/>
      <c r="M44" s="161"/>
      <c r="N44" s="161">
        <f>'実質公債費比率（分子）の構造'!O$50</f>
        <v>0</v>
      </c>
      <c r="O44" s="161"/>
      <c r="P44" s="161"/>
    </row>
    <row r="45" spans="1:16">
      <c r="A45" s="161" t="s">
        <v>60</v>
      </c>
      <c r="B45" s="161">
        <f>'実質公債費比率（分子）の構造'!K$49</f>
        <v>25</v>
      </c>
      <c r="C45" s="161"/>
      <c r="D45" s="161"/>
      <c r="E45" s="161">
        <f>'実質公債費比率（分子）の構造'!L$49</f>
        <v>27</v>
      </c>
      <c r="F45" s="161"/>
      <c r="G45" s="161"/>
      <c r="H45" s="161">
        <f>'実質公債費比率（分子）の構造'!M$49</f>
        <v>55</v>
      </c>
      <c r="I45" s="161"/>
      <c r="J45" s="161"/>
      <c r="K45" s="161">
        <f>'実質公債費比率（分子）の構造'!N$49</f>
        <v>56</v>
      </c>
      <c r="L45" s="161"/>
      <c r="M45" s="161"/>
      <c r="N45" s="161">
        <f>'実質公債費比率（分子）の構造'!O$49</f>
        <v>115</v>
      </c>
      <c r="O45" s="161"/>
      <c r="P45" s="161"/>
    </row>
    <row r="46" spans="1:16">
      <c r="A46" s="161" t="s">
        <v>61</v>
      </c>
      <c r="B46" s="161">
        <f>'実質公債費比率（分子）の構造'!K$48</f>
        <v>1094</v>
      </c>
      <c r="C46" s="161"/>
      <c r="D46" s="161"/>
      <c r="E46" s="161">
        <f>'実質公債費比率（分子）の構造'!L$48</f>
        <v>1052</v>
      </c>
      <c r="F46" s="161"/>
      <c r="G46" s="161"/>
      <c r="H46" s="161">
        <f>'実質公債費比率（分子）の構造'!M$48</f>
        <v>1059</v>
      </c>
      <c r="I46" s="161"/>
      <c r="J46" s="161"/>
      <c r="K46" s="161">
        <f>'実質公債費比率（分子）の構造'!N$48</f>
        <v>792</v>
      </c>
      <c r="L46" s="161"/>
      <c r="M46" s="161"/>
      <c r="N46" s="161">
        <f>'実質公債費比率（分子）の構造'!O$48</f>
        <v>797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2055</v>
      </c>
      <c r="C49" s="161"/>
      <c r="D49" s="161"/>
      <c r="E49" s="161">
        <f>'実質公債費比率（分子）の構造'!L$45</f>
        <v>2029</v>
      </c>
      <c r="F49" s="161"/>
      <c r="G49" s="161"/>
      <c r="H49" s="161">
        <f>'実質公債費比率（分子）の構造'!M$45</f>
        <v>1877</v>
      </c>
      <c r="I49" s="161"/>
      <c r="J49" s="161"/>
      <c r="K49" s="161">
        <f>'実質公債費比率（分子）の構造'!N$45</f>
        <v>1851</v>
      </c>
      <c r="L49" s="161"/>
      <c r="M49" s="161"/>
      <c r="N49" s="161">
        <f>'実質公債費比率（分子）の構造'!O$45</f>
        <v>1716</v>
      </c>
      <c r="O49" s="161"/>
      <c r="P49" s="161"/>
    </row>
    <row r="50" spans="1:16">
      <c r="A50" s="161" t="s">
        <v>65</v>
      </c>
      <c r="B50" s="161" t="e">
        <f>NA()</f>
        <v>#N/A</v>
      </c>
      <c r="C50" s="161">
        <f>IF(ISNUMBER('実質公債費比率（分子）の構造'!K$53),'実質公債費比率（分子）の構造'!K$53,NA())</f>
        <v>1055</v>
      </c>
      <c r="D50" s="161" t="e">
        <f>NA()</f>
        <v>#N/A</v>
      </c>
      <c r="E50" s="161" t="e">
        <f>NA()</f>
        <v>#N/A</v>
      </c>
      <c r="F50" s="161">
        <f>IF(ISNUMBER('実質公債費比率（分子）の構造'!L$53),'実質公債費比率（分子）の構造'!L$53,NA())</f>
        <v>1123</v>
      </c>
      <c r="G50" s="161" t="e">
        <f>NA()</f>
        <v>#N/A</v>
      </c>
      <c r="H50" s="161" t="e">
        <f>NA()</f>
        <v>#N/A</v>
      </c>
      <c r="I50" s="161">
        <f>IF(ISNUMBER('実質公債費比率（分子）の構造'!M$53),'実質公債費比率（分子）の構造'!M$53,NA())</f>
        <v>1121</v>
      </c>
      <c r="J50" s="161" t="e">
        <f>NA()</f>
        <v>#N/A</v>
      </c>
      <c r="K50" s="161" t="e">
        <f>NA()</f>
        <v>#N/A</v>
      </c>
      <c r="L50" s="161">
        <f>IF(ISNUMBER('実質公債費比率（分子）の構造'!N$53),'実質公債費比率（分子）の構造'!N$53,NA())</f>
        <v>829</v>
      </c>
      <c r="M50" s="161" t="e">
        <f>NA()</f>
        <v>#N/A</v>
      </c>
      <c r="N50" s="161" t="e">
        <f>NA()</f>
        <v>#N/A</v>
      </c>
      <c r="O50" s="161">
        <f>IF(ISNUMBER('実質公債費比率（分子）の構造'!O$53),'実質公債費比率（分子）の構造'!O$53,NA())</f>
        <v>878</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16846</v>
      </c>
      <c r="E56" s="160"/>
      <c r="F56" s="160"/>
      <c r="G56" s="160">
        <f>'将来負担比率（分子）の構造'!J$52</f>
        <v>16516</v>
      </c>
      <c r="H56" s="160"/>
      <c r="I56" s="160"/>
      <c r="J56" s="160">
        <f>'将来負担比率（分子）の構造'!K$52</f>
        <v>16516</v>
      </c>
      <c r="K56" s="160"/>
      <c r="L56" s="160"/>
      <c r="M56" s="160">
        <f>'将来負担比率（分子）の構造'!L$52</f>
        <v>16108</v>
      </c>
      <c r="N56" s="160"/>
      <c r="O56" s="160"/>
      <c r="P56" s="160">
        <f>'将来負担比率（分子）の構造'!M$52</f>
        <v>15824</v>
      </c>
    </row>
    <row r="57" spans="1:16">
      <c r="A57" s="160" t="s">
        <v>36</v>
      </c>
      <c r="B57" s="160"/>
      <c r="C57" s="160"/>
      <c r="D57" s="160">
        <f>'将来負担比率（分子）の構造'!I$51</f>
        <v>3290</v>
      </c>
      <c r="E57" s="160"/>
      <c r="F57" s="160"/>
      <c r="G57" s="160">
        <f>'将来負担比率（分子）の構造'!J$51</f>
        <v>2955</v>
      </c>
      <c r="H57" s="160"/>
      <c r="I57" s="160"/>
      <c r="J57" s="160">
        <f>'将来負担比率（分子）の構造'!K$51</f>
        <v>2760</v>
      </c>
      <c r="K57" s="160"/>
      <c r="L57" s="160"/>
      <c r="M57" s="160">
        <f>'将来負担比率（分子）の構造'!L$51</f>
        <v>2543</v>
      </c>
      <c r="N57" s="160"/>
      <c r="O57" s="160"/>
      <c r="P57" s="160">
        <f>'将来負担比率（分子）の構造'!M$51</f>
        <v>2461</v>
      </c>
    </row>
    <row r="58" spans="1:16">
      <c r="A58" s="160" t="s">
        <v>35</v>
      </c>
      <c r="B58" s="160"/>
      <c r="C58" s="160"/>
      <c r="D58" s="160">
        <f>'将来負担比率（分子）の構造'!I$50</f>
        <v>3319</v>
      </c>
      <c r="E58" s="160"/>
      <c r="F58" s="160"/>
      <c r="G58" s="160">
        <f>'将来負担比率（分子）の構造'!J$50</f>
        <v>3597</v>
      </c>
      <c r="H58" s="160"/>
      <c r="I58" s="160"/>
      <c r="J58" s="160">
        <f>'将来負担比率（分子）の構造'!K$50</f>
        <v>3637</v>
      </c>
      <c r="K58" s="160"/>
      <c r="L58" s="160"/>
      <c r="M58" s="160">
        <f>'将来負担比率（分子）の構造'!L$50</f>
        <v>3978</v>
      </c>
      <c r="N58" s="160"/>
      <c r="O58" s="160"/>
      <c r="P58" s="160">
        <f>'将来負担比率（分子）の構造'!M$50</f>
        <v>3617</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430</v>
      </c>
      <c r="C61" s="160"/>
      <c r="D61" s="160"/>
      <c r="E61" s="160">
        <f>'将来負担比率（分子）の構造'!J$46</f>
        <v>384</v>
      </c>
      <c r="F61" s="160"/>
      <c r="G61" s="160"/>
      <c r="H61" s="160">
        <f>'将来負担比率（分子）の構造'!K$46</f>
        <v>386</v>
      </c>
      <c r="I61" s="160"/>
      <c r="J61" s="160"/>
      <c r="K61" s="160">
        <f>'将来負担比率（分子）の構造'!L$46</f>
        <v>388</v>
      </c>
      <c r="L61" s="160"/>
      <c r="M61" s="160"/>
      <c r="N61" s="160">
        <f>'将来負担比率（分子）の構造'!M$46</f>
        <v>313</v>
      </c>
      <c r="O61" s="160"/>
      <c r="P61" s="160"/>
    </row>
    <row r="62" spans="1:16">
      <c r="A62" s="160" t="s">
        <v>29</v>
      </c>
      <c r="B62" s="160">
        <f>'将来負担比率（分子）の構造'!I$45</f>
        <v>2458</v>
      </c>
      <c r="C62" s="160"/>
      <c r="D62" s="160"/>
      <c r="E62" s="160">
        <f>'将来負担比率（分子）の構造'!J$45</f>
        <v>2211</v>
      </c>
      <c r="F62" s="160"/>
      <c r="G62" s="160"/>
      <c r="H62" s="160">
        <f>'将来負担比率（分子）の構造'!K$45</f>
        <v>2155</v>
      </c>
      <c r="I62" s="160"/>
      <c r="J62" s="160"/>
      <c r="K62" s="160">
        <f>'将来負担比率（分子）の構造'!L$45</f>
        <v>2049</v>
      </c>
      <c r="L62" s="160"/>
      <c r="M62" s="160"/>
      <c r="N62" s="160">
        <f>'将来負担比率（分子）の構造'!M$45</f>
        <v>1878</v>
      </c>
      <c r="O62" s="160"/>
      <c r="P62" s="160"/>
    </row>
    <row r="63" spans="1:16">
      <c r="A63" s="160" t="s">
        <v>28</v>
      </c>
      <c r="B63" s="160">
        <f>'将来負担比率（分子）の構造'!I$44</f>
        <v>1200</v>
      </c>
      <c r="C63" s="160"/>
      <c r="D63" s="160"/>
      <c r="E63" s="160">
        <f>'将来負担比率（分子）の構造'!J$44</f>
        <v>1176</v>
      </c>
      <c r="F63" s="160"/>
      <c r="G63" s="160"/>
      <c r="H63" s="160">
        <f>'将来負担比率（分子）の構造'!K$44</f>
        <v>1123</v>
      </c>
      <c r="I63" s="160"/>
      <c r="J63" s="160"/>
      <c r="K63" s="160">
        <f>'将来負担比率（分子）の構造'!L$44</f>
        <v>1070</v>
      </c>
      <c r="L63" s="160"/>
      <c r="M63" s="160"/>
      <c r="N63" s="160">
        <f>'将来負担比率（分子）の構造'!M$44</f>
        <v>958</v>
      </c>
      <c r="O63" s="160"/>
      <c r="P63" s="160"/>
    </row>
    <row r="64" spans="1:16">
      <c r="A64" s="160" t="s">
        <v>27</v>
      </c>
      <c r="B64" s="160">
        <f>'将来負担比率（分子）の構造'!I$43</f>
        <v>12210</v>
      </c>
      <c r="C64" s="160"/>
      <c r="D64" s="160"/>
      <c r="E64" s="160">
        <f>'将来負担比率（分子）の構造'!J$43</f>
        <v>11576</v>
      </c>
      <c r="F64" s="160"/>
      <c r="G64" s="160"/>
      <c r="H64" s="160">
        <f>'将来負担比率（分子）の構造'!K$43</f>
        <v>11026</v>
      </c>
      <c r="I64" s="160"/>
      <c r="J64" s="160"/>
      <c r="K64" s="160">
        <f>'将来負担比率（分子）の構造'!L$43</f>
        <v>10671</v>
      </c>
      <c r="L64" s="160"/>
      <c r="M64" s="160"/>
      <c r="N64" s="160">
        <f>'将来負担比率（分子）の構造'!M$43</f>
        <v>10239</v>
      </c>
      <c r="O64" s="160"/>
      <c r="P64" s="160"/>
    </row>
    <row r="65" spans="1:16">
      <c r="A65" s="160" t="s">
        <v>26</v>
      </c>
      <c r="B65" s="160">
        <f>'将来負担比率（分子）の構造'!I$42</f>
        <v>51</v>
      </c>
      <c r="C65" s="160"/>
      <c r="D65" s="160"/>
      <c r="E65" s="160">
        <f>'将来負担比率（分子）の構造'!J$42</f>
        <v>51</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14943</v>
      </c>
      <c r="C66" s="160"/>
      <c r="D66" s="160"/>
      <c r="E66" s="160">
        <f>'将来負担比率（分子）の構造'!J$41</f>
        <v>14377</v>
      </c>
      <c r="F66" s="160"/>
      <c r="G66" s="160"/>
      <c r="H66" s="160">
        <f>'将来負担比率（分子）の構造'!K$41</f>
        <v>14260</v>
      </c>
      <c r="I66" s="160"/>
      <c r="J66" s="160"/>
      <c r="K66" s="160">
        <f>'将来負担比率（分子）の構造'!L$41</f>
        <v>13767</v>
      </c>
      <c r="L66" s="160"/>
      <c r="M66" s="160"/>
      <c r="N66" s="160">
        <f>'将来負担比率（分子）の構造'!M$41</f>
        <v>13357</v>
      </c>
      <c r="O66" s="160"/>
      <c r="P66" s="160"/>
    </row>
    <row r="67" spans="1:16">
      <c r="A67" s="160" t="s">
        <v>69</v>
      </c>
      <c r="B67" s="160" t="e">
        <f>NA()</f>
        <v>#N/A</v>
      </c>
      <c r="C67" s="160">
        <f>IF(ISNUMBER('将来負担比率（分子）の構造'!I$53), IF('将来負担比率（分子）の構造'!I$53 &lt; 0, 0, '将来負担比率（分子）の構造'!I$53), NA())</f>
        <v>7837</v>
      </c>
      <c r="D67" s="160" t="e">
        <f>NA()</f>
        <v>#N/A</v>
      </c>
      <c r="E67" s="160" t="e">
        <f>NA()</f>
        <v>#N/A</v>
      </c>
      <c r="F67" s="160">
        <f>IF(ISNUMBER('将来負担比率（分子）の構造'!J$53), IF('将来負担比率（分子）の構造'!J$53 &lt; 0, 0, '将来負担比率（分子）の構造'!J$53), NA())</f>
        <v>6708</v>
      </c>
      <c r="G67" s="160" t="e">
        <f>NA()</f>
        <v>#N/A</v>
      </c>
      <c r="H67" s="160" t="e">
        <f>NA()</f>
        <v>#N/A</v>
      </c>
      <c r="I67" s="160">
        <f>IF(ISNUMBER('将来負担比率（分子）の構造'!K$53), IF('将来負担比率（分子）の構造'!K$53 &lt; 0, 0, '将来負担比率（分子）の構造'!K$53), NA())</f>
        <v>6038</v>
      </c>
      <c r="J67" s="160" t="e">
        <f>NA()</f>
        <v>#N/A</v>
      </c>
      <c r="K67" s="160" t="e">
        <f>NA()</f>
        <v>#N/A</v>
      </c>
      <c r="L67" s="160">
        <f>IF(ISNUMBER('将来負担比率（分子）の構造'!L$53), IF('将来負担比率（分子）の構造'!L$53 &lt; 0, 0, '将来負担比率（分子）の構造'!L$53), NA())</f>
        <v>5317</v>
      </c>
      <c r="M67" s="160" t="e">
        <f>NA()</f>
        <v>#N/A</v>
      </c>
      <c r="N67" s="160" t="e">
        <f>NA()</f>
        <v>#N/A</v>
      </c>
      <c r="O67" s="160">
        <f>IF(ISNUMBER('将来負担比率（分子）の構造'!M$53), IF('将来負担比率（分子）の構造'!M$53 &lt; 0, 0, '将来負担比率（分子）の構造'!M$53), NA())</f>
        <v>4842</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1827</v>
      </c>
      <c r="C72" s="164">
        <f>基金残高に係る経年分析!G55</f>
        <v>2006</v>
      </c>
      <c r="D72" s="164">
        <f>基金残高に係る経年分析!H55</f>
        <v>1760</v>
      </c>
    </row>
    <row r="73" spans="1:16">
      <c r="A73" s="163" t="s">
        <v>72</v>
      </c>
      <c r="B73" s="164">
        <f>基金残高に係る経年分析!F56</f>
        <v>371</v>
      </c>
      <c r="C73" s="164">
        <f>基金残高に係る経年分析!G56</f>
        <v>371</v>
      </c>
      <c r="D73" s="164">
        <f>基金残高に係る経年分析!H56</f>
        <v>371</v>
      </c>
    </row>
    <row r="74" spans="1:16">
      <c r="A74" s="163" t="s">
        <v>73</v>
      </c>
      <c r="B74" s="164">
        <f>基金残高に係る経年分析!F57</f>
        <v>1334</v>
      </c>
      <c r="C74" s="164">
        <f>基金残高に係る経年分析!G57</f>
        <v>1400</v>
      </c>
      <c r="D74" s="164">
        <f>基金残高に係る経年分析!H57</f>
        <v>1285</v>
      </c>
    </row>
  </sheetData>
  <sheetProtection algorithmName="SHA-512" hashValue="hPZXN5vPK2CzF75Yq3RVOYjLoUXCj9qwEzaRSmgyFs83SCnS9tc+AdX2xbcX2ORYQgkmhpNsuebjN0E1fYlFBA==" saltValue="yGhJhRkYWJELvjo0617fs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206</v>
      </c>
      <c r="DI1" s="636"/>
      <c r="DJ1" s="636"/>
      <c r="DK1" s="636"/>
      <c r="DL1" s="636"/>
      <c r="DM1" s="636"/>
      <c r="DN1" s="637"/>
      <c r="DO1" s="205"/>
      <c r="DP1" s="635" t="s">
        <v>207</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209</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210</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211</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212</v>
      </c>
      <c r="S4" s="639"/>
      <c r="T4" s="639"/>
      <c r="U4" s="639"/>
      <c r="V4" s="639"/>
      <c r="W4" s="639"/>
      <c r="X4" s="639"/>
      <c r="Y4" s="640"/>
      <c r="Z4" s="638" t="s">
        <v>213</v>
      </c>
      <c r="AA4" s="639"/>
      <c r="AB4" s="639"/>
      <c r="AC4" s="640"/>
      <c r="AD4" s="638" t="s">
        <v>214</v>
      </c>
      <c r="AE4" s="639"/>
      <c r="AF4" s="639"/>
      <c r="AG4" s="639"/>
      <c r="AH4" s="639"/>
      <c r="AI4" s="639"/>
      <c r="AJ4" s="639"/>
      <c r="AK4" s="640"/>
      <c r="AL4" s="638" t="s">
        <v>213</v>
      </c>
      <c r="AM4" s="639"/>
      <c r="AN4" s="639"/>
      <c r="AO4" s="640"/>
      <c r="AP4" s="644" t="s">
        <v>215</v>
      </c>
      <c r="AQ4" s="644"/>
      <c r="AR4" s="644"/>
      <c r="AS4" s="644"/>
      <c r="AT4" s="644"/>
      <c r="AU4" s="644"/>
      <c r="AV4" s="644"/>
      <c r="AW4" s="644"/>
      <c r="AX4" s="644"/>
      <c r="AY4" s="644"/>
      <c r="AZ4" s="644"/>
      <c r="BA4" s="644"/>
      <c r="BB4" s="644"/>
      <c r="BC4" s="644"/>
      <c r="BD4" s="644"/>
      <c r="BE4" s="644"/>
      <c r="BF4" s="644"/>
      <c r="BG4" s="644" t="s">
        <v>216</v>
      </c>
      <c r="BH4" s="644"/>
      <c r="BI4" s="644"/>
      <c r="BJ4" s="644"/>
      <c r="BK4" s="644"/>
      <c r="BL4" s="644"/>
      <c r="BM4" s="644"/>
      <c r="BN4" s="644"/>
      <c r="BO4" s="644" t="s">
        <v>213</v>
      </c>
      <c r="BP4" s="644"/>
      <c r="BQ4" s="644"/>
      <c r="BR4" s="644"/>
      <c r="BS4" s="644" t="s">
        <v>217</v>
      </c>
      <c r="BT4" s="644"/>
      <c r="BU4" s="644"/>
      <c r="BV4" s="644"/>
      <c r="BW4" s="644"/>
      <c r="BX4" s="644"/>
      <c r="BY4" s="644"/>
      <c r="BZ4" s="644"/>
      <c r="CA4" s="644"/>
      <c r="CB4" s="644"/>
      <c r="CD4" s="641" t="s">
        <v>218</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219</v>
      </c>
      <c r="C5" s="646"/>
      <c r="D5" s="646"/>
      <c r="E5" s="646"/>
      <c r="F5" s="646"/>
      <c r="G5" s="646"/>
      <c r="H5" s="646"/>
      <c r="I5" s="646"/>
      <c r="J5" s="646"/>
      <c r="K5" s="646"/>
      <c r="L5" s="646"/>
      <c r="M5" s="646"/>
      <c r="N5" s="646"/>
      <c r="O5" s="646"/>
      <c r="P5" s="646"/>
      <c r="Q5" s="647"/>
      <c r="R5" s="648">
        <v>2315087</v>
      </c>
      <c r="S5" s="649"/>
      <c r="T5" s="649"/>
      <c r="U5" s="649"/>
      <c r="V5" s="649"/>
      <c r="W5" s="649"/>
      <c r="X5" s="649"/>
      <c r="Y5" s="650"/>
      <c r="Z5" s="651">
        <v>16.8</v>
      </c>
      <c r="AA5" s="651"/>
      <c r="AB5" s="651"/>
      <c r="AC5" s="651"/>
      <c r="AD5" s="652">
        <v>2178553</v>
      </c>
      <c r="AE5" s="652"/>
      <c r="AF5" s="652"/>
      <c r="AG5" s="652"/>
      <c r="AH5" s="652"/>
      <c r="AI5" s="652"/>
      <c r="AJ5" s="652"/>
      <c r="AK5" s="652"/>
      <c r="AL5" s="653">
        <v>29.8</v>
      </c>
      <c r="AM5" s="654"/>
      <c r="AN5" s="654"/>
      <c r="AO5" s="655"/>
      <c r="AP5" s="645" t="s">
        <v>220</v>
      </c>
      <c r="AQ5" s="646"/>
      <c r="AR5" s="646"/>
      <c r="AS5" s="646"/>
      <c r="AT5" s="646"/>
      <c r="AU5" s="646"/>
      <c r="AV5" s="646"/>
      <c r="AW5" s="646"/>
      <c r="AX5" s="646"/>
      <c r="AY5" s="646"/>
      <c r="AZ5" s="646"/>
      <c r="BA5" s="646"/>
      <c r="BB5" s="646"/>
      <c r="BC5" s="646"/>
      <c r="BD5" s="646"/>
      <c r="BE5" s="646"/>
      <c r="BF5" s="647"/>
      <c r="BG5" s="659">
        <v>2178553</v>
      </c>
      <c r="BH5" s="660"/>
      <c r="BI5" s="660"/>
      <c r="BJ5" s="660"/>
      <c r="BK5" s="660"/>
      <c r="BL5" s="660"/>
      <c r="BM5" s="660"/>
      <c r="BN5" s="661"/>
      <c r="BO5" s="662">
        <v>94.1</v>
      </c>
      <c r="BP5" s="662"/>
      <c r="BQ5" s="662"/>
      <c r="BR5" s="662"/>
      <c r="BS5" s="663">
        <v>28521</v>
      </c>
      <c r="BT5" s="663"/>
      <c r="BU5" s="663"/>
      <c r="BV5" s="663"/>
      <c r="BW5" s="663"/>
      <c r="BX5" s="663"/>
      <c r="BY5" s="663"/>
      <c r="BZ5" s="663"/>
      <c r="CA5" s="663"/>
      <c r="CB5" s="667"/>
      <c r="CD5" s="641" t="s">
        <v>215</v>
      </c>
      <c r="CE5" s="642"/>
      <c r="CF5" s="642"/>
      <c r="CG5" s="642"/>
      <c r="CH5" s="642"/>
      <c r="CI5" s="642"/>
      <c r="CJ5" s="642"/>
      <c r="CK5" s="642"/>
      <c r="CL5" s="642"/>
      <c r="CM5" s="642"/>
      <c r="CN5" s="642"/>
      <c r="CO5" s="642"/>
      <c r="CP5" s="642"/>
      <c r="CQ5" s="643"/>
      <c r="CR5" s="641" t="s">
        <v>221</v>
      </c>
      <c r="CS5" s="642"/>
      <c r="CT5" s="642"/>
      <c r="CU5" s="642"/>
      <c r="CV5" s="642"/>
      <c r="CW5" s="642"/>
      <c r="CX5" s="642"/>
      <c r="CY5" s="643"/>
      <c r="CZ5" s="641" t="s">
        <v>213</v>
      </c>
      <c r="DA5" s="642"/>
      <c r="DB5" s="642"/>
      <c r="DC5" s="643"/>
      <c r="DD5" s="641" t="s">
        <v>222</v>
      </c>
      <c r="DE5" s="642"/>
      <c r="DF5" s="642"/>
      <c r="DG5" s="642"/>
      <c r="DH5" s="642"/>
      <c r="DI5" s="642"/>
      <c r="DJ5" s="642"/>
      <c r="DK5" s="642"/>
      <c r="DL5" s="642"/>
      <c r="DM5" s="642"/>
      <c r="DN5" s="642"/>
      <c r="DO5" s="642"/>
      <c r="DP5" s="643"/>
      <c r="DQ5" s="641" t="s">
        <v>223</v>
      </c>
      <c r="DR5" s="642"/>
      <c r="DS5" s="642"/>
      <c r="DT5" s="642"/>
      <c r="DU5" s="642"/>
      <c r="DV5" s="642"/>
      <c r="DW5" s="642"/>
      <c r="DX5" s="642"/>
      <c r="DY5" s="642"/>
      <c r="DZ5" s="642"/>
      <c r="EA5" s="642"/>
      <c r="EB5" s="642"/>
      <c r="EC5" s="643"/>
    </row>
    <row r="6" spans="2:143" ht="11.25" customHeight="1">
      <c r="B6" s="656" t="s">
        <v>224</v>
      </c>
      <c r="C6" s="657"/>
      <c r="D6" s="657"/>
      <c r="E6" s="657"/>
      <c r="F6" s="657"/>
      <c r="G6" s="657"/>
      <c r="H6" s="657"/>
      <c r="I6" s="657"/>
      <c r="J6" s="657"/>
      <c r="K6" s="657"/>
      <c r="L6" s="657"/>
      <c r="M6" s="657"/>
      <c r="N6" s="657"/>
      <c r="O6" s="657"/>
      <c r="P6" s="657"/>
      <c r="Q6" s="658"/>
      <c r="R6" s="659">
        <v>97357</v>
      </c>
      <c r="S6" s="660"/>
      <c r="T6" s="660"/>
      <c r="U6" s="660"/>
      <c r="V6" s="660"/>
      <c r="W6" s="660"/>
      <c r="X6" s="660"/>
      <c r="Y6" s="661"/>
      <c r="Z6" s="662">
        <v>0.7</v>
      </c>
      <c r="AA6" s="662"/>
      <c r="AB6" s="662"/>
      <c r="AC6" s="662"/>
      <c r="AD6" s="663">
        <v>97357</v>
      </c>
      <c r="AE6" s="663"/>
      <c r="AF6" s="663"/>
      <c r="AG6" s="663"/>
      <c r="AH6" s="663"/>
      <c r="AI6" s="663"/>
      <c r="AJ6" s="663"/>
      <c r="AK6" s="663"/>
      <c r="AL6" s="664">
        <v>1.3</v>
      </c>
      <c r="AM6" s="665"/>
      <c r="AN6" s="665"/>
      <c r="AO6" s="666"/>
      <c r="AP6" s="656" t="s">
        <v>225</v>
      </c>
      <c r="AQ6" s="657"/>
      <c r="AR6" s="657"/>
      <c r="AS6" s="657"/>
      <c r="AT6" s="657"/>
      <c r="AU6" s="657"/>
      <c r="AV6" s="657"/>
      <c r="AW6" s="657"/>
      <c r="AX6" s="657"/>
      <c r="AY6" s="657"/>
      <c r="AZ6" s="657"/>
      <c r="BA6" s="657"/>
      <c r="BB6" s="657"/>
      <c r="BC6" s="657"/>
      <c r="BD6" s="657"/>
      <c r="BE6" s="657"/>
      <c r="BF6" s="658"/>
      <c r="BG6" s="659">
        <v>2178553</v>
      </c>
      <c r="BH6" s="660"/>
      <c r="BI6" s="660"/>
      <c r="BJ6" s="660"/>
      <c r="BK6" s="660"/>
      <c r="BL6" s="660"/>
      <c r="BM6" s="660"/>
      <c r="BN6" s="661"/>
      <c r="BO6" s="662">
        <v>94.1</v>
      </c>
      <c r="BP6" s="662"/>
      <c r="BQ6" s="662"/>
      <c r="BR6" s="662"/>
      <c r="BS6" s="663">
        <v>28521</v>
      </c>
      <c r="BT6" s="663"/>
      <c r="BU6" s="663"/>
      <c r="BV6" s="663"/>
      <c r="BW6" s="663"/>
      <c r="BX6" s="663"/>
      <c r="BY6" s="663"/>
      <c r="BZ6" s="663"/>
      <c r="CA6" s="663"/>
      <c r="CB6" s="667"/>
      <c r="CD6" s="670" t="s">
        <v>226</v>
      </c>
      <c r="CE6" s="671"/>
      <c r="CF6" s="671"/>
      <c r="CG6" s="671"/>
      <c r="CH6" s="671"/>
      <c r="CI6" s="671"/>
      <c r="CJ6" s="671"/>
      <c r="CK6" s="671"/>
      <c r="CL6" s="671"/>
      <c r="CM6" s="671"/>
      <c r="CN6" s="671"/>
      <c r="CO6" s="671"/>
      <c r="CP6" s="671"/>
      <c r="CQ6" s="672"/>
      <c r="CR6" s="659">
        <v>150939</v>
      </c>
      <c r="CS6" s="660"/>
      <c r="CT6" s="660"/>
      <c r="CU6" s="660"/>
      <c r="CV6" s="660"/>
      <c r="CW6" s="660"/>
      <c r="CX6" s="660"/>
      <c r="CY6" s="661"/>
      <c r="CZ6" s="653">
        <v>1.1000000000000001</v>
      </c>
      <c r="DA6" s="654"/>
      <c r="DB6" s="654"/>
      <c r="DC6" s="673"/>
      <c r="DD6" s="668" t="s">
        <v>122</v>
      </c>
      <c r="DE6" s="660"/>
      <c r="DF6" s="660"/>
      <c r="DG6" s="660"/>
      <c r="DH6" s="660"/>
      <c r="DI6" s="660"/>
      <c r="DJ6" s="660"/>
      <c r="DK6" s="660"/>
      <c r="DL6" s="660"/>
      <c r="DM6" s="660"/>
      <c r="DN6" s="660"/>
      <c r="DO6" s="660"/>
      <c r="DP6" s="661"/>
      <c r="DQ6" s="668">
        <v>150843</v>
      </c>
      <c r="DR6" s="660"/>
      <c r="DS6" s="660"/>
      <c r="DT6" s="660"/>
      <c r="DU6" s="660"/>
      <c r="DV6" s="660"/>
      <c r="DW6" s="660"/>
      <c r="DX6" s="660"/>
      <c r="DY6" s="660"/>
      <c r="DZ6" s="660"/>
      <c r="EA6" s="660"/>
      <c r="EB6" s="660"/>
      <c r="EC6" s="669"/>
    </row>
    <row r="7" spans="2:143" ht="11.25" customHeight="1">
      <c r="B7" s="656" t="s">
        <v>227</v>
      </c>
      <c r="C7" s="657"/>
      <c r="D7" s="657"/>
      <c r="E7" s="657"/>
      <c r="F7" s="657"/>
      <c r="G7" s="657"/>
      <c r="H7" s="657"/>
      <c r="I7" s="657"/>
      <c r="J7" s="657"/>
      <c r="K7" s="657"/>
      <c r="L7" s="657"/>
      <c r="M7" s="657"/>
      <c r="N7" s="657"/>
      <c r="O7" s="657"/>
      <c r="P7" s="657"/>
      <c r="Q7" s="658"/>
      <c r="R7" s="659">
        <v>4548</v>
      </c>
      <c r="S7" s="660"/>
      <c r="T7" s="660"/>
      <c r="U7" s="660"/>
      <c r="V7" s="660"/>
      <c r="W7" s="660"/>
      <c r="X7" s="660"/>
      <c r="Y7" s="661"/>
      <c r="Z7" s="662">
        <v>0</v>
      </c>
      <c r="AA7" s="662"/>
      <c r="AB7" s="662"/>
      <c r="AC7" s="662"/>
      <c r="AD7" s="663">
        <v>4548</v>
      </c>
      <c r="AE7" s="663"/>
      <c r="AF7" s="663"/>
      <c r="AG7" s="663"/>
      <c r="AH7" s="663"/>
      <c r="AI7" s="663"/>
      <c r="AJ7" s="663"/>
      <c r="AK7" s="663"/>
      <c r="AL7" s="664">
        <v>0.1</v>
      </c>
      <c r="AM7" s="665"/>
      <c r="AN7" s="665"/>
      <c r="AO7" s="666"/>
      <c r="AP7" s="656" t="s">
        <v>228</v>
      </c>
      <c r="AQ7" s="657"/>
      <c r="AR7" s="657"/>
      <c r="AS7" s="657"/>
      <c r="AT7" s="657"/>
      <c r="AU7" s="657"/>
      <c r="AV7" s="657"/>
      <c r="AW7" s="657"/>
      <c r="AX7" s="657"/>
      <c r="AY7" s="657"/>
      <c r="AZ7" s="657"/>
      <c r="BA7" s="657"/>
      <c r="BB7" s="657"/>
      <c r="BC7" s="657"/>
      <c r="BD7" s="657"/>
      <c r="BE7" s="657"/>
      <c r="BF7" s="658"/>
      <c r="BG7" s="659">
        <v>1133543</v>
      </c>
      <c r="BH7" s="660"/>
      <c r="BI7" s="660"/>
      <c r="BJ7" s="660"/>
      <c r="BK7" s="660"/>
      <c r="BL7" s="660"/>
      <c r="BM7" s="660"/>
      <c r="BN7" s="661"/>
      <c r="BO7" s="662">
        <v>49</v>
      </c>
      <c r="BP7" s="662"/>
      <c r="BQ7" s="662"/>
      <c r="BR7" s="662"/>
      <c r="BS7" s="663">
        <v>27688</v>
      </c>
      <c r="BT7" s="663"/>
      <c r="BU7" s="663"/>
      <c r="BV7" s="663"/>
      <c r="BW7" s="663"/>
      <c r="BX7" s="663"/>
      <c r="BY7" s="663"/>
      <c r="BZ7" s="663"/>
      <c r="CA7" s="663"/>
      <c r="CB7" s="667"/>
      <c r="CD7" s="674" t="s">
        <v>229</v>
      </c>
      <c r="CE7" s="675"/>
      <c r="CF7" s="675"/>
      <c r="CG7" s="675"/>
      <c r="CH7" s="675"/>
      <c r="CI7" s="675"/>
      <c r="CJ7" s="675"/>
      <c r="CK7" s="675"/>
      <c r="CL7" s="675"/>
      <c r="CM7" s="675"/>
      <c r="CN7" s="675"/>
      <c r="CO7" s="675"/>
      <c r="CP7" s="675"/>
      <c r="CQ7" s="676"/>
      <c r="CR7" s="659">
        <v>1291768</v>
      </c>
      <c r="CS7" s="660"/>
      <c r="CT7" s="660"/>
      <c r="CU7" s="660"/>
      <c r="CV7" s="660"/>
      <c r="CW7" s="660"/>
      <c r="CX7" s="660"/>
      <c r="CY7" s="661"/>
      <c r="CZ7" s="662">
        <v>9.5</v>
      </c>
      <c r="DA7" s="662"/>
      <c r="DB7" s="662"/>
      <c r="DC7" s="662"/>
      <c r="DD7" s="668">
        <v>18774</v>
      </c>
      <c r="DE7" s="660"/>
      <c r="DF7" s="660"/>
      <c r="DG7" s="660"/>
      <c r="DH7" s="660"/>
      <c r="DI7" s="660"/>
      <c r="DJ7" s="660"/>
      <c r="DK7" s="660"/>
      <c r="DL7" s="660"/>
      <c r="DM7" s="660"/>
      <c r="DN7" s="660"/>
      <c r="DO7" s="660"/>
      <c r="DP7" s="661"/>
      <c r="DQ7" s="668">
        <v>1083487</v>
      </c>
      <c r="DR7" s="660"/>
      <c r="DS7" s="660"/>
      <c r="DT7" s="660"/>
      <c r="DU7" s="660"/>
      <c r="DV7" s="660"/>
      <c r="DW7" s="660"/>
      <c r="DX7" s="660"/>
      <c r="DY7" s="660"/>
      <c r="DZ7" s="660"/>
      <c r="EA7" s="660"/>
      <c r="EB7" s="660"/>
      <c r="EC7" s="669"/>
    </row>
    <row r="8" spans="2:143" ht="11.25" customHeight="1">
      <c r="B8" s="656" t="s">
        <v>230</v>
      </c>
      <c r="C8" s="657"/>
      <c r="D8" s="657"/>
      <c r="E8" s="657"/>
      <c r="F8" s="657"/>
      <c r="G8" s="657"/>
      <c r="H8" s="657"/>
      <c r="I8" s="657"/>
      <c r="J8" s="657"/>
      <c r="K8" s="657"/>
      <c r="L8" s="657"/>
      <c r="M8" s="657"/>
      <c r="N8" s="657"/>
      <c r="O8" s="657"/>
      <c r="P8" s="657"/>
      <c r="Q8" s="658"/>
      <c r="R8" s="659">
        <v>6437</v>
      </c>
      <c r="S8" s="660"/>
      <c r="T8" s="660"/>
      <c r="U8" s="660"/>
      <c r="V8" s="660"/>
      <c r="W8" s="660"/>
      <c r="X8" s="660"/>
      <c r="Y8" s="661"/>
      <c r="Z8" s="662">
        <v>0</v>
      </c>
      <c r="AA8" s="662"/>
      <c r="AB8" s="662"/>
      <c r="AC8" s="662"/>
      <c r="AD8" s="663">
        <v>6437</v>
      </c>
      <c r="AE8" s="663"/>
      <c r="AF8" s="663"/>
      <c r="AG8" s="663"/>
      <c r="AH8" s="663"/>
      <c r="AI8" s="663"/>
      <c r="AJ8" s="663"/>
      <c r="AK8" s="663"/>
      <c r="AL8" s="664">
        <v>0.1</v>
      </c>
      <c r="AM8" s="665"/>
      <c r="AN8" s="665"/>
      <c r="AO8" s="666"/>
      <c r="AP8" s="656" t="s">
        <v>231</v>
      </c>
      <c r="AQ8" s="657"/>
      <c r="AR8" s="657"/>
      <c r="AS8" s="657"/>
      <c r="AT8" s="657"/>
      <c r="AU8" s="657"/>
      <c r="AV8" s="657"/>
      <c r="AW8" s="657"/>
      <c r="AX8" s="657"/>
      <c r="AY8" s="657"/>
      <c r="AZ8" s="657"/>
      <c r="BA8" s="657"/>
      <c r="BB8" s="657"/>
      <c r="BC8" s="657"/>
      <c r="BD8" s="657"/>
      <c r="BE8" s="657"/>
      <c r="BF8" s="658"/>
      <c r="BG8" s="659">
        <v>37551</v>
      </c>
      <c r="BH8" s="660"/>
      <c r="BI8" s="660"/>
      <c r="BJ8" s="660"/>
      <c r="BK8" s="660"/>
      <c r="BL8" s="660"/>
      <c r="BM8" s="660"/>
      <c r="BN8" s="661"/>
      <c r="BO8" s="662">
        <v>1.6</v>
      </c>
      <c r="BP8" s="662"/>
      <c r="BQ8" s="662"/>
      <c r="BR8" s="662"/>
      <c r="BS8" s="668" t="s">
        <v>232</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3862082</v>
      </c>
      <c r="CS8" s="660"/>
      <c r="CT8" s="660"/>
      <c r="CU8" s="660"/>
      <c r="CV8" s="660"/>
      <c r="CW8" s="660"/>
      <c r="CX8" s="660"/>
      <c r="CY8" s="661"/>
      <c r="CZ8" s="662">
        <v>28.5</v>
      </c>
      <c r="DA8" s="662"/>
      <c r="DB8" s="662"/>
      <c r="DC8" s="662"/>
      <c r="DD8" s="668">
        <v>170039</v>
      </c>
      <c r="DE8" s="660"/>
      <c r="DF8" s="660"/>
      <c r="DG8" s="660"/>
      <c r="DH8" s="660"/>
      <c r="DI8" s="660"/>
      <c r="DJ8" s="660"/>
      <c r="DK8" s="660"/>
      <c r="DL8" s="660"/>
      <c r="DM8" s="660"/>
      <c r="DN8" s="660"/>
      <c r="DO8" s="660"/>
      <c r="DP8" s="661"/>
      <c r="DQ8" s="668">
        <v>1672222</v>
      </c>
      <c r="DR8" s="660"/>
      <c r="DS8" s="660"/>
      <c r="DT8" s="660"/>
      <c r="DU8" s="660"/>
      <c r="DV8" s="660"/>
      <c r="DW8" s="660"/>
      <c r="DX8" s="660"/>
      <c r="DY8" s="660"/>
      <c r="DZ8" s="660"/>
      <c r="EA8" s="660"/>
      <c r="EB8" s="660"/>
      <c r="EC8" s="669"/>
    </row>
    <row r="9" spans="2:143" ht="11.25" customHeight="1">
      <c r="B9" s="656" t="s">
        <v>234</v>
      </c>
      <c r="C9" s="657"/>
      <c r="D9" s="657"/>
      <c r="E9" s="657"/>
      <c r="F9" s="657"/>
      <c r="G9" s="657"/>
      <c r="H9" s="657"/>
      <c r="I9" s="657"/>
      <c r="J9" s="657"/>
      <c r="K9" s="657"/>
      <c r="L9" s="657"/>
      <c r="M9" s="657"/>
      <c r="N9" s="657"/>
      <c r="O9" s="657"/>
      <c r="P9" s="657"/>
      <c r="Q9" s="658"/>
      <c r="R9" s="659">
        <v>6489</v>
      </c>
      <c r="S9" s="660"/>
      <c r="T9" s="660"/>
      <c r="U9" s="660"/>
      <c r="V9" s="660"/>
      <c r="W9" s="660"/>
      <c r="X9" s="660"/>
      <c r="Y9" s="661"/>
      <c r="Z9" s="662">
        <v>0</v>
      </c>
      <c r="AA9" s="662"/>
      <c r="AB9" s="662"/>
      <c r="AC9" s="662"/>
      <c r="AD9" s="663">
        <v>6489</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927754</v>
      </c>
      <c r="BH9" s="660"/>
      <c r="BI9" s="660"/>
      <c r="BJ9" s="660"/>
      <c r="BK9" s="660"/>
      <c r="BL9" s="660"/>
      <c r="BM9" s="660"/>
      <c r="BN9" s="661"/>
      <c r="BO9" s="662">
        <v>40.1</v>
      </c>
      <c r="BP9" s="662"/>
      <c r="BQ9" s="662"/>
      <c r="BR9" s="662"/>
      <c r="BS9" s="668" t="s">
        <v>232</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1989600</v>
      </c>
      <c r="CS9" s="660"/>
      <c r="CT9" s="660"/>
      <c r="CU9" s="660"/>
      <c r="CV9" s="660"/>
      <c r="CW9" s="660"/>
      <c r="CX9" s="660"/>
      <c r="CY9" s="661"/>
      <c r="CZ9" s="662">
        <v>14.7</v>
      </c>
      <c r="DA9" s="662"/>
      <c r="DB9" s="662"/>
      <c r="DC9" s="662"/>
      <c r="DD9" s="668">
        <v>1145</v>
      </c>
      <c r="DE9" s="660"/>
      <c r="DF9" s="660"/>
      <c r="DG9" s="660"/>
      <c r="DH9" s="660"/>
      <c r="DI9" s="660"/>
      <c r="DJ9" s="660"/>
      <c r="DK9" s="660"/>
      <c r="DL9" s="660"/>
      <c r="DM9" s="660"/>
      <c r="DN9" s="660"/>
      <c r="DO9" s="660"/>
      <c r="DP9" s="661"/>
      <c r="DQ9" s="668">
        <v>1865117</v>
      </c>
      <c r="DR9" s="660"/>
      <c r="DS9" s="660"/>
      <c r="DT9" s="660"/>
      <c r="DU9" s="660"/>
      <c r="DV9" s="660"/>
      <c r="DW9" s="660"/>
      <c r="DX9" s="660"/>
      <c r="DY9" s="660"/>
      <c r="DZ9" s="660"/>
      <c r="EA9" s="660"/>
      <c r="EB9" s="660"/>
      <c r="EC9" s="669"/>
    </row>
    <row r="10" spans="2:143" ht="11.25" customHeight="1">
      <c r="B10" s="656" t="s">
        <v>237</v>
      </c>
      <c r="C10" s="657"/>
      <c r="D10" s="657"/>
      <c r="E10" s="657"/>
      <c r="F10" s="657"/>
      <c r="G10" s="657"/>
      <c r="H10" s="657"/>
      <c r="I10" s="657"/>
      <c r="J10" s="657"/>
      <c r="K10" s="657"/>
      <c r="L10" s="657"/>
      <c r="M10" s="657"/>
      <c r="N10" s="657"/>
      <c r="O10" s="657"/>
      <c r="P10" s="657"/>
      <c r="Q10" s="658"/>
      <c r="R10" s="659" t="s">
        <v>122</v>
      </c>
      <c r="S10" s="660"/>
      <c r="T10" s="660"/>
      <c r="U10" s="660"/>
      <c r="V10" s="660"/>
      <c r="W10" s="660"/>
      <c r="X10" s="660"/>
      <c r="Y10" s="661"/>
      <c r="Z10" s="662" t="s">
        <v>122</v>
      </c>
      <c r="AA10" s="662"/>
      <c r="AB10" s="662"/>
      <c r="AC10" s="662"/>
      <c r="AD10" s="663" t="s">
        <v>122</v>
      </c>
      <c r="AE10" s="663"/>
      <c r="AF10" s="663"/>
      <c r="AG10" s="663"/>
      <c r="AH10" s="663"/>
      <c r="AI10" s="663"/>
      <c r="AJ10" s="663"/>
      <c r="AK10" s="663"/>
      <c r="AL10" s="664" t="s">
        <v>122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91154</v>
      </c>
      <c r="BH10" s="660"/>
      <c r="BI10" s="660"/>
      <c r="BJ10" s="660"/>
      <c r="BK10" s="660"/>
      <c r="BL10" s="660"/>
      <c r="BM10" s="660"/>
      <c r="BN10" s="661"/>
      <c r="BO10" s="662">
        <v>3.9</v>
      </c>
      <c r="BP10" s="662"/>
      <c r="BQ10" s="662"/>
      <c r="BR10" s="662"/>
      <c r="BS10" s="668">
        <v>15146</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15976</v>
      </c>
      <c r="CS10" s="660"/>
      <c r="CT10" s="660"/>
      <c r="CU10" s="660"/>
      <c r="CV10" s="660"/>
      <c r="CW10" s="660"/>
      <c r="CX10" s="660"/>
      <c r="CY10" s="661"/>
      <c r="CZ10" s="662">
        <v>0.1</v>
      </c>
      <c r="DA10" s="662"/>
      <c r="DB10" s="662"/>
      <c r="DC10" s="662"/>
      <c r="DD10" s="668" t="s">
        <v>122</v>
      </c>
      <c r="DE10" s="660"/>
      <c r="DF10" s="660"/>
      <c r="DG10" s="660"/>
      <c r="DH10" s="660"/>
      <c r="DI10" s="660"/>
      <c r="DJ10" s="660"/>
      <c r="DK10" s="660"/>
      <c r="DL10" s="660"/>
      <c r="DM10" s="660"/>
      <c r="DN10" s="660"/>
      <c r="DO10" s="660"/>
      <c r="DP10" s="661"/>
      <c r="DQ10" s="668">
        <v>14297</v>
      </c>
      <c r="DR10" s="660"/>
      <c r="DS10" s="660"/>
      <c r="DT10" s="660"/>
      <c r="DU10" s="660"/>
      <c r="DV10" s="660"/>
      <c r="DW10" s="660"/>
      <c r="DX10" s="660"/>
      <c r="DY10" s="660"/>
      <c r="DZ10" s="660"/>
      <c r="EA10" s="660"/>
      <c r="EB10" s="660"/>
      <c r="EC10" s="669"/>
    </row>
    <row r="11" spans="2:143" ht="11.25" customHeight="1">
      <c r="B11" s="656" t="s">
        <v>240</v>
      </c>
      <c r="C11" s="657"/>
      <c r="D11" s="657"/>
      <c r="E11" s="657"/>
      <c r="F11" s="657"/>
      <c r="G11" s="657"/>
      <c r="H11" s="657"/>
      <c r="I11" s="657"/>
      <c r="J11" s="657"/>
      <c r="K11" s="657"/>
      <c r="L11" s="657"/>
      <c r="M11" s="657"/>
      <c r="N11" s="657"/>
      <c r="O11" s="657"/>
      <c r="P11" s="657"/>
      <c r="Q11" s="658"/>
      <c r="R11" s="659" t="s">
        <v>122</v>
      </c>
      <c r="S11" s="660"/>
      <c r="T11" s="660"/>
      <c r="U11" s="660"/>
      <c r="V11" s="660"/>
      <c r="W11" s="660"/>
      <c r="X11" s="660"/>
      <c r="Y11" s="661"/>
      <c r="Z11" s="662" t="s">
        <v>122</v>
      </c>
      <c r="AA11" s="662"/>
      <c r="AB11" s="662"/>
      <c r="AC11" s="662"/>
      <c r="AD11" s="663" t="s">
        <v>122</v>
      </c>
      <c r="AE11" s="663"/>
      <c r="AF11" s="663"/>
      <c r="AG11" s="663"/>
      <c r="AH11" s="663"/>
      <c r="AI11" s="663"/>
      <c r="AJ11" s="663"/>
      <c r="AK11" s="663"/>
      <c r="AL11" s="664" t="s">
        <v>122</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77084</v>
      </c>
      <c r="BH11" s="660"/>
      <c r="BI11" s="660"/>
      <c r="BJ11" s="660"/>
      <c r="BK11" s="660"/>
      <c r="BL11" s="660"/>
      <c r="BM11" s="660"/>
      <c r="BN11" s="661"/>
      <c r="BO11" s="662">
        <v>3.3</v>
      </c>
      <c r="BP11" s="662"/>
      <c r="BQ11" s="662"/>
      <c r="BR11" s="662"/>
      <c r="BS11" s="668">
        <v>12542</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211259</v>
      </c>
      <c r="CS11" s="660"/>
      <c r="CT11" s="660"/>
      <c r="CU11" s="660"/>
      <c r="CV11" s="660"/>
      <c r="CW11" s="660"/>
      <c r="CX11" s="660"/>
      <c r="CY11" s="661"/>
      <c r="CZ11" s="662">
        <v>1.6</v>
      </c>
      <c r="DA11" s="662"/>
      <c r="DB11" s="662"/>
      <c r="DC11" s="662"/>
      <c r="DD11" s="668">
        <v>21812</v>
      </c>
      <c r="DE11" s="660"/>
      <c r="DF11" s="660"/>
      <c r="DG11" s="660"/>
      <c r="DH11" s="660"/>
      <c r="DI11" s="660"/>
      <c r="DJ11" s="660"/>
      <c r="DK11" s="660"/>
      <c r="DL11" s="660"/>
      <c r="DM11" s="660"/>
      <c r="DN11" s="660"/>
      <c r="DO11" s="660"/>
      <c r="DP11" s="661"/>
      <c r="DQ11" s="668">
        <v>137480</v>
      </c>
      <c r="DR11" s="660"/>
      <c r="DS11" s="660"/>
      <c r="DT11" s="660"/>
      <c r="DU11" s="660"/>
      <c r="DV11" s="660"/>
      <c r="DW11" s="660"/>
      <c r="DX11" s="660"/>
      <c r="DY11" s="660"/>
      <c r="DZ11" s="660"/>
      <c r="EA11" s="660"/>
      <c r="EB11" s="660"/>
      <c r="EC11" s="669"/>
    </row>
    <row r="12" spans="2:143" ht="11.25" customHeight="1">
      <c r="B12" s="656" t="s">
        <v>243</v>
      </c>
      <c r="C12" s="657"/>
      <c r="D12" s="657"/>
      <c r="E12" s="657"/>
      <c r="F12" s="657"/>
      <c r="G12" s="657"/>
      <c r="H12" s="657"/>
      <c r="I12" s="657"/>
      <c r="J12" s="657"/>
      <c r="K12" s="657"/>
      <c r="L12" s="657"/>
      <c r="M12" s="657"/>
      <c r="N12" s="657"/>
      <c r="O12" s="657"/>
      <c r="P12" s="657"/>
      <c r="Q12" s="658"/>
      <c r="R12" s="659">
        <v>452967</v>
      </c>
      <c r="S12" s="660"/>
      <c r="T12" s="660"/>
      <c r="U12" s="660"/>
      <c r="V12" s="660"/>
      <c r="W12" s="660"/>
      <c r="X12" s="660"/>
      <c r="Y12" s="661"/>
      <c r="Z12" s="662">
        <v>3.3</v>
      </c>
      <c r="AA12" s="662"/>
      <c r="AB12" s="662"/>
      <c r="AC12" s="662"/>
      <c r="AD12" s="663">
        <v>452967</v>
      </c>
      <c r="AE12" s="663"/>
      <c r="AF12" s="663"/>
      <c r="AG12" s="663"/>
      <c r="AH12" s="663"/>
      <c r="AI12" s="663"/>
      <c r="AJ12" s="663"/>
      <c r="AK12" s="663"/>
      <c r="AL12" s="664">
        <v>6.2</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805675</v>
      </c>
      <c r="BH12" s="660"/>
      <c r="BI12" s="660"/>
      <c r="BJ12" s="660"/>
      <c r="BK12" s="660"/>
      <c r="BL12" s="660"/>
      <c r="BM12" s="660"/>
      <c r="BN12" s="661"/>
      <c r="BO12" s="662">
        <v>34.799999999999997</v>
      </c>
      <c r="BP12" s="662"/>
      <c r="BQ12" s="662"/>
      <c r="BR12" s="662"/>
      <c r="BS12" s="668">
        <v>801</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222287</v>
      </c>
      <c r="CS12" s="660"/>
      <c r="CT12" s="660"/>
      <c r="CU12" s="660"/>
      <c r="CV12" s="660"/>
      <c r="CW12" s="660"/>
      <c r="CX12" s="660"/>
      <c r="CY12" s="661"/>
      <c r="CZ12" s="662">
        <v>1.6</v>
      </c>
      <c r="DA12" s="662"/>
      <c r="DB12" s="662"/>
      <c r="DC12" s="662"/>
      <c r="DD12" s="668">
        <v>18522</v>
      </c>
      <c r="DE12" s="660"/>
      <c r="DF12" s="660"/>
      <c r="DG12" s="660"/>
      <c r="DH12" s="660"/>
      <c r="DI12" s="660"/>
      <c r="DJ12" s="660"/>
      <c r="DK12" s="660"/>
      <c r="DL12" s="660"/>
      <c r="DM12" s="660"/>
      <c r="DN12" s="660"/>
      <c r="DO12" s="660"/>
      <c r="DP12" s="661"/>
      <c r="DQ12" s="668">
        <v>99221</v>
      </c>
      <c r="DR12" s="660"/>
      <c r="DS12" s="660"/>
      <c r="DT12" s="660"/>
      <c r="DU12" s="660"/>
      <c r="DV12" s="660"/>
      <c r="DW12" s="660"/>
      <c r="DX12" s="660"/>
      <c r="DY12" s="660"/>
      <c r="DZ12" s="660"/>
      <c r="EA12" s="660"/>
      <c r="EB12" s="660"/>
      <c r="EC12" s="669"/>
    </row>
    <row r="13" spans="2:143" ht="11.25" customHeight="1">
      <c r="B13" s="656" t="s">
        <v>246</v>
      </c>
      <c r="C13" s="657"/>
      <c r="D13" s="657"/>
      <c r="E13" s="657"/>
      <c r="F13" s="657"/>
      <c r="G13" s="657"/>
      <c r="H13" s="657"/>
      <c r="I13" s="657"/>
      <c r="J13" s="657"/>
      <c r="K13" s="657"/>
      <c r="L13" s="657"/>
      <c r="M13" s="657"/>
      <c r="N13" s="657"/>
      <c r="O13" s="657"/>
      <c r="P13" s="657"/>
      <c r="Q13" s="658"/>
      <c r="R13" s="659" t="s">
        <v>122</v>
      </c>
      <c r="S13" s="660"/>
      <c r="T13" s="660"/>
      <c r="U13" s="660"/>
      <c r="V13" s="660"/>
      <c r="W13" s="660"/>
      <c r="X13" s="660"/>
      <c r="Y13" s="661"/>
      <c r="Z13" s="662" t="s">
        <v>122</v>
      </c>
      <c r="AA13" s="662"/>
      <c r="AB13" s="662"/>
      <c r="AC13" s="662"/>
      <c r="AD13" s="663" t="s">
        <v>122</v>
      </c>
      <c r="AE13" s="663"/>
      <c r="AF13" s="663"/>
      <c r="AG13" s="663"/>
      <c r="AH13" s="663"/>
      <c r="AI13" s="663"/>
      <c r="AJ13" s="663"/>
      <c r="AK13" s="663"/>
      <c r="AL13" s="664" t="s">
        <v>122</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768394</v>
      </c>
      <c r="BH13" s="660"/>
      <c r="BI13" s="660"/>
      <c r="BJ13" s="660"/>
      <c r="BK13" s="660"/>
      <c r="BL13" s="660"/>
      <c r="BM13" s="660"/>
      <c r="BN13" s="661"/>
      <c r="BO13" s="662">
        <v>33.200000000000003</v>
      </c>
      <c r="BP13" s="662"/>
      <c r="BQ13" s="662"/>
      <c r="BR13" s="662"/>
      <c r="BS13" s="668">
        <v>801</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2730697</v>
      </c>
      <c r="CS13" s="660"/>
      <c r="CT13" s="660"/>
      <c r="CU13" s="660"/>
      <c r="CV13" s="660"/>
      <c r="CW13" s="660"/>
      <c r="CX13" s="660"/>
      <c r="CY13" s="661"/>
      <c r="CZ13" s="662">
        <v>20.2</v>
      </c>
      <c r="DA13" s="662"/>
      <c r="DB13" s="662"/>
      <c r="DC13" s="662"/>
      <c r="DD13" s="668">
        <v>669668</v>
      </c>
      <c r="DE13" s="660"/>
      <c r="DF13" s="660"/>
      <c r="DG13" s="660"/>
      <c r="DH13" s="660"/>
      <c r="DI13" s="660"/>
      <c r="DJ13" s="660"/>
      <c r="DK13" s="660"/>
      <c r="DL13" s="660"/>
      <c r="DM13" s="660"/>
      <c r="DN13" s="660"/>
      <c r="DO13" s="660"/>
      <c r="DP13" s="661"/>
      <c r="DQ13" s="668">
        <v>1388594</v>
      </c>
      <c r="DR13" s="660"/>
      <c r="DS13" s="660"/>
      <c r="DT13" s="660"/>
      <c r="DU13" s="660"/>
      <c r="DV13" s="660"/>
      <c r="DW13" s="660"/>
      <c r="DX13" s="660"/>
      <c r="DY13" s="660"/>
      <c r="DZ13" s="660"/>
      <c r="EA13" s="660"/>
      <c r="EB13" s="660"/>
      <c r="EC13" s="669"/>
    </row>
    <row r="14" spans="2:143" ht="11.25" customHeight="1">
      <c r="B14" s="656" t="s">
        <v>249</v>
      </c>
      <c r="C14" s="657"/>
      <c r="D14" s="657"/>
      <c r="E14" s="657"/>
      <c r="F14" s="657"/>
      <c r="G14" s="657"/>
      <c r="H14" s="657"/>
      <c r="I14" s="657"/>
      <c r="J14" s="657"/>
      <c r="K14" s="657"/>
      <c r="L14" s="657"/>
      <c r="M14" s="657"/>
      <c r="N14" s="657"/>
      <c r="O14" s="657"/>
      <c r="P14" s="657"/>
      <c r="Q14" s="658"/>
      <c r="R14" s="659" t="s">
        <v>122</v>
      </c>
      <c r="S14" s="660"/>
      <c r="T14" s="660"/>
      <c r="U14" s="660"/>
      <c r="V14" s="660"/>
      <c r="W14" s="660"/>
      <c r="X14" s="660"/>
      <c r="Y14" s="661"/>
      <c r="Z14" s="662" t="s">
        <v>232</v>
      </c>
      <c r="AA14" s="662"/>
      <c r="AB14" s="662"/>
      <c r="AC14" s="662"/>
      <c r="AD14" s="663" t="s">
        <v>232</v>
      </c>
      <c r="AE14" s="663"/>
      <c r="AF14" s="663"/>
      <c r="AG14" s="663"/>
      <c r="AH14" s="663"/>
      <c r="AI14" s="663"/>
      <c r="AJ14" s="663"/>
      <c r="AK14" s="663"/>
      <c r="AL14" s="664" t="s">
        <v>232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36832</v>
      </c>
      <c r="BH14" s="660"/>
      <c r="BI14" s="660"/>
      <c r="BJ14" s="660"/>
      <c r="BK14" s="660"/>
      <c r="BL14" s="660"/>
      <c r="BM14" s="660"/>
      <c r="BN14" s="661"/>
      <c r="BO14" s="662">
        <v>1.6</v>
      </c>
      <c r="BP14" s="662"/>
      <c r="BQ14" s="662"/>
      <c r="BR14" s="662"/>
      <c r="BS14" s="668">
        <v>32</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448306</v>
      </c>
      <c r="CS14" s="660"/>
      <c r="CT14" s="660"/>
      <c r="CU14" s="660"/>
      <c r="CV14" s="660"/>
      <c r="CW14" s="660"/>
      <c r="CX14" s="660"/>
      <c r="CY14" s="661"/>
      <c r="CZ14" s="662">
        <v>3.3</v>
      </c>
      <c r="DA14" s="662"/>
      <c r="DB14" s="662"/>
      <c r="DC14" s="662"/>
      <c r="DD14" s="668" t="s">
        <v>122</v>
      </c>
      <c r="DE14" s="660"/>
      <c r="DF14" s="660"/>
      <c r="DG14" s="660"/>
      <c r="DH14" s="660"/>
      <c r="DI14" s="660"/>
      <c r="DJ14" s="660"/>
      <c r="DK14" s="660"/>
      <c r="DL14" s="660"/>
      <c r="DM14" s="660"/>
      <c r="DN14" s="660"/>
      <c r="DO14" s="660"/>
      <c r="DP14" s="661"/>
      <c r="DQ14" s="668">
        <v>358406</v>
      </c>
      <c r="DR14" s="660"/>
      <c r="DS14" s="660"/>
      <c r="DT14" s="660"/>
      <c r="DU14" s="660"/>
      <c r="DV14" s="660"/>
      <c r="DW14" s="660"/>
      <c r="DX14" s="660"/>
      <c r="DY14" s="660"/>
      <c r="DZ14" s="660"/>
      <c r="EA14" s="660"/>
      <c r="EB14" s="660"/>
      <c r="EC14" s="669"/>
    </row>
    <row r="15" spans="2:143" ht="11.25" customHeight="1">
      <c r="B15" s="656" t="s">
        <v>252</v>
      </c>
      <c r="C15" s="657"/>
      <c r="D15" s="657"/>
      <c r="E15" s="657"/>
      <c r="F15" s="657"/>
      <c r="G15" s="657"/>
      <c r="H15" s="657"/>
      <c r="I15" s="657"/>
      <c r="J15" s="657"/>
      <c r="K15" s="657"/>
      <c r="L15" s="657"/>
      <c r="M15" s="657"/>
      <c r="N15" s="657"/>
      <c r="O15" s="657"/>
      <c r="P15" s="657"/>
      <c r="Q15" s="658"/>
      <c r="R15" s="659">
        <v>23414</v>
      </c>
      <c r="S15" s="660"/>
      <c r="T15" s="660"/>
      <c r="U15" s="660"/>
      <c r="V15" s="660"/>
      <c r="W15" s="660"/>
      <c r="X15" s="660"/>
      <c r="Y15" s="661"/>
      <c r="Z15" s="662">
        <v>0.2</v>
      </c>
      <c r="AA15" s="662"/>
      <c r="AB15" s="662"/>
      <c r="AC15" s="662"/>
      <c r="AD15" s="663">
        <v>23414</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202503</v>
      </c>
      <c r="BH15" s="660"/>
      <c r="BI15" s="660"/>
      <c r="BJ15" s="660"/>
      <c r="BK15" s="660"/>
      <c r="BL15" s="660"/>
      <c r="BM15" s="660"/>
      <c r="BN15" s="661"/>
      <c r="BO15" s="662">
        <v>8.6999999999999993</v>
      </c>
      <c r="BP15" s="662"/>
      <c r="BQ15" s="662"/>
      <c r="BR15" s="662"/>
      <c r="BS15" s="668" t="s">
        <v>122</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816135</v>
      </c>
      <c r="CS15" s="660"/>
      <c r="CT15" s="660"/>
      <c r="CU15" s="660"/>
      <c r="CV15" s="660"/>
      <c r="CW15" s="660"/>
      <c r="CX15" s="660"/>
      <c r="CY15" s="661"/>
      <c r="CZ15" s="662">
        <v>6</v>
      </c>
      <c r="DA15" s="662"/>
      <c r="DB15" s="662"/>
      <c r="DC15" s="662"/>
      <c r="DD15" s="668">
        <v>122719</v>
      </c>
      <c r="DE15" s="660"/>
      <c r="DF15" s="660"/>
      <c r="DG15" s="660"/>
      <c r="DH15" s="660"/>
      <c r="DI15" s="660"/>
      <c r="DJ15" s="660"/>
      <c r="DK15" s="660"/>
      <c r="DL15" s="660"/>
      <c r="DM15" s="660"/>
      <c r="DN15" s="660"/>
      <c r="DO15" s="660"/>
      <c r="DP15" s="661"/>
      <c r="DQ15" s="668">
        <v>650334</v>
      </c>
      <c r="DR15" s="660"/>
      <c r="DS15" s="660"/>
      <c r="DT15" s="660"/>
      <c r="DU15" s="660"/>
      <c r="DV15" s="660"/>
      <c r="DW15" s="660"/>
      <c r="DX15" s="660"/>
      <c r="DY15" s="660"/>
      <c r="DZ15" s="660"/>
      <c r="EA15" s="660"/>
      <c r="EB15" s="660"/>
      <c r="EC15" s="669"/>
    </row>
    <row r="16" spans="2:143" ht="11.25" customHeight="1">
      <c r="B16" s="656" t="s">
        <v>255</v>
      </c>
      <c r="C16" s="657"/>
      <c r="D16" s="657"/>
      <c r="E16" s="657"/>
      <c r="F16" s="657"/>
      <c r="G16" s="657"/>
      <c r="H16" s="657"/>
      <c r="I16" s="657"/>
      <c r="J16" s="657"/>
      <c r="K16" s="657"/>
      <c r="L16" s="657"/>
      <c r="M16" s="657"/>
      <c r="N16" s="657"/>
      <c r="O16" s="657"/>
      <c r="P16" s="657"/>
      <c r="Q16" s="658"/>
      <c r="R16" s="659" t="s">
        <v>232</v>
      </c>
      <c r="S16" s="660"/>
      <c r="T16" s="660"/>
      <c r="U16" s="660"/>
      <c r="V16" s="660"/>
      <c r="W16" s="660"/>
      <c r="X16" s="660"/>
      <c r="Y16" s="661"/>
      <c r="Z16" s="662" t="s">
        <v>122</v>
      </c>
      <c r="AA16" s="662"/>
      <c r="AB16" s="662"/>
      <c r="AC16" s="662"/>
      <c r="AD16" s="663" t="s">
        <v>122</v>
      </c>
      <c r="AE16" s="663"/>
      <c r="AF16" s="663"/>
      <c r="AG16" s="663"/>
      <c r="AH16" s="663"/>
      <c r="AI16" s="663"/>
      <c r="AJ16" s="663"/>
      <c r="AK16" s="663"/>
      <c r="AL16" s="664" t="s">
        <v>122</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122</v>
      </c>
      <c r="BH16" s="660"/>
      <c r="BI16" s="660"/>
      <c r="BJ16" s="660"/>
      <c r="BK16" s="660"/>
      <c r="BL16" s="660"/>
      <c r="BM16" s="660"/>
      <c r="BN16" s="661"/>
      <c r="BO16" s="662" t="s">
        <v>122</v>
      </c>
      <c r="BP16" s="662"/>
      <c r="BQ16" s="662"/>
      <c r="BR16" s="662"/>
      <c r="BS16" s="668" t="s">
        <v>232</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t="s">
        <v>122</v>
      </c>
      <c r="CS16" s="660"/>
      <c r="CT16" s="660"/>
      <c r="CU16" s="660"/>
      <c r="CV16" s="660"/>
      <c r="CW16" s="660"/>
      <c r="CX16" s="660"/>
      <c r="CY16" s="661"/>
      <c r="CZ16" s="662" t="s">
        <v>122</v>
      </c>
      <c r="DA16" s="662"/>
      <c r="DB16" s="662"/>
      <c r="DC16" s="662"/>
      <c r="DD16" s="668" t="s">
        <v>122</v>
      </c>
      <c r="DE16" s="660"/>
      <c r="DF16" s="660"/>
      <c r="DG16" s="660"/>
      <c r="DH16" s="660"/>
      <c r="DI16" s="660"/>
      <c r="DJ16" s="660"/>
      <c r="DK16" s="660"/>
      <c r="DL16" s="660"/>
      <c r="DM16" s="660"/>
      <c r="DN16" s="660"/>
      <c r="DO16" s="660"/>
      <c r="DP16" s="661"/>
      <c r="DQ16" s="668" t="s">
        <v>232</v>
      </c>
      <c r="DR16" s="660"/>
      <c r="DS16" s="660"/>
      <c r="DT16" s="660"/>
      <c r="DU16" s="660"/>
      <c r="DV16" s="660"/>
      <c r="DW16" s="660"/>
      <c r="DX16" s="660"/>
      <c r="DY16" s="660"/>
      <c r="DZ16" s="660"/>
      <c r="EA16" s="660"/>
      <c r="EB16" s="660"/>
      <c r="EC16" s="669"/>
    </row>
    <row r="17" spans="2:133" ht="11.25" customHeight="1">
      <c r="B17" s="656" t="s">
        <v>258</v>
      </c>
      <c r="C17" s="657"/>
      <c r="D17" s="657"/>
      <c r="E17" s="657"/>
      <c r="F17" s="657"/>
      <c r="G17" s="657"/>
      <c r="H17" s="657"/>
      <c r="I17" s="657"/>
      <c r="J17" s="657"/>
      <c r="K17" s="657"/>
      <c r="L17" s="657"/>
      <c r="M17" s="657"/>
      <c r="N17" s="657"/>
      <c r="O17" s="657"/>
      <c r="P17" s="657"/>
      <c r="Q17" s="658"/>
      <c r="R17" s="659">
        <v>3766</v>
      </c>
      <c r="S17" s="660"/>
      <c r="T17" s="660"/>
      <c r="U17" s="660"/>
      <c r="V17" s="660"/>
      <c r="W17" s="660"/>
      <c r="X17" s="660"/>
      <c r="Y17" s="661"/>
      <c r="Z17" s="662">
        <v>0</v>
      </c>
      <c r="AA17" s="662"/>
      <c r="AB17" s="662"/>
      <c r="AC17" s="662"/>
      <c r="AD17" s="663">
        <v>3766</v>
      </c>
      <c r="AE17" s="663"/>
      <c r="AF17" s="663"/>
      <c r="AG17" s="663"/>
      <c r="AH17" s="663"/>
      <c r="AI17" s="663"/>
      <c r="AJ17" s="663"/>
      <c r="AK17" s="663"/>
      <c r="AL17" s="664">
        <v>0.1</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122</v>
      </c>
      <c r="BH17" s="660"/>
      <c r="BI17" s="660"/>
      <c r="BJ17" s="660"/>
      <c r="BK17" s="660"/>
      <c r="BL17" s="660"/>
      <c r="BM17" s="660"/>
      <c r="BN17" s="661"/>
      <c r="BO17" s="662" t="s">
        <v>232</v>
      </c>
      <c r="BP17" s="662"/>
      <c r="BQ17" s="662"/>
      <c r="BR17" s="662"/>
      <c r="BS17" s="668" t="s">
        <v>232</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1715711</v>
      </c>
      <c r="CS17" s="660"/>
      <c r="CT17" s="660"/>
      <c r="CU17" s="660"/>
      <c r="CV17" s="660"/>
      <c r="CW17" s="660"/>
      <c r="CX17" s="660"/>
      <c r="CY17" s="661"/>
      <c r="CZ17" s="662">
        <v>12.7</v>
      </c>
      <c r="DA17" s="662"/>
      <c r="DB17" s="662"/>
      <c r="DC17" s="662"/>
      <c r="DD17" s="668" t="s">
        <v>122</v>
      </c>
      <c r="DE17" s="660"/>
      <c r="DF17" s="660"/>
      <c r="DG17" s="660"/>
      <c r="DH17" s="660"/>
      <c r="DI17" s="660"/>
      <c r="DJ17" s="660"/>
      <c r="DK17" s="660"/>
      <c r="DL17" s="660"/>
      <c r="DM17" s="660"/>
      <c r="DN17" s="660"/>
      <c r="DO17" s="660"/>
      <c r="DP17" s="661"/>
      <c r="DQ17" s="668">
        <v>1597338</v>
      </c>
      <c r="DR17" s="660"/>
      <c r="DS17" s="660"/>
      <c r="DT17" s="660"/>
      <c r="DU17" s="660"/>
      <c r="DV17" s="660"/>
      <c r="DW17" s="660"/>
      <c r="DX17" s="660"/>
      <c r="DY17" s="660"/>
      <c r="DZ17" s="660"/>
      <c r="EA17" s="660"/>
      <c r="EB17" s="660"/>
      <c r="EC17" s="669"/>
    </row>
    <row r="18" spans="2:133" ht="11.25" customHeight="1">
      <c r="B18" s="656" t="s">
        <v>261</v>
      </c>
      <c r="C18" s="657"/>
      <c r="D18" s="657"/>
      <c r="E18" s="657"/>
      <c r="F18" s="657"/>
      <c r="G18" s="657"/>
      <c r="H18" s="657"/>
      <c r="I18" s="657"/>
      <c r="J18" s="657"/>
      <c r="K18" s="657"/>
      <c r="L18" s="657"/>
      <c r="M18" s="657"/>
      <c r="N18" s="657"/>
      <c r="O18" s="657"/>
      <c r="P18" s="657"/>
      <c r="Q18" s="658"/>
      <c r="R18" s="659">
        <v>5288529</v>
      </c>
      <c r="S18" s="660"/>
      <c r="T18" s="660"/>
      <c r="U18" s="660"/>
      <c r="V18" s="660"/>
      <c r="W18" s="660"/>
      <c r="X18" s="660"/>
      <c r="Y18" s="661"/>
      <c r="Z18" s="662">
        <v>38.5</v>
      </c>
      <c r="AA18" s="662"/>
      <c r="AB18" s="662"/>
      <c r="AC18" s="662"/>
      <c r="AD18" s="663">
        <v>4503184</v>
      </c>
      <c r="AE18" s="663"/>
      <c r="AF18" s="663"/>
      <c r="AG18" s="663"/>
      <c r="AH18" s="663"/>
      <c r="AI18" s="663"/>
      <c r="AJ18" s="663"/>
      <c r="AK18" s="663"/>
      <c r="AL18" s="664">
        <v>61.5</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232</v>
      </c>
      <c r="BH18" s="660"/>
      <c r="BI18" s="660"/>
      <c r="BJ18" s="660"/>
      <c r="BK18" s="660"/>
      <c r="BL18" s="660"/>
      <c r="BM18" s="660"/>
      <c r="BN18" s="661"/>
      <c r="BO18" s="662" t="s">
        <v>232</v>
      </c>
      <c r="BP18" s="662"/>
      <c r="BQ18" s="662"/>
      <c r="BR18" s="662"/>
      <c r="BS18" s="668" t="s">
        <v>122</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v>76485</v>
      </c>
      <c r="CS18" s="660"/>
      <c r="CT18" s="660"/>
      <c r="CU18" s="660"/>
      <c r="CV18" s="660"/>
      <c r="CW18" s="660"/>
      <c r="CX18" s="660"/>
      <c r="CY18" s="661"/>
      <c r="CZ18" s="662">
        <v>0.6</v>
      </c>
      <c r="DA18" s="662"/>
      <c r="DB18" s="662"/>
      <c r="DC18" s="662"/>
      <c r="DD18" s="668">
        <v>76485</v>
      </c>
      <c r="DE18" s="660"/>
      <c r="DF18" s="660"/>
      <c r="DG18" s="660"/>
      <c r="DH18" s="660"/>
      <c r="DI18" s="660"/>
      <c r="DJ18" s="660"/>
      <c r="DK18" s="660"/>
      <c r="DL18" s="660"/>
      <c r="DM18" s="660"/>
      <c r="DN18" s="660"/>
      <c r="DO18" s="660"/>
      <c r="DP18" s="661"/>
      <c r="DQ18" s="668">
        <v>76485</v>
      </c>
      <c r="DR18" s="660"/>
      <c r="DS18" s="660"/>
      <c r="DT18" s="660"/>
      <c r="DU18" s="660"/>
      <c r="DV18" s="660"/>
      <c r="DW18" s="660"/>
      <c r="DX18" s="660"/>
      <c r="DY18" s="660"/>
      <c r="DZ18" s="660"/>
      <c r="EA18" s="660"/>
      <c r="EB18" s="660"/>
      <c r="EC18" s="669"/>
    </row>
    <row r="19" spans="2:133" ht="11.25" customHeight="1">
      <c r="B19" s="656" t="s">
        <v>264</v>
      </c>
      <c r="C19" s="657"/>
      <c r="D19" s="657"/>
      <c r="E19" s="657"/>
      <c r="F19" s="657"/>
      <c r="G19" s="657"/>
      <c r="H19" s="657"/>
      <c r="I19" s="657"/>
      <c r="J19" s="657"/>
      <c r="K19" s="657"/>
      <c r="L19" s="657"/>
      <c r="M19" s="657"/>
      <c r="N19" s="657"/>
      <c r="O19" s="657"/>
      <c r="P19" s="657"/>
      <c r="Q19" s="658"/>
      <c r="R19" s="659">
        <v>4503184</v>
      </c>
      <c r="S19" s="660"/>
      <c r="T19" s="660"/>
      <c r="U19" s="660"/>
      <c r="V19" s="660"/>
      <c r="W19" s="660"/>
      <c r="X19" s="660"/>
      <c r="Y19" s="661"/>
      <c r="Z19" s="662">
        <v>32.700000000000003</v>
      </c>
      <c r="AA19" s="662"/>
      <c r="AB19" s="662"/>
      <c r="AC19" s="662"/>
      <c r="AD19" s="663">
        <v>4503184</v>
      </c>
      <c r="AE19" s="663"/>
      <c r="AF19" s="663"/>
      <c r="AG19" s="663"/>
      <c r="AH19" s="663"/>
      <c r="AI19" s="663"/>
      <c r="AJ19" s="663"/>
      <c r="AK19" s="663"/>
      <c r="AL19" s="664">
        <v>61.5</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136534</v>
      </c>
      <c r="BH19" s="660"/>
      <c r="BI19" s="660"/>
      <c r="BJ19" s="660"/>
      <c r="BK19" s="660"/>
      <c r="BL19" s="660"/>
      <c r="BM19" s="660"/>
      <c r="BN19" s="661"/>
      <c r="BO19" s="662">
        <v>5.9</v>
      </c>
      <c r="BP19" s="662"/>
      <c r="BQ19" s="662"/>
      <c r="BR19" s="662"/>
      <c r="BS19" s="668" t="s">
        <v>122</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122</v>
      </c>
      <c r="CS19" s="660"/>
      <c r="CT19" s="660"/>
      <c r="CU19" s="660"/>
      <c r="CV19" s="660"/>
      <c r="CW19" s="660"/>
      <c r="CX19" s="660"/>
      <c r="CY19" s="661"/>
      <c r="CZ19" s="662" t="s">
        <v>122</v>
      </c>
      <c r="DA19" s="662"/>
      <c r="DB19" s="662"/>
      <c r="DC19" s="662"/>
      <c r="DD19" s="668" t="s">
        <v>122</v>
      </c>
      <c r="DE19" s="660"/>
      <c r="DF19" s="660"/>
      <c r="DG19" s="660"/>
      <c r="DH19" s="660"/>
      <c r="DI19" s="660"/>
      <c r="DJ19" s="660"/>
      <c r="DK19" s="660"/>
      <c r="DL19" s="660"/>
      <c r="DM19" s="660"/>
      <c r="DN19" s="660"/>
      <c r="DO19" s="660"/>
      <c r="DP19" s="661"/>
      <c r="DQ19" s="668" t="s">
        <v>232</v>
      </c>
      <c r="DR19" s="660"/>
      <c r="DS19" s="660"/>
      <c r="DT19" s="660"/>
      <c r="DU19" s="660"/>
      <c r="DV19" s="660"/>
      <c r="DW19" s="660"/>
      <c r="DX19" s="660"/>
      <c r="DY19" s="660"/>
      <c r="DZ19" s="660"/>
      <c r="EA19" s="660"/>
      <c r="EB19" s="660"/>
      <c r="EC19" s="669"/>
    </row>
    <row r="20" spans="2:133" ht="11.25" customHeight="1">
      <c r="B20" s="656" t="s">
        <v>267</v>
      </c>
      <c r="C20" s="657"/>
      <c r="D20" s="657"/>
      <c r="E20" s="657"/>
      <c r="F20" s="657"/>
      <c r="G20" s="657"/>
      <c r="H20" s="657"/>
      <c r="I20" s="657"/>
      <c r="J20" s="657"/>
      <c r="K20" s="657"/>
      <c r="L20" s="657"/>
      <c r="M20" s="657"/>
      <c r="N20" s="657"/>
      <c r="O20" s="657"/>
      <c r="P20" s="657"/>
      <c r="Q20" s="658"/>
      <c r="R20" s="659">
        <v>785345</v>
      </c>
      <c r="S20" s="660"/>
      <c r="T20" s="660"/>
      <c r="U20" s="660"/>
      <c r="V20" s="660"/>
      <c r="W20" s="660"/>
      <c r="X20" s="660"/>
      <c r="Y20" s="661"/>
      <c r="Z20" s="662">
        <v>5.7</v>
      </c>
      <c r="AA20" s="662"/>
      <c r="AB20" s="662"/>
      <c r="AC20" s="662"/>
      <c r="AD20" s="663" t="s">
        <v>232</v>
      </c>
      <c r="AE20" s="663"/>
      <c r="AF20" s="663"/>
      <c r="AG20" s="663"/>
      <c r="AH20" s="663"/>
      <c r="AI20" s="663"/>
      <c r="AJ20" s="663"/>
      <c r="AK20" s="663"/>
      <c r="AL20" s="664" t="s">
        <v>232</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136534</v>
      </c>
      <c r="BH20" s="660"/>
      <c r="BI20" s="660"/>
      <c r="BJ20" s="660"/>
      <c r="BK20" s="660"/>
      <c r="BL20" s="660"/>
      <c r="BM20" s="660"/>
      <c r="BN20" s="661"/>
      <c r="BO20" s="662">
        <v>5.9</v>
      </c>
      <c r="BP20" s="662"/>
      <c r="BQ20" s="662"/>
      <c r="BR20" s="662"/>
      <c r="BS20" s="668" t="s">
        <v>122</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13531245</v>
      </c>
      <c r="CS20" s="660"/>
      <c r="CT20" s="660"/>
      <c r="CU20" s="660"/>
      <c r="CV20" s="660"/>
      <c r="CW20" s="660"/>
      <c r="CX20" s="660"/>
      <c r="CY20" s="661"/>
      <c r="CZ20" s="662">
        <v>100</v>
      </c>
      <c r="DA20" s="662"/>
      <c r="DB20" s="662"/>
      <c r="DC20" s="662"/>
      <c r="DD20" s="668">
        <v>1099164</v>
      </c>
      <c r="DE20" s="660"/>
      <c r="DF20" s="660"/>
      <c r="DG20" s="660"/>
      <c r="DH20" s="660"/>
      <c r="DI20" s="660"/>
      <c r="DJ20" s="660"/>
      <c r="DK20" s="660"/>
      <c r="DL20" s="660"/>
      <c r="DM20" s="660"/>
      <c r="DN20" s="660"/>
      <c r="DO20" s="660"/>
      <c r="DP20" s="661"/>
      <c r="DQ20" s="668">
        <v>9093824</v>
      </c>
      <c r="DR20" s="660"/>
      <c r="DS20" s="660"/>
      <c r="DT20" s="660"/>
      <c r="DU20" s="660"/>
      <c r="DV20" s="660"/>
      <c r="DW20" s="660"/>
      <c r="DX20" s="660"/>
      <c r="DY20" s="660"/>
      <c r="DZ20" s="660"/>
      <c r="EA20" s="660"/>
      <c r="EB20" s="660"/>
      <c r="EC20" s="669"/>
    </row>
    <row r="21" spans="2:133" ht="11.25" customHeight="1">
      <c r="B21" s="656" t="s">
        <v>270</v>
      </c>
      <c r="C21" s="657"/>
      <c r="D21" s="657"/>
      <c r="E21" s="657"/>
      <c r="F21" s="657"/>
      <c r="G21" s="657"/>
      <c r="H21" s="657"/>
      <c r="I21" s="657"/>
      <c r="J21" s="657"/>
      <c r="K21" s="657"/>
      <c r="L21" s="657"/>
      <c r="M21" s="657"/>
      <c r="N21" s="657"/>
      <c r="O21" s="657"/>
      <c r="P21" s="657"/>
      <c r="Q21" s="658"/>
      <c r="R21" s="659" t="s">
        <v>122</v>
      </c>
      <c r="S21" s="660"/>
      <c r="T21" s="660"/>
      <c r="U21" s="660"/>
      <c r="V21" s="660"/>
      <c r="W21" s="660"/>
      <c r="X21" s="660"/>
      <c r="Y21" s="661"/>
      <c r="Z21" s="662" t="s">
        <v>232</v>
      </c>
      <c r="AA21" s="662"/>
      <c r="AB21" s="662"/>
      <c r="AC21" s="662"/>
      <c r="AD21" s="663" t="s">
        <v>122</v>
      </c>
      <c r="AE21" s="663"/>
      <c r="AF21" s="663"/>
      <c r="AG21" s="663"/>
      <c r="AH21" s="663"/>
      <c r="AI21" s="663"/>
      <c r="AJ21" s="663"/>
      <c r="AK21" s="663"/>
      <c r="AL21" s="664" t="s">
        <v>122</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232</v>
      </c>
      <c r="BH21" s="660"/>
      <c r="BI21" s="660"/>
      <c r="BJ21" s="660"/>
      <c r="BK21" s="660"/>
      <c r="BL21" s="660"/>
      <c r="BM21" s="660"/>
      <c r="BN21" s="661"/>
      <c r="BO21" s="662" t="s">
        <v>122</v>
      </c>
      <c r="BP21" s="662"/>
      <c r="BQ21" s="662"/>
      <c r="BR21" s="662"/>
      <c r="BS21" s="668" t="s">
        <v>232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272</v>
      </c>
      <c r="C22" s="657"/>
      <c r="D22" s="657"/>
      <c r="E22" s="657"/>
      <c r="F22" s="657"/>
      <c r="G22" s="657"/>
      <c r="H22" s="657"/>
      <c r="I22" s="657"/>
      <c r="J22" s="657"/>
      <c r="K22" s="657"/>
      <c r="L22" s="657"/>
      <c r="M22" s="657"/>
      <c r="N22" s="657"/>
      <c r="O22" s="657"/>
      <c r="P22" s="657"/>
      <c r="Q22" s="658"/>
      <c r="R22" s="659">
        <v>8198594</v>
      </c>
      <c r="S22" s="660"/>
      <c r="T22" s="660"/>
      <c r="U22" s="660"/>
      <c r="V22" s="660"/>
      <c r="W22" s="660"/>
      <c r="X22" s="660"/>
      <c r="Y22" s="661"/>
      <c r="Z22" s="662">
        <v>59.6</v>
      </c>
      <c r="AA22" s="662"/>
      <c r="AB22" s="662"/>
      <c r="AC22" s="662"/>
      <c r="AD22" s="663">
        <v>7276715</v>
      </c>
      <c r="AE22" s="663"/>
      <c r="AF22" s="663"/>
      <c r="AG22" s="663"/>
      <c r="AH22" s="663"/>
      <c r="AI22" s="663"/>
      <c r="AJ22" s="663"/>
      <c r="AK22" s="663"/>
      <c r="AL22" s="664">
        <v>99.4</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122</v>
      </c>
      <c r="BH22" s="660"/>
      <c r="BI22" s="660"/>
      <c r="BJ22" s="660"/>
      <c r="BK22" s="660"/>
      <c r="BL22" s="660"/>
      <c r="BM22" s="660"/>
      <c r="BN22" s="661"/>
      <c r="BO22" s="662" t="s">
        <v>122</v>
      </c>
      <c r="BP22" s="662"/>
      <c r="BQ22" s="662"/>
      <c r="BR22" s="662"/>
      <c r="BS22" s="668" t="s">
        <v>122</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275</v>
      </c>
      <c r="C23" s="657"/>
      <c r="D23" s="657"/>
      <c r="E23" s="657"/>
      <c r="F23" s="657"/>
      <c r="G23" s="657"/>
      <c r="H23" s="657"/>
      <c r="I23" s="657"/>
      <c r="J23" s="657"/>
      <c r="K23" s="657"/>
      <c r="L23" s="657"/>
      <c r="M23" s="657"/>
      <c r="N23" s="657"/>
      <c r="O23" s="657"/>
      <c r="P23" s="657"/>
      <c r="Q23" s="658"/>
      <c r="R23" s="659">
        <v>1861</v>
      </c>
      <c r="S23" s="660"/>
      <c r="T23" s="660"/>
      <c r="U23" s="660"/>
      <c r="V23" s="660"/>
      <c r="W23" s="660"/>
      <c r="X23" s="660"/>
      <c r="Y23" s="661"/>
      <c r="Z23" s="662">
        <v>0</v>
      </c>
      <c r="AA23" s="662"/>
      <c r="AB23" s="662"/>
      <c r="AC23" s="662"/>
      <c r="AD23" s="663">
        <v>1861</v>
      </c>
      <c r="AE23" s="663"/>
      <c r="AF23" s="663"/>
      <c r="AG23" s="663"/>
      <c r="AH23" s="663"/>
      <c r="AI23" s="663"/>
      <c r="AJ23" s="663"/>
      <c r="AK23" s="663"/>
      <c r="AL23" s="664">
        <v>0</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136534</v>
      </c>
      <c r="BH23" s="660"/>
      <c r="BI23" s="660"/>
      <c r="BJ23" s="660"/>
      <c r="BK23" s="660"/>
      <c r="BL23" s="660"/>
      <c r="BM23" s="660"/>
      <c r="BN23" s="661"/>
      <c r="BO23" s="662">
        <v>5.9</v>
      </c>
      <c r="BP23" s="662"/>
      <c r="BQ23" s="662"/>
      <c r="BR23" s="662"/>
      <c r="BS23" s="668" t="s">
        <v>232</v>
      </c>
      <c r="BT23" s="660"/>
      <c r="BU23" s="660"/>
      <c r="BV23" s="660"/>
      <c r="BW23" s="660"/>
      <c r="BX23" s="660"/>
      <c r="BY23" s="660"/>
      <c r="BZ23" s="660"/>
      <c r="CA23" s="660"/>
      <c r="CB23" s="669"/>
      <c r="CD23" s="641" t="s">
        <v>215</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c r="B24" s="656" t="s">
        <v>282</v>
      </c>
      <c r="C24" s="657"/>
      <c r="D24" s="657"/>
      <c r="E24" s="657"/>
      <c r="F24" s="657"/>
      <c r="G24" s="657"/>
      <c r="H24" s="657"/>
      <c r="I24" s="657"/>
      <c r="J24" s="657"/>
      <c r="K24" s="657"/>
      <c r="L24" s="657"/>
      <c r="M24" s="657"/>
      <c r="N24" s="657"/>
      <c r="O24" s="657"/>
      <c r="P24" s="657"/>
      <c r="Q24" s="658"/>
      <c r="R24" s="659">
        <v>71027</v>
      </c>
      <c r="S24" s="660"/>
      <c r="T24" s="660"/>
      <c r="U24" s="660"/>
      <c r="V24" s="660"/>
      <c r="W24" s="660"/>
      <c r="X24" s="660"/>
      <c r="Y24" s="661"/>
      <c r="Z24" s="662">
        <v>0.5</v>
      </c>
      <c r="AA24" s="662"/>
      <c r="AB24" s="662"/>
      <c r="AC24" s="662"/>
      <c r="AD24" s="663" t="s">
        <v>232</v>
      </c>
      <c r="AE24" s="663"/>
      <c r="AF24" s="663"/>
      <c r="AG24" s="663"/>
      <c r="AH24" s="663"/>
      <c r="AI24" s="663"/>
      <c r="AJ24" s="663"/>
      <c r="AK24" s="663"/>
      <c r="AL24" s="664" t="s">
        <v>232</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122</v>
      </c>
      <c r="BH24" s="660"/>
      <c r="BI24" s="660"/>
      <c r="BJ24" s="660"/>
      <c r="BK24" s="660"/>
      <c r="BL24" s="660"/>
      <c r="BM24" s="660"/>
      <c r="BN24" s="661"/>
      <c r="BO24" s="662" t="s">
        <v>122</v>
      </c>
      <c r="BP24" s="662"/>
      <c r="BQ24" s="662"/>
      <c r="BR24" s="662"/>
      <c r="BS24" s="668" t="s">
        <v>122</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5832373</v>
      </c>
      <c r="CS24" s="649"/>
      <c r="CT24" s="649"/>
      <c r="CU24" s="649"/>
      <c r="CV24" s="649"/>
      <c r="CW24" s="649"/>
      <c r="CX24" s="649"/>
      <c r="CY24" s="650"/>
      <c r="CZ24" s="653">
        <v>43.1</v>
      </c>
      <c r="DA24" s="654"/>
      <c r="DB24" s="654"/>
      <c r="DC24" s="673"/>
      <c r="DD24" s="692">
        <v>3798873</v>
      </c>
      <c r="DE24" s="649"/>
      <c r="DF24" s="649"/>
      <c r="DG24" s="649"/>
      <c r="DH24" s="649"/>
      <c r="DI24" s="649"/>
      <c r="DJ24" s="649"/>
      <c r="DK24" s="650"/>
      <c r="DL24" s="692">
        <v>3701560</v>
      </c>
      <c r="DM24" s="649"/>
      <c r="DN24" s="649"/>
      <c r="DO24" s="649"/>
      <c r="DP24" s="649"/>
      <c r="DQ24" s="649"/>
      <c r="DR24" s="649"/>
      <c r="DS24" s="649"/>
      <c r="DT24" s="649"/>
      <c r="DU24" s="649"/>
      <c r="DV24" s="650"/>
      <c r="DW24" s="653">
        <v>48.3</v>
      </c>
      <c r="DX24" s="654"/>
      <c r="DY24" s="654"/>
      <c r="DZ24" s="654"/>
      <c r="EA24" s="654"/>
      <c r="EB24" s="654"/>
      <c r="EC24" s="655"/>
    </row>
    <row r="25" spans="2:133" ht="11.25" customHeight="1">
      <c r="B25" s="656" t="s">
        <v>285</v>
      </c>
      <c r="C25" s="657"/>
      <c r="D25" s="657"/>
      <c r="E25" s="657"/>
      <c r="F25" s="657"/>
      <c r="G25" s="657"/>
      <c r="H25" s="657"/>
      <c r="I25" s="657"/>
      <c r="J25" s="657"/>
      <c r="K25" s="657"/>
      <c r="L25" s="657"/>
      <c r="M25" s="657"/>
      <c r="N25" s="657"/>
      <c r="O25" s="657"/>
      <c r="P25" s="657"/>
      <c r="Q25" s="658"/>
      <c r="R25" s="659">
        <v>287607</v>
      </c>
      <c r="S25" s="660"/>
      <c r="T25" s="660"/>
      <c r="U25" s="660"/>
      <c r="V25" s="660"/>
      <c r="W25" s="660"/>
      <c r="X25" s="660"/>
      <c r="Y25" s="661"/>
      <c r="Z25" s="662">
        <v>2.1</v>
      </c>
      <c r="AA25" s="662"/>
      <c r="AB25" s="662"/>
      <c r="AC25" s="662"/>
      <c r="AD25" s="663">
        <v>21128</v>
      </c>
      <c r="AE25" s="663"/>
      <c r="AF25" s="663"/>
      <c r="AG25" s="663"/>
      <c r="AH25" s="663"/>
      <c r="AI25" s="663"/>
      <c r="AJ25" s="663"/>
      <c r="AK25" s="663"/>
      <c r="AL25" s="664">
        <v>0.3</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232</v>
      </c>
      <c r="BH25" s="660"/>
      <c r="BI25" s="660"/>
      <c r="BJ25" s="660"/>
      <c r="BK25" s="660"/>
      <c r="BL25" s="660"/>
      <c r="BM25" s="660"/>
      <c r="BN25" s="661"/>
      <c r="BO25" s="662" t="s">
        <v>122</v>
      </c>
      <c r="BP25" s="662"/>
      <c r="BQ25" s="662"/>
      <c r="BR25" s="662"/>
      <c r="BS25" s="668" t="s">
        <v>232</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1764227</v>
      </c>
      <c r="CS25" s="695"/>
      <c r="CT25" s="695"/>
      <c r="CU25" s="695"/>
      <c r="CV25" s="695"/>
      <c r="CW25" s="695"/>
      <c r="CX25" s="695"/>
      <c r="CY25" s="696"/>
      <c r="CZ25" s="664">
        <v>13</v>
      </c>
      <c r="DA25" s="693"/>
      <c r="DB25" s="693"/>
      <c r="DC25" s="697"/>
      <c r="DD25" s="668">
        <v>1634755</v>
      </c>
      <c r="DE25" s="695"/>
      <c r="DF25" s="695"/>
      <c r="DG25" s="695"/>
      <c r="DH25" s="695"/>
      <c r="DI25" s="695"/>
      <c r="DJ25" s="695"/>
      <c r="DK25" s="696"/>
      <c r="DL25" s="668">
        <v>1537593</v>
      </c>
      <c r="DM25" s="695"/>
      <c r="DN25" s="695"/>
      <c r="DO25" s="695"/>
      <c r="DP25" s="695"/>
      <c r="DQ25" s="695"/>
      <c r="DR25" s="695"/>
      <c r="DS25" s="695"/>
      <c r="DT25" s="695"/>
      <c r="DU25" s="695"/>
      <c r="DV25" s="696"/>
      <c r="DW25" s="664">
        <v>20.100000000000001</v>
      </c>
      <c r="DX25" s="693"/>
      <c r="DY25" s="693"/>
      <c r="DZ25" s="693"/>
      <c r="EA25" s="693"/>
      <c r="EB25" s="693"/>
      <c r="EC25" s="694"/>
    </row>
    <row r="26" spans="2:133" ht="11.25" customHeight="1">
      <c r="B26" s="656" t="s">
        <v>288</v>
      </c>
      <c r="C26" s="657"/>
      <c r="D26" s="657"/>
      <c r="E26" s="657"/>
      <c r="F26" s="657"/>
      <c r="G26" s="657"/>
      <c r="H26" s="657"/>
      <c r="I26" s="657"/>
      <c r="J26" s="657"/>
      <c r="K26" s="657"/>
      <c r="L26" s="657"/>
      <c r="M26" s="657"/>
      <c r="N26" s="657"/>
      <c r="O26" s="657"/>
      <c r="P26" s="657"/>
      <c r="Q26" s="658"/>
      <c r="R26" s="659">
        <v>38146</v>
      </c>
      <c r="S26" s="660"/>
      <c r="T26" s="660"/>
      <c r="U26" s="660"/>
      <c r="V26" s="660"/>
      <c r="W26" s="660"/>
      <c r="X26" s="660"/>
      <c r="Y26" s="661"/>
      <c r="Z26" s="662">
        <v>0.3</v>
      </c>
      <c r="AA26" s="662"/>
      <c r="AB26" s="662"/>
      <c r="AC26" s="662"/>
      <c r="AD26" s="663" t="s">
        <v>122</v>
      </c>
      <c r="AE26" s="663"/>
      <c r="AF26" s="663"/>
      <c r="AG26" s="663"/>
      <c r="AH26" s="663"/>
      <c r="AI26" s="663"/>
      <c r="AJ26" s="663"/>
      <c r="AK26" s="663"/>
      <c r="AL26" s="664" t="s">
        <v>122</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232</v>
      </c>
      <c r="BH26" s="660"/>
      <c r="BI26" s="660"/>
      <c r="BJ26" s="660"/>
      <c r="BK26" s="660"/>
      <c r="BL26" s="660"/>
      <c r="BM26" s="660"/>
      <c r="BN26" s="661"/>
      <c r="BO26" s="662" t="s">
        <v>232</v>
      </c>
      <c r="BP26" s="662"/>
      <c r="BQ26" s="662"/>
      <c r="BR26" s="662"/>
      <c r="BS26" s="668" t="s">
        <v>122</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989568</v>
      </c>
      <c r="CS26" s="660"/>
      <c r="CT26" s="660"/>
      <c r="CU26" s="660"/>
      <c r="CV26" s="660"/>
      <c r="CW26" s="660"/>
      <c r="CX26" s="660"/>
      <c r="CY26" s="661"/>
      <c r="CZ26" s="664">
        <v>7.3</v>
      </c>
      <c r="DA26" s="693"/>
      <c r="DB26" s="693"/>
      <c r="DC26" s="697"/>
      <c r="DD26" s="668">
        <v>987410</v>
      </c>
      <c r="DE26" s="660"/>
      <c r="DF26" s="660"/>
      <c r="DG26" s="660"/>
      <c r="DH26" s="660"/>
      <c r="DI26" s="660"/>
      <c r="DJ26" s="660"/>
      <c r="DK26" s="661"/>
      <c r="DL26" s="668" t="s">
        <v>232</v>
      </c>
      <c r="DM26" s="660"/>
      <c r="DN26" s="660"/>
      <c r="DO26" s="660"/>
      <c r="DP26" s="660"/>
      <c r="DQ26" s="660"/>
      <c r="DR26" s="660"/>
      <c r="DS26" s="660"/>
      <c r="DT26" s="660"/>
      <c r="DU26" s="660"/>
      <c r="DV26" s="661"/>
      <c r="DW26" s="664" t="s">
        <v>122</v>
      </c>
      <c r="DX26" s="693"/>
      <c r="DY26" s="693"/>
      <c r="DZ26" s="693"/>
      <c r="EA26" s="693"/>
      <c r="EB26" s="693"/>
      <c r="EC26" s="694"/>
    </row>
    <row r="27" spans="2:133" ht="11.25" customHeight="1">
      <c r="B27" s="656" t="s">
        <v>291</v>
      </c>
      <c r="C27" s="657"/>
      <c r="D27" s="657"/>
      <c r="E27" s="657"/>
      <c r="F27" s="657"/>
      <c r="G27" s="657"/>
      <c r="H27" s="657"/>
      <c r="I27" s="657"/>
      <c r="J27" s="657"/>
      <c r="K27" s="657"/>
      <c r="L27" s="657"/>
      <c r="M27" s="657"/>
      <c r="N27" s="657"/>
      <c r="O27" s="657"/>
      <c r="P27" s="657"/>
      <c r="Q27" s="658"/>
      <c r="R27" s="659">
        <v>1733326</v>
      </c>
      <c r="S27" s="660"/>
      <c r="T27" s="660"/>
      <c r="U27" s="660"/>
      <c r="V27" s="660"/>
      <c r="W27" s="660"/>
      <c r="X27" s="660"/>
      <c r="Y27" s="661"/>
      <c r="Z27" s="662">
        <v>12.6</v>
      </c>
      <c r="AA27" s="662"/>
      <c r="AB27" s="662"/>
      <c r="AC27" s="662"/>
      <c r="AD27" s="663" t="s">
        <v>232</v>
      </c>
      <c r="AE27" s="663"/>
      <c r="AF27" s="663"/>
      <c r="AG27" s="663"/>
      <c r="AH27" s="663"/>
      <c r="AI27" s="663"/>
      <c r="AJ27" s="663"/>
      <c r="AK27" s="663"/>
      <c r="AL27" s="664" t="s">
        <v>232</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2315087</v>
      </c>
      <c r="BH27" s="660"/>
      <c r="BI27" s="660"/>
      <c r="BJ27" s="660"/>
      <c r="BK27" s="660"/>
      <c r="BL27" s="660"/>
      <c r="BM27" s="660"/>
      <c r="BN27" s="661"/>
      <c r="BO27" s="662">
        <v>100</v>
      </c>
      <c r="BP27" s="662"/>
      <c r="BQ27" s="662"/>
      <c r="BR27" s="662"/>
      <c r="BS27" s="668">
        <v>28521</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2352462</v>
      </c>
      <c r="CS27" s="695"/>
      <c r="CT27" s="695"/>
      <c r="CU27" s="695"/>
      <c r="CV27" s="695"/>
      <c r="CW27" s="695"/>
      <c r="CX27" s="695"/>
      <c r="CY27" s="696"/>
      <c r="CZ27" s="664">
        <v>17.399999999999999</v>
      </c>
      <c r="DA27" s="693"/>
      <c r="DB27" s="693"/>
      <c r="DC27" s="697"/>
      <c r="DD27" s="668">
        <v>566807</v>
      </c>
      <c r="DE27" s="695"/>
      <c r="DF27" s="695"/>
      <c r="DG27" s="695"/>
      <c r="DH27" s="695"/>
      <c r="DI27" s="695"/>
      <c r="DJ27" s="695"/>
      <c r="DK27" s="696"/>
      <c r="DL27" s="668">
        <v>566656</v>
      </c>
      <c r="DM27" s="695"/>
      <c r="DN27" s="695"/>
      <c r="DO27" s="695"/>
      <c r="DP27" s="695"/>
      <c r="DQ27" s="695"/>
      <c r="DR27" s="695"/>
      <c r="DS27" s="695"/>
      <c r="DT27" s="695"/>
      <c r="DU27" s="695"/>
      <c r="DV27" s="696"/>
      <c r="DW27" s="664">
        <v>7.4</v>
      </c>
      <c r="DX27" s="693"/>
      <c r="DY27" s="693"/>
      <c r="DZ27" s="693"/>
      <c r="EA27" s="693"/>
      <c r="EB27" s="693"/>
      <c r="EC27" s="694"/>
    </row>
    <row r="28" spans="2:133" ht="11.25" customHeight="1">
      <c r="B28" s="701" t="s">
        <v>294</v>
      </c>
      <c r="C28" s="702"/>
      <c r="D28" s="702"/>
      <c r="E28" s="702"/>
      <c r="F28" s="702"/>
      <c r="G28" s="702"/>
      <c r="H28" s="702"/>
      <c r="I28" s="702"/>
      <c r="J28" s="702"/>
      <c r="K28" s="702"/>
      <c r="L28" s="702"/>
      <c r="M28" s="702"/>
      <c r="N28" s="702"/>
      <c r="O28" s="702"/>
      <c r="P28" s="702"/>
      <c r="Q28" s="703"/>
      <c r="R28" s="659">
        <v>421</v>
      </c>
      <c r="S28" s="660"/>
      <c r="T28" s="660"/>
      <c r="U28" s="660"/>
      <c r="V28" s="660"/>
      <c r="W28" s="660"/>
      <c r="X28" s="660"/>
      <c r="Y28" s="661"/>
      <c r="Z28" s="662">
        <v>0</v>
      </c>
      <c r="AA28" s="662"/>
      <c r="AB28" s="662"/>
      <c r="AC28" s="662"/>
      <c r="AD28" s="663">
        <v>421</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1715684</v>
      </c>
      <c r="CS28" s="660"/>
      <c r="CT28" s="660"/>
      <c r="CU28" s="660"/>
      <c r="CV28" s="660"/>
      <c r="CW28" s="660"/>
      <c r="CX28" s="660"/>
      <c r="CY28" s="661"/>
      <c r="CZ28" s="664">
        <v>12.7</v>
      </c>
      <c r="DA28" s="693"/>
      <c r="DB28" s="693"/>
      <c r="DC28" s="697"/>
      <c r="DD28" s="668">
        <v>1597311</v>
      </c>
      <c r="DE28" s="660"/>
      <c r="DF28" s="660"/>
      <c r="DG28" s="660"/>
      <c r="DH28" s="660"/>
      <c r="DI28" s="660"/>
      <c r="DJ28" s="660"/>
      <c r="DK28" s="661"/>
      <c r="DL28" s="668">
        <v>1597311</v>
      </c>
      <c r="DM28" s="660"/>
      <c r="DN28" s="660"/>
      <c r="DO28" s="660"/>
      <c r="DP28" s="660"/>
      <c r="DQ28" s="660"/>
      <c r="DR28" s="660"/>
      <c r="DS28" s="660"/>
      <c r="DT28" s="660"/>
      <c r="DU28" s="660"/>
      <c r="DV28" s="661"/>
      <c r="DW28" s="664">
        <v>20.8</v>
      </c>
      <c r="DX28" s="693"/>
      <c r="DY28" s="693"/>
      <c r="DZ28" s="693"/>
      <c r="EA28" s="693"/>
      <c r="EB28" s="693"/>
      <c r="EC28" s="694"/>
    </row>
    <row r="29" spans="2:133" ht="11.25" customHeight="1">
      <c r="B29" s="656" t="s">
        <v>296</v>
      </c>
      <c r="C29" s="657"/>
      <c r="D29" s="657"/>
      <c r="E29" s="657"/>
      <c r="F29" s="657"/>
      <c r="G29" s="657"/>
      <c r="H29" s="657"/>
      <c r="I29" s="657"/>
      <c r="J29" s="657"/>
      <c r="K29" s="657"/>
      <c r="L29" s="657"/>
      <c r="M29" s="657"/>
      <c r="N29" s="657"/>
      <c r="O29" s="657"/>
      <c r="P29" s="657"/>
      <c r="Q29" s="658"/>
      <c r="R29" s="659">
        <v>577586</v>
      </c>
      <c r="S29" s="660"/>
      <c r="T29" s="660"/>
      <c r="U29" s="660"/>
      <c r="V29" s="660"/>
      <c r="W29" s="660"/>
      <c r="X29" s="660"/>
      <c r="Y29" s="661"/>
      <c r="Z29" s="662">
        <v>4.2</v>
      </c>
      <c r="AA29" s="662"/>
      <c r="AB29" s="662"/>
      <c r="AC29" s="662"/>
      <c r="AD29" s="663" t="s">
        <v>122</v>
      </c>
      <c r="AE29" s="663"/>
      <c r="AF29" s="663"/>
      <c r="AG29" s="663"/>
      <c r="AH29" s="663"/>
      <c r="AI29" s="663"/>
      <c r="AJ29" s="663"/>
      <c r="AK29" s="663"/>
      <c r="AL29" s="664" t="s">
        <v>122</v>
      </c>
      <c r="AM29" s="665"/>
      <c r="AN29" s="665"/>
      <c r="AO29" s="666"/>
      <c r="AP29" s="638" t="s">
        <v>215</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64</v>
      </c>
      <c r="CG29" s="675"/>
      <c r="CH29" s="675"/>
      <c r="CI29" s="675"/>
      <c r="CJ29" s="675"/>
      <c r="CK29" s="675"/>
      <c r="CL29" s="675"/>
      <c r="CM29" s="675"/>
      <c r="CN29" s="675"/>
      <c r="CO29" s="675"/>
      <c r="CP29" s="675"/>
      <c r="CQ29" s="676"/>
      <c r="CR29" s="659">
        <v>1715659</v>
      </c>
      <c r="CS29" s="695"/>
      <c r="CT29" s="695"/>
      <c r="CU29" s="695"/>
      <c r="CV29" s="695"/>
      <c r="CW29" s="695"/>
      <c r="CX29" s="695"/>
      <c r="CY29" s="696"/>
      <c r="CZ29" s="664">
        <v>12.7</v>
      </c>
      <c r="DA29" s="693"/>
      <c r="DB29" s="693"/>
      <c r="DC29" s="697"/>
      <c r="DD29" s="668">
        <v>1597286</v>
      </c>
      <c r="DE29" s="695"/>
      <c r="DF29" s="695"/>
      <c r="DG29" s="695"/>
      <c r="DH29" s="695"/>
      <c r="DI29" s="695"/>
      <c r="DJ29" s="695"/>
      <c r="DK29" s="696"/>
      <c r="DL29" s="668">
        <v>1597286</v>
      </c>
      <c r="DM29" s="695"/>
      <c r="DN29" s="695"/>
      <c r="DO29" s="695"/>
      <c r="DP29" s="695"/>
      <c r="DQ29" s="695"/>
      <c r="DR29" s="695"/>
      <c r="DS29" s="695"/>
      <c r="DT29" s="695"/>
      <c r="DU29" s="695"/>
      <c r="DV29" s="696"/>
      <c r="DW29" s="664">
        <v>20.8</v>
      </c>
      <c r="DX29" s="693"/>
      <c r="DY29" s="693"/>
      <c r="DZ29" s="693"/>
      <c r="EA29" s="693"/>
      <c r="EB29" s="693"/>
      <c r="EC29" s="694"/>
    </row>
    <row r="30" spans="2:133" ht="11.25" customHeight="1">
      <c r="B30" s="656" t="s">
        <v>300</v>
      </c>
      <c r="C30" s="657"/>
      <c r="D30" s="657"/>
      <c r="E30" s="657"/>
      <c r="F30" s="657"/>
      <c r="G30" s="657"/>
      <c r="H30" s="657"/>
      <c r="I30" s="657"/>
      <c r="J30" s="657"/>
      <c r="K30" s="657"/>
      <c r="L30" s="657"/>
      <c r="M30" s="657"/>
      <c r="N30" s="657"/>
      <c r="O30" s="657"/>
      <c r="P30" s="657"/>
      <c r="Q30" s="658"/>
      <c r="R30" s="659">
        <v>26009</v>
      </c>
      <c r="S30" s="660"/>
      <c r="T30" s="660"/>
      <c r="U30" s="660"/>
      <c r="V30" s="660"/>
      <c r="W30" s="660"/>
      <c r="X30" s="660"/>
      <c r="Y30" s="661"/>
      <c r="Z30" s="662">
        <v>0.2</v>
      </c>
      <c r="AA30" s="662"/>
      <c r="AB30" s="662"/>
      <c r="AC30" s="662"/>
      <c r="AD30" s="663">
        <v>17201</v>
      </c>
      <c r="AE30" s="663"/>
      <c r="AF30" s="663"/>
      <c r="AG30" s="663"/>
      <c r="AH30" s="663"/>
      <c r="AI30" s="663"/>
      <c r="AJ30" s="663"/>
      <c r="AK30" s="663"/>
      <c r="AL30" s="664">
        <v>0.2</v>
      </c>
      <c r="AM30" s="665"/>
      <c r="AN30" s="665"/>
      <c r="AO30" s="666"/>
      <c r="AP30" s="707" t="s">
        <v>301</v>
      </c>
      <c r="AQ30" s="708"/>
      <c r="AR30" s="708"/>
      <c r="AS30" s="708"/>
      <c r="AT30" s="713" t="s">
        <v>302</v>
      </c>
      <c r="AU30" s="210"/>
      <c r="AV30" s="210"/>
      <c r="AW30" s="210"/>
      <c r="AX30" s="645" t="s">
        <v>180</v>
      </c>
      <c r="AY30" s="646"/>
      <c r="AZ30" s="646"/>
      <c r="BA30" s="646"/>
      <c r="BB30" s="646"/>
      <c r="BC30" s="646"/>
      <c r="BD30" s="646"/>
      <c r="BE30" s="646"/>
      <c r="BF30" s="647"/>
      <c r="BG30" s="719">
        <v>99</v>
      </c>
      <c r="BH30" s="720"/>
      <c r="BI30" s="720"/>
      <c r="BJ30" s="720"/>
      <c r="BK30" s="720"/>
      <c r="BL30" s="720"/>
      <c r="BM30" s="654">
        <v>95.5</v>
      </c>
      <c r="BN30" s="720"/>
      <c r="BO30" s="720"/>
      <c r="BP30" s="720"/>
      <c r="BQ30" s="721"/>
      <c r="BR30" s="719">
        <v>98.8</v>
      </c>
      <c r="BS30" s="720"/>
      <c r="BT30" s="720"/>
      <c r="BU30" s="720"/>
      <c r="BV30" s="720"/>
      <c r="BW30" s="720"/>
      <c r="BX30" s="654">
        <v>94.9</v>
      </c>
      <c r="BY30" s="720"/>
      <c r="BZ30" s="720"/>
      <c r="CA30" s="720"/>
      <c r="CB30" s="721"/>
      <c r="CD30" s="724"/>
      <c r="CE30" s="725"/>
      <c r="CF30" s="674" t="s">
        <v>303</v>
      </c>
      <c r="CG30" s="675"/>
      <c r="CH30" s="675"/>
      <c r="CI30" s="675"/>
      <c r="CJ30" s="675"/>
      <c r="CK30" s="675"/>
      <c r="CL30" s="675"/>
      <c r="CM30" s="675"/>
      <c r="CN30" s="675"/>
      <c r="CO30" s="675"/>
      <c r="CP30" s="675"/>
      <c r="CQ30" s="676"/>
      <c r="CR30" s="659">
        <v>1631906</v>
      </c>
      <c r="CS30" s="660"/>
      <c r="CT30" s="660"/>
      <c r="CU30" s="660"/>
      <c r="CV30" s="660"/>
      <c r="CW30" s="660"/>
      <c r="CX30" s="660"/>
      <c r="CY30" s="661"/>
      <c r="CZ30" s="664">
        <v>12.1</v>
      </c>
      <c r="DA30" s="693"/>
      <c r="DB30" s="693"/>
      <c r="DC30" s="697"/>
      <c r="DD30" s="668">
        <v>1513533</v>
      </c>
      <c r="DE30" s="660"/>
      <c r="DF30" s="660"/>
      <c r="DG30" s="660"/>
      <c r="DH30" s="660"/>
      <c r="DI30" s="660"/>
      <c r="DJ30" s="660"/>
      <c r="DK30" s="661"/>
      <c r="DL30" s="668">
        <v>1513533</v>
      </c>
      <c r="DM30" s="660"/>
      <c r="DN30" s="660"/>
      <c r="DO30" s="660"/>
      <c r="DP30" s="660"/>
      <c r="DQ30" s="660"/>
      <c r="DR30" s="660"/>
      <c r="DS30" s="660"/>
      <c r="DT30" s="660"/>
      <c r="DU30" s="660"/>
      <c r="DV30" s="661"/>
      <c r="DW30" s="664">
        <v>19.7</v>
      </c>
      <c r="DX30" s="693"/>
      <c r="DY30" s="693"/>
      <c r="DZ30" s="693"/>
      <c r="EA30" s="693"/>
      <c r="EB30" s="693"/>
      <c r="EC30" s="694"/>
    </row>
    <row r="31" spans="2:133" ht="11.25" customHeight="1">
      <c r="B31" s="656" t="s">
        <v>304</v>
      </c>
      <c r="C31" s="657"/>
      <c r="D31" s="657"/>
      <c r="E31" s="657"/>
      <c r="F31" s="657"/>
      <c r="G31" s="657"/>
      <c r="H31" s="657"/>
      <c r="I31" s="657"/>
      <c r="J31" s="657"/>
      <c r="K31" s="657"/>
      <c r="L31" s="657"/>
      <c r="M31" s="657"/>
      <c r="N31" s="657"/>
      <c r="O31" s="657"/>
      <c r="P31" s="657"/>
      <c r="Q31" s="658"/>
      <c r="R31" s="659">
        <v>59740</v>
      </c>
      <c r="S31" s="660"/>
      <c r="T31" s="660"/>
      <c r="U31" s="660"/>
      <c r="V31" s="660"/>
      <c r="W31" s="660"/>
      <c r="X31" s="660"/>
      <c r="Y31" s="661"/>
      <c r="Z31" s="662">
        <v>0.4</v>
      </c>
      <c r="AA31" s="662"/>
      <c r="AB31" s="662"/>
      <c r="AC31" s="662"/>
      <c r="AD31" s="663" t="s">
        <v>122</v>
      </c>
      <c r="AE31" s="663"/>
      <c r="AF31" s="663"/>
      <c r="AG31" s="663"/>
      <c r="AH31" s="663"/>
      <c r="AI31" s="663"/>
      <c r="AJ31" s="663"/>
      <c r="AK31" s="663"/>
      <c r="AL31" s="664" t="s">
        <v>122</v>
      </c>
      <c r="AM31" s="665"/>
      <c r="AN31" s="665"/>
      <c r="AO31" s="666"/>
      <c r="AP31" s="709"/>
      <c r="AQ31" s="710"/>
      <c r="AR31" s="710"/>
      <c r="AS31" s="710"/>
      <c r="AT31" s="714"/>
      <c r="AU31" s="209" t="s">
        <v>305</v>
      </c>
      <c r="AV31" s="209"/>
      <c r="AW31" s="209"/>
      <c r="AX31" s="656" t="s">
        <v>306</v>
      </c>
      <c r="AY31" s="657"/>
      <c r="AZ31" s="657"/>
      <c r="BA31" s="657"/>
      <c r="BB31" s="657"/>
      <c r="BC31" s="657"/>
      <c r="BD31" s="657"/>
      <c r="BE31" s="657"/>
      <c r="BF31" s="658"/>
      <c r="BG31" s="716">
        <v>99.2</v>
      </c>
      <c r="BH31" s="695"/>
      <c r="BI31" s="695"/>
      <c r="BJ31" s="695"/>
      <c r="BK31" s="695"/>
      <c r="BL31" s="695"/>
      <c r="BM31" s="665">
        <v>96.9</v>
      </c>
      <c r="BN31" s="717"/>
      <c r="BO31" s="717"/>
      <c r="BP31" s="717"/>
      <c r="BQ31" s="718"/>
      <c r="BR31" s="716">
        <v>99</v>
      </c>
      <c r="BS31" s="695"/>
      <c r="BT31" s="695"/>
      <c r="BU31" s="695"/>
      <c r="BV31" s="695"/>
      <c r="BW31" s="695"/>
      <c r="BX31" s="665">
        <v>96.5</v>
      </c>
      <c r="BY31" s="717"/>
      <c r="BZ31" s="717"/>
      <c r="CA31" s="717"/>
      <c r="CB31" s="718"/>
      <c r="CD31" s="724"/>
      <c r="CE31" s="725"/>
      <c r="CF31" s="674" t="s">
        <v>307</v>
      </c>
      <c r="CG31" s="675"/>
      <c r="CH31" s="675"/>
      <c r="CI31" s="675"/>
      <c r="CJ31" s="675"/>
      <c r="CK31" s="675"/>
      <c r="CL31" s="675"/>
      <c r="CM31" s="675"/>
      <c r="CN31" s="675"/>
      <c r="CO31" s="675"/>
      <c r="CP31" s="675"/>
      <c r="CQ31" s="676"/>
      <c r="CR31" s="659">
        <v>83753</v>
      </c>
      <c r="CS31" s="695"/>
      <c r="CT31" s="695"/>
      <c r="CU31" s="695"/>
      <c r="CV31" s="695"/>
      <c r="CW31" s="695"/>
      <c r="CX31" s="695"/>
      <c r="CY31" s="696"/>
      <c r="CZ31" s="664">
        <v>0.6</v>
      </c>
      <c r="DA31" s="693"/>
      <c r="DB31" s="693"/>
      <c r="DC31" s="697"/>
      <c r="DD31" s="668">
        <v>83753</v>
      </c>
      <c r="DE31" s="695"/>
      <c r="DF31" s="695"/>
      <c r="DG31" s="695"/>
      <c r="DH31" s="695"/>
      <c r="DI31" s="695"/>
      <c r="DJ31" s="695"/>
      <c r="DK31" s="696"/>
      <c r="DL31" s="668">
        <v>83753</v>
      </c>
      <c r="DM31" s="695"/>
      <c r="DN31" s="695"/>
      <c r="DO31" s="695"/>
      <c r="DP31" s="695"/>
      <c r="DQ31" s="695"/>
      <c r="DR31" s="695"/>
      <c r="DS31" s="695"/>
      <c r="DT31" s="695"/>
      <c r="DU31" s="695"/>
      <c r="DV31" s="696"/>
      <c r="DW31" s="664">
        <v>1.1000000000000001</v>
      </c>
      <c r="DX31" s="693"/>
      <c r="DY31" s="693"/>
      <c r="DZ31" s="693"/>
      <c r="EA31" s="693"/>
      <c r="EB31" s="693"/>
      <c r="EC31" s="694"/>
    </row>
    <row r="32" spans="2:133" ht="11.25" customHeight="1">
      <c r="B32" s="656" t="s">
        <v>308</v>
      </c>
      <c r="C32" s="657"/>
      <c r="D32" s="657"/>
      <c r="E32" s="657"/>
      <c r="F32" s="657"/>
      <c r="G32" s="657"/>
      <c r="H32" s="657"/>
      <c r="I32" s="657"/>
      <c r="J32" s="657"/>
      <c r="K32" s="657"/>
      <c r="L32" s="657"/>
      <c r="M32" s="657"/>
      <c r="N32" s="657"/>
      <c r="O32" s="657"/>
      <c r="P32" s="657"/>
      <c r="Q32" s="658"/>
      <c r="R32" s="659">
        <v>554540</v>
      </c>
      <c r="S32" s="660"/>
      <c r="T32" s="660"/>
      <c r="U32" s="660"/>
      <c r="V32" s="660"/>
      <c r="W32" s="660"/>
      <c r="X32" s="660"/>
      <c r="Y32" s="661"/>
      <c r="Z32" s="662">
        <v>4</v>
      </c>
      <c r="AA32" s="662"/>
      <c r="AB32" s="662"/>
      <c r="AC32" s="662"/>
      <c r="AD32" s="663" t="s">
        <v>232</v>
      </c>
      <c r="AE32" s="663"/>
      <c r="AF32" s="663"/>
      <c r="AG32" s="663"/>
      <c r="AH32" s="663"/>
      <c r="AI32" s="663"/>
      <c r="AJ32" s="663"/>
      <c r="AK32" s="663"/>
      <c r="AL32" s="664" t="s">
        <v>232</v>
      </c>
      <c r="AM32" s="665"/>
      <c r="AN32" s="665"/>
      <c r="AO32" s="666"/>
      <c r="AP32" s="711"/>
      <c r="AQ32" s="712"/>
      <c r="AR32" s="712"/>
      <c r="AS32" s="712"/>
      <c r="AT32" s="715"/>
      <c r="AU32" s="211"/>
      <c r="AV32" s="211"/>
      <c r="AW32" s="211"/>
      <c r="AX32" s="704" t="s">
        <v>309</v>
      </c>
      <c r="AY32" s="705"/>
      <c r="AZ32" s="705"/>
      <c r="BA32" s="705"/>
      <c r="BB32" s="705"/>
      <c r="BC32" s="705"/>
      <c r="BD32" s="705"/>
      <c r="BE32" s="705"/>
      <c r="BF32" s="706"/>
      <c r="BG32" s="728">
        <v>98.4</v>
      </c>
      <c r="BH32" s="729"/>
      <c r="BI32" s="729"/>
      <c r="BJ32" s="729"/>
      <c r="BK32" s="729"/>
      <c r="BL32" s="729"/>
      <c r="BM32" s="730">
        <v>92.5</v>
      </c>
      <c r="BN32" s="729"/>
      <c r="BO32" s="729"/>
      <c r="BP32" s="729"/>
      <c r="BQ32" s="731"/>
      <c r="BR32" s="728">
        <v>98.3</v>
      </c>
      <c r="BS32" s="729"/>
      <c r="BT32" s="729"/>
      <c r="BU32" s="729"/>
      <c r="BV32" s="729"/>
      <c r="BW32" s="729"/>
      <c r="BX32" s="730">
        <v>91.6</v>
      </c>
      <c r="BY32" s="729"/>
      <c r="BZ32" s="729"/>
      <c r="CA32" s="729"/>
      <c r="CB32" s="731"/>
      <c r="CD32" s="726"/>
      <c r="CE32" s="727"/>
      <c r="CF32" s="674" t="s">
        <v>310</v>
      </c>
      <c r="CG32" s="675"/>
      <c r="CH32" s="675"/>
      <c r="CI32" s="675"/>
      <c r="CJ32" s="675"/>
      <c r="CK32" s="675"/>
      <c r="CL32" s="675"/>
      <c r="CM32" s="675"/>
      <c r="CN32" s="675"/>
      <c r="CO32" s="675"/>
      <c r="CP32" s="675"/>
      <c r="CQ32" s="676"/>
      <c r="CR32" s="659">
        <v>25</v>
      </c>
      <c r="CS32" s="660"/>
      <c r="CT32" s="660"/>
      <c r="CU32" s="660"/>
      <c r="CV32" s="660"/>
      <c r="CW32" s="660"/>
      <c r="CX32" s="660"/>
      <c r="CY32" s="661"/>
      <c r="CZ32" s="664">
        <v>0</v>
      </c>
      <c r="DA32" s="693"/>
      <c r="DB32" s="693"/>
      <c r="DC32" s="697"/>
      <c r="DD32" s="668">
        <v>25</v>
      </c>
      <c r="DE32" s="660"/>
      <c r="DF32" s="660"/>
      <c r="DG32" s="660"/>
      <c r="DH32" s="660"/>
      <c r="DI32" s="660"/>
      <c r="DJ32" s="660"/>
      <c r="DK32" s="661"/>
      <c r="DL32" s="668">
        <v>25</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311</v>
      </c>
      <c r="C33" s="657"/>
      <c r="D33" s="657"/>
      <c r="E33" s="657"/>
      <c r="F33" s="657"/>
      <c r="G33" s="657"/>
      <c r="H33" s="657"/>
      <c r="I33" s="657"/>
      <c r="J33" s="657"/>
      <c r="K33" s="657"/>
      <c r="L33" s="657"/>
      <c r="M33" s="657"/>
      <c r="N33" s="657"/>
      <c r="O33" s="657"/>
      <c r="P33" s="657"/>
      <c r="Q33" s="658"/>
      <c r="R33" s="659">
        <v>307941</v>
      </c>
      <c r="S33" s="660"/>
      <c r="T33" s="660"/>
      <c r="U33" s="660"/>
      <c r="V33" s="660"/>
      <c r="W33" s="660"/>
      <c r="X33" s="660"/>
      <c r="Y33" s="661"/>
      <c r="Z33" s="662">
        <v>2.2000000000000002</v>
      </c>
      <c r="AA33" s="662"/>
      <c r="AB33" s="662"/>
      <c r="AC33" s="662"/>
      <c r="AD33" s="663" t="s">
        <v>122</v>
      </c>
      <c r="AE33" s="663"/>
      <c r="AF33" s="663"/>
      <c r="AG33" s="663"/>
      <c r="AH33" s="663"/>
      <c r="AI33" s="663"/>
      <c r="AJ33" s="663"/>
      <c r="AK33" s="663"/>
      <c r="AL33" s="664" t="s">
        <v>232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312</v>
      </c>
      <c r="CE33" s="675"/>
      <c r="CF33" s="675"/>
      <c r="CG33" s="675"/>
      <c r="CH33" s="675"/>
      <c r="CI33" s="675"/>
      <c r="CJ33" s="675"/>
      <c r="CK33" s="675"/>
      <c r="CL33" s="675"/>
      <c r="CM33" s="675"/>
      <c r="CN33" s="675"/>
      <c r="CO33" s="675"/>
      <c r="CP33" s="675"/>
      <c r="CQ33" s="676"/>
      <c r="CR33" s="659">
        <v>6599708</v>
      </c>
      <c r="CS33" s="695"/>
      <c r="CT33" s="695"/>
      <c r="CU33" s="695"/>
      <c r="CV33" s="695"/>
      <c r="CW33" s="695"/>
      <c r="CX33" s="695"/>
      <c r="CY33" s="696"/>
      <c r="CZ33" s="664">
        <v>48.8</v>
      </c>
      <c r="DA33" s="693"/>
      <c r="DB33" s="693"/>
      <c r="DC33" s="697"/>
      <c r="DD33" s="668">
        <v>5164171</v>
      </c>
      <c r="DE33" s="695"/>
      <c r="DF33" s="695"/>
      <c r="DG33" s="695"/>
      <c r="DH33" s="695"/>
      <c r="DI33" s="695"/>
      <c r="DJ33" s="695"/>
      <c r="DK33" s="696"/>
      <c r="DL33" s="668">
        <v>3489063</v>
      </c>
      <c r="DM33" s="695"/>
      <c r="DN33" s="695"/>
      <c r="DO33" s="695"/>
      <c r="DP33" s="695"/>
      <c r="DQ33" s="695"/>
      <c r="DR33" s="695"/>
      <c r="DS33" s="695"/>
      <c r="DT33" s="695"/>
      <c r="DU33" s="695"/>
      <c r="DV33" s="696"/>
      <c r="DW33" s="664">
        <v>45.5</v>
      </c>
      <c r="DX33" s="693"/>
      <c r="DY33" s="693"/>
      <c r="DZ33" s="693"/>
      <c r="EA33" s="693"/>
      <c r="EB33" s="693"/>
      <c r="EC33" s="694"/>
    </row>
    <row r="34" spans="2:133" ht="11.25" customHeight="1">
      <c r="B34" s="656" t="s">
        <v>313</v>
      </c>
      <c r="C34" s="657"/>
      <c r="D34" s="657"/>
      <c r="E34" s="657"/>
      <c r="F34" s="657"/>
      <c r="G34" s="657"/>
      <c r="H34" s="657"/>
      <c r="I34" s="657"/>
      <c r="J34" s="657"/>
      <c r="K34" s="657"/>
      <c r="L34" s="657"/>
      <c r="M34" s="657"/>
      <c r="N34" s="657"/>
      <c r="O34" s="657"/>
      <c r="P34" s="657"/>
      <c r="Q34" s="658"/>
      <c r="R34" s="659">
        <v>674352</v>
      </c>
      <c r="S34" s="660"/>
      <c r="T34" s="660"/>
      <c r="U34" s="660"/>
      <c r="V34" s="660"/>
      <c r="W34" s="660"/>
      <c r="X34" s="660"/>
      <c r="Y34" s="661"/>
      <c r="Z34" s="662">
        <v>4.9000000000000004</v>
      </c>
      <c r="AA34" s="662"/>
      <c r="AB34" s="662"/>
      <c r="AC34" s="662"/>
      <c r="AD34" s="663">
        <v>1843</v>
      </c>
      <c r="AE34" s="663"/>
      <c r="AF34" s="663"/>
      <c r="AG34" s="663"/>
      <c r="AH34" s="663"/>
      <c r="AI34" s="663"/>
      <c r="AJ34" s="663"/>
      <c r="AK34" s="663"/>
      <c r="AL34" s="664">
        <v>0</v>
      </c>
      <c r="AM34" s="665"/>
      <c r="AN34" s="665"/>
      <c r="AO34" s="666"/>
      <c r="AP34" s="214"/>
      <c r="AQ34" s="638" t="s">
        <v>314</v>
      </c>
      <c r="AR34" s="639"/>
      <c r="AS34" s="639"/>
      <c r="AT34" s="639"/>
      <c r="AU34" s="639"/>
      <c r="AV34" s="639"/>
      <c r="AW34" s="639"/>
      <c r="AX34" s="639"/>
      <c r="AY34" s="639"/>
      <c r="AZ34" s="639"/>
      <c r="BA34" s="639"/>
      <c r="BB34" s="639"/>
      <c r="BC34" s="639"/>
      <c r="BD34" s="639"/>
      <c r="BE34" s="639"/>
      <c r="BF34" s="640"/>
      <c r="BG34" s="638" t="s">
        <v>315</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316</v>
      </c>
      <c r="CE34" s="675"/>
      <c r="CF34" s="675"/>
      <c r="CG34" s="675"/>
      <c r="CH34" s="675"/>
      <c r="CI34" s="675"/>
      <c r="CJ34" s="675"/>
      <c r="CK34" s="675"/>
      <c r="CL34" s="675"/>
      <c r="CM34" s="675"/>
      <c r="CN34" s="675"/>
      <c r="CO34" s="675"/>
      <c r="CP34" s="675"/>
      <c r="CQ34" s="676"/>
      <c r="CR34" s="659">
        <v>1295433</v>
      </c>
      <c r="CS34" s="660"/>
      <c r="CT34" s="660"/>
      <c r="CU34" s="660"/>
      <c r="CV34" s="660"/>
      <c r="CW34" s="660"/>
      <c r="CX34" s="660"/>
      <c r="CY34" s="661"/>
      <c r="CZ34" s="664">
        <v>9.6</v>
      </c>
      <c r="DA34" s="693"/>
      <c r="DB34" s="693"/>
      <c r="DC34" s="697"/>
      <c r="DD34" s="668">
        <v>1038512</v>
      </c>
      <c r="DE34" s="660"/>
      <c r="DF34" s="660"/>
      <c r="DG34" s="660"/>
      <c r="DH34" s="660"/>
      <c r="DI34" s="660"/>
      <c r="DJ34" s="660"/>
      <c r="DK34" s="661"/>
      <c r="DL34" s="668">
        <v>886968</v>
      </c>
      <c r="DM34" s="660"/>
      <c r="DN34" s="660"/>
      <c r="DO34" s="660"/>
      <c r="DP34" s="660"/>
      <c r="DQ34" s="660"/>
      <c r="DR34" s="660"/>
      <c r="DS34" s="660"/>
      <c r="DT34" s="660"/>
      <c r="DU34" s="660"/>
      <c r="DV34" s="661"/>
      <c r="DW34" s="664">
        <v>11.6</v>
      </c>
      <c r="DX34" s="693"/>
      <c r="DY34" s="693"/>
      <c r="DZ34" s="693"/>
      <c r="EA34" s="693"/>
      <c r="EB34" s="693"/>
      <c r="EC34" s="694"/>
    </row>
    <row r="35" spans="2:133" ht="11.25" customHeight="1">
      <c r="B35" s="656" t="s">
        <v>317</v>
      </c>
      <c r="C35" s="657"/>
      <c r="D35" s="657"/>
      <c r="E35" s="657"/>
      <c r="F35" s="657"/>
      <c r="G35" s="657"/>
      <c r="H35" s="657"/>
      <c r="I35" s="657"/>
      <c r="J35" s="657"/>
      <c r="K35" s="657"/>
      <c r="L35" s="657"/>
      <c r="M35" s="657"/>
      <c r="N35" s="657"/>
      <c r="O35" s="657"/>
      <c r="P35" s="657"/>
      <c r="Q35" s="658"/>
      <c r="R35" s="659">
        <v>1221242</v>
      </c>
      <c r="S35" s="660"/>
      <c r="T35" s="660"/>
      <c r="U35" s="660"/>
      <c r="V35" s="660"/>
      <c r="W35" s="660"/>
      <c r="X35" s="660"/>
      <c r="Y35" s="661"/>
      <c r="Z35" s="662">
        <v>8.9</v>
      </c>
      <c r="AA35" s="662"/>
      <c r="AB35" s="662"/>
      <c r="AC35" s="662"/>
      <c r="AD35" s="663" t="s">
        <v>232</v>
      </c>
      <c r="AE35" s="663"/>
      <c r="AF35" s="663"/>
      <c r="AG35" s="663"/>
      <c r="AH35" s="663"/>
      <c r="AI35" s="663"/>
      <c r="AJ35" s="663"/>
      <c r="AK35" s="663"/>
      <c r="AL35" s="664" t="s">
        <v>232</v>
      </c>
      <c r="AM35" s="665"/>
      <c r="AN35" s="665"/>
      <c r="AO35" s="666"/>
      <c r="AP35" s="214"/>
      <c r="AQ35" s="732" t="s">
        <v>318</v>
      </c>
      <c r="AR35" s="733"/>
      <c r="AS35" s="733"/>
      <c r="AT35" s="733"/>
      <c r="AU35" s="733"/>
      <c r="AV35" s="733"/>
      <c r="AW35" s="733"/>
      <c r="AX35" s="733"/>
      <c r="AY35" s="734"/>
      <c r="AZ35" s="648">
        <v>2543376</v>
      </c>
      <c r="BA35" s="649"/>
      <c r="BB35" s="649"/>
      <c r="BC35" s="649"/>
      <c r="BD35" s="649"/>
      <c r="BE35" s="649"/>
      <c r="BF35" s="735"/>
      <c r="BG35" s="670" t="s">
        <v>319</v>
      </c>
      <c r="BH35" s="671"/>
      <c r="BI35" s="671"/>
      <c r="BJ35" s="671"/>
      <c r="BK35" s="671"/>
      <c r="BL35" s="671"/>
      <c r="BM35" s="671"/>
      <c r="BN35" s="671"/>
      <c r="BO35" s="671"/>
      <c r="BP35" s="671"/>
      <c r="BQ35" s="671"/>
      <c r="BR35" s="671"/>
      <c r="BS35" s="671"/>
      <c r="BT35" s="671"/>
      <c r="BU35" s="672"/>
      <c r="BV35" s="648">
        <v>75210</v>
      </c>
      <c r="BW35" s="649"/>
      <c r="BX35" s="649"/>
      <c r="BY35" s="649"/>
      <c r="BZ35" s="649"/>
      <c r="CA35" s="649"/>
      <c r="CB35" s="735"/>
      <c r="CD35" s="674" t="s">
        <v>320</v>
      </c>
      <c r="CE35" s="675"/>
      <c r="CF35" s="675"/>
      <c r="CG35" s="675"/>
      <c r="CH35" s="675"/>
      <c r="CI35" s="675"/>
      <c r="CJ35" s="675"/>
      <c r="CK35" s="675"/>
      <c r="CL35" s="675"/>
      <c r="CM35" s="675"/>
      <c r="CN35" s="675"/>
      <c r="CO35" s="675"/>
      <c r="CP35" s="675"/>
      <c r="CQ35" s="676"/>
      <c r="CR35" s="659">
        <v>939502</v>
      </c>
      <c r="CS35" s="695"/>
      <c r="CT35" s="695"/>
      <c r="CU35" s="695"/>
      <c r="CV35" s="695"/>
      <c r="CW35" s="695"/>
      <c r="CX35" s="695"/>
      <c r="CY35" s="696"/>
      <c r="CZ35" s="664">
        <v>6.9</v>
      </c>
      <c r="DA35" s="693"/>
      <c r="DB35" s="693"/>
      <c r="DC35" s="697"/>
      <c r="DD35" s="668">
        <v>692949</v>
      </c>
      <c r="DE35" s="695"/>
      <c r="DF35" s="695"/>
      <c r="DG35" s="695"/>
      <c r="DH35" s="695"/>
      <c r="DI35" s="695"/>
      <c r="DJ35" s="695"/>
      <c r="DK35" s="696"/>
      <c r="DL35" s="668">
        <v>225242</v>
      </c>
      <c r="DM35" s="695"/>
      <c r="DN35" s="695"/>
      <c r="DO35" s="695"/>
      <c r="DP35" s="695"/>
      <c r="DQ35" s="695"/>
      <c r="DR35" s="695"/>
      <c r="DS35" s="695"/>
      <c r="DT35" s="695"/>
      <c r="DU35" s="695"/>
      <c r="DV35" s="696"/>
      <c r="DW35" s="664">
        <v>2.9</v>
      </c>
      <c r="DX35" s="693"/>
      <c r="DY35" s="693"/>
      <c r="DZ35" s="693"/>
      <c r="EA35" s="693"/>
      <c r="EB35" s="693"/>
      <c r="EC35" s="694"/>
    </row>
    <row r="36" spans="2:133" ht="11.25" customHeight="1">
      <c r="B36" s="656" t="s">
        <v>321</v>
      </c>
      <c r="C36" s="657"/>
      <c r="D36" s="657"/>
      <c r="E36" s="657"/>
      <c r="F36" s="657"/>
      <c r="G36" s="657"/>
      <c r="H36" s="657"/>
      <c r="I36" s="657"/>
      <c r="J36" s="657"/>
      <c r="K36" s="657"/>
      <c r="L36" s="657"/>
      <c r="M36" s="657"/>
      <c r="N36" s="657"/>
      <c r="O36" s="657"/>
      <c r="P36" s="657"/>
      <c r="Q36" s="658"/>
      <c r="R36" s="659" t="s">
        <v>232</v>
      </c>
      <c r="S36" s="660"/>
      <c r="T36" s="660"/>
      <c r="U36" s="660"/>
      <c r="V36" s="660"/>
      <c r="W36" s="660"/>
      <c r="X36" s="660"/>
      <c r="Y36" s="661"/>
      <c r="Z36" s="662" t="s">
        <v>232</v>
      </c>
      <c r="AA36" s="662"/>
      <c r="AB36" s="662"/>
      <c r="AC36" s="662"/>
      <c r="AD36" s="663" t="s">
        <v>232</v>
      </c>
      <c r="AE36" s="663"/>
      <c r="AF36" s="663"/>
      <c r="AG36" s="663"/>
      <c r="AH36" s="663"/>
      <c r="AI36" s="663"/>
      <c r="AJ36" s="663"/>
      <c r="AK36" s="663"/>
      <c r="AL36" s="664" t="s">
        <v>122</v>
      </c>
      <c r="AM36" s="665"/>
      <c r="AN36" s="665"/>
      <c r="AO36" s="666"/>
      <c r="AQ36" s="736" t="s">
        <v>322</v>
      </c>
      <c r="AR36" s="737"/>
      <c r="AS36" s="737"/>
      <c r="AT36" s="737"/>
      <c r="AU36" s="737"/>
      <c r="AV36" s="737"/>
      <c r="AW36" s="737"/>
      <c r="AX36" s="737"/>
      <c r="AY36" s="738"/>
      <c r="AZ36" s="659">
        <v>1097559</v>
      </c>
      <c r="BA36" s="660"/>
      <c r="BB36" s="660"/>
      <c r="BC36" s="660"/>
      <c r="BD36" s="695"/>
      <c r="BE36" s="695"/>
      <c r="BF36" s="718"/>
      <c r="BG36" s="674" t="s">
        <v>323</v>
      </c>
      <c r="BH36" s="675"/>
      <c r="BI36" s="675"/>
      <c r="BJ36" s="675"/>
      <c r="BK36" s="675"/>
      <c r="BL36" s="675"/>
      <c r="BM36" s="675"/>
      <c r="BN36" s="675"/>
      <c r="BO36" s="675"/>
      <c r="BP36" s="675"/>
      <c r="BQ36" s="675"/>
      <c r="BR36" s="675"/>
      <c r="BS36" s="675"/>
      <c r="BT36" s="675"/>
      <c r="BU36" s="676"/>
      <c r="BV36" s="659">
        <v>28243</v>
      </c>
      <c r="BW36" s="660"/>
      <c r="BX36" s="660"/>
      <c r="BY36" s="660"/>
      <c r="BZ36" s="660"/>
      <c r="CA36" s="660"/>
      <c r="CB36" s="669"/>
      <c r="CD36" s="674" t="s">
        <v>324</v>
      </c>
      <c r="CE36" s="675"/>
      <c r="CF36" s="675"/>
      <c r="CG36" s="675"/>
      <c r="CH36" s="675"/>
      <c r="CI36" s="675"/>
      <c r="CJ36" s="675"/>
      <c r="CK36" s="675"/>
      <c r="CL36" s="675"/>
      <c r="CM36" s="675"/>
      <c r="CN36" s="675"/>
      <c r="CO36" s="675"/>
      <c r="CP36" s="675"/>
      <c r="CQ36" s="676"/>
      <c r="CR36" s="659">
        <v>1893052</v>
      </c>
      <c r="CS36" s="660"/>
      <c r="CT36" s="660"/>
      <c r="CU36" s="660"/>
      <c r="CV36" s="660"/>
      <c r="CW36" s="660"/>
      <c r="CX36" s="660"/>
      <c r="CY36" s="661"/>
      <c r="CZ36" s="664">
        <v>14</v>
      </c>
      <c r="DA36" s="693"/>
      <c r="DB36" s="693"/>
      <c r="DC36" s="697"/>
      <c r="DD36" s="668">
        <v>1648755</v>
      </c>
      <c r="DE36" s="660"/>
      <c r="DF36" s="660"/>
      <c r="DG36" s="660"/>
      <c r="DH36" s="660"/>
      <c r="DI36" s="660"/>
      <c r="DJ36" s="660"/>
      <c r="DK36" s="661"/>
      <c r="DL36" s="668">
        <v>1324567</v>
      </c>
      <c r="DM36" s="660"/>
      <c r="DN36" s="660"/>
      <c r="DO36" s="660"/>
      <c r="DP36" s="660"/>
      <c r="DQ36" s="660"/>
      <c r="DR36" s="660"/>
      <c r="DS36" s="660"/>
      <c r="DT36" s="660"/>
      <c r="DU36" s="660"/>
      <c r="DV36" s="661"/>
      <c r="DW36" s="664">
        <v>17.3</v>
      </c>
      <c r="DX36" s="693"/>
      <c r="DY36" s="693"/>
      <c r="DZ36" s="693"/>
      <c r="EA36" s="693"/>
      <c r="EB36" s="693"/>
      <c r="EC36" s="694"/>
    </row>
    <row r="37" spans="2:133" ht="11.25" customHeight="1">
      <c r="B37" s="656" t="s">
        <v>325</v>
      </c>
      <c r="C37" s="657"/>
      <c r="D37" s="657"/>
      <c r="E37" s="657"/>
      <c r="F37" s="657"/>
      <c r="G37" s="657"/>
      <c r="H37" s="657"/>
      <c r="I37" s="657"/>
      <c r="J37" s="657"/>
      <c r="K37" s="657"/>
      <c r="L37" s="657"/>
      <c r="M37" s="657"/>
      <c r="N37" s="657"/>
      <c r="O37" s="657"/>
      <c r="P37" s="657"/>
      <c r="Q37" s="658"/>
      <c r="R37" s="659">
        <v>345742</v>
      </c>
      <c r="S37" s="660"/>
      <c r="T37" s="660"/>
      <c r="U37" s="660"/>
      <c r="V37" s="660"/>
      <c r="W37" s="660"/>
      <c r="X37" s="660"/>
      <c r="Y37" s="661"/>
      <c r="Z37" s="662">
        <v>2.5</v>
      </c>
      <c r="AA37" s="662"/>
      <c r="AB37" s="662"/>
      <c r="AC37" s="662"/>
      <c r="AD37" s="663" t="s">
        <v>232</v>
      </c>
      <c r="AE37" s="663"/>
      <c r="AF37" s="663"/>
      <c r="AG37" s="663"/>
      <c r="AH37" s="663"/>
      <c r="AI37" s="663"/>
      <c r="AJ37" s="663"/>
      <c r="AK37" s="663"/>
      <c r="AL37" s="664" t="s">
        <v>232</v>
      </c>
      <c r="AM37" s="665"/>
      <c r="AN37" s="665"/>
      <c r="AO37" s="666"/>
      <c r="AQ37" s="736" t="s">
        <v>326</v>
      </c>
      <c r="AR37" s="737"/>
      <c r="AS37" s="737"/>
      <c r="AT37" s="737"/>
      <c r="AU37" s="737"/>
      <c r="AV37" s="737"/>
      <c r="AW37" s="737"/>
      <c r="AX37" s="737"/>
      <c r="AY37" s="738"/>
      <c r="AZ37" s="659">
        <v>371578</v>
      </c>
      <c r="BA37" s="660"/>
      <c r="BB37" s="660"/>
      <c r="BC37" s="660"/>
      <c r="BD37" s="695"/>
      <c r="BE37" s="695"/>
      <c r="BF37" s="718"/>
      <c r="BG37" s="674" t="s">
        <v>327</v>
      </c>
      <c r="BH37" s="675"/>
      <c r="BI37" s="675"/>
      <c r="BJ37" s="675"/>
      <c r="BK37" s="675"/>
      <c r="BL37" s="675"/>
      <c r="BM37" s="675"/>
      <c r="BN37" s="675"/>
      <c r="BO37" s="675"/>
      <c r="BP37" s="675"/>
      <c r="BQ37" s="675"/>
      <c r="BR37" s="675"/>
      <c r="BS37" s="675"/>
      <c r="BT37" s="675"/>
      <c r="BU37" s="676"/>
      <c r="BV37" s="659">
        <v>2748</v>
      </c>
      <c r="BW37" s="660"/>
      <c r="BX37" s="660"/>
      <c r="BY37" s="660"/>
      <c r="BZ37" s="660"/>
      <c r="CA37" s="660"/>
      <c r="CB37" s="669"/>
      <c r="CD37" s="674" t="s">
        <v>328</v>
      </c>
      <c r="CE37" s="675"/>
      <c r="CF37" s="675"/>
      <c r="CG37" s="675"/>
      <c r="CH37" s="675"/>
      <c r="CI37" s="675"/>
      <c r="CJ37" s="675"/>
      <c r="CK37" s="675"/>
      <c r="CL37" s="675"/>
      <c r="CM37" s="675"/>
      <c r="CN37" s="675"/>
      <c r="CO37" s="675"/>
      <c r="CP37" s="675"/>
      <c r="CQ37" s="676"/>
      <c r="CR37" s="659">
        <v>845986</v>
      </c>
      <c r="CS37" s="695"/>
      <c r="CT37" s="695"/>
      <c r="CU37" s="695"/>
      <c r="CV37" s="695"/>
      <c r="CW37" s="695"/>
      <c r="CX37" s="695"/>
      <c r="CY37" s="696"/>
      <c r="CZ37" s="664">
        <v>6.3</v>
      </c>
      <c r="DA37" s="693"/>
      <c r="DB37" s="693"/>
      <c r="DC37" s="697"/>
      <c r="DD37" s="668">
        <v>756086</v>
      </c>
      <c r="DE37" s="695"/>
      <c r="DF37" s="695"/>
      <c r="DG37" s="695"/>
      <c r="DH37" s="695"/>
      <c r="DI37" s="695"/>
      <c r="DJ37" s="695"/>
      <c r="DK37" s="696"/>
      <c r="DL37" s="668">
        <v>738718</v>
      </c>
      <c r="DM37" s="695"/>
      <c r="DN37" s="695"/>
      <c r="DO37" s="695"/>
      <c r="DP37" s="695"/>
      <c r="DQ37" s="695"/>
      <c r="DR37" s="695"/>
      <c r="DS37" s="695"/>
      <c r="DT37" s="695"/>
      <c r="DU37" s="695"/>
      <c r="DV37" s="696"/>
      <c r="DW37" s="664">
        <v>9.6</v>
      </c>
      <c r="DX37" s="693"/>
      <c r="DY37" s="693"/>
      <c r="DZ37" s="693"/>
      <c r="EA37" s="693"/>
      <c r="EB37" s="693"/>
      <c r="EC37" s="694"/>
    </row>
    <row r="38" spans="2:133" ht="11.25" customHeight="1">
      <c r="B38" s="704" t="s">
        <v>329</v>
      </c>
      <c r="C38" s="705"/>
      <c r="D38" s="705"/>
      <c r="E38" s="705"/>
      <c r="F38" s="705"/>
      <c r="G38" s="705"/>
      <c r="H38" s="705"/>
      <c r="I38" s="705"/>
      <c r="J38" s="705"/>
      <c r="K38" s="705"/>
      <c r="L38" s="705"/>
      <c r="M38" s="705"/>
      <c r="N38" s="705"/>
      <c r="O38" s="705"/>
      <c r="P38" s="705"/>
      <c r="Q38" s="706"/>
      <c r="R38" s="739">
        <v>13752392</v>
      </c>
      <c r="S38" s="740"/>
      <c r="T38" s="740"/>
      <c r="U38" s="740"/>
      <c r="V38" s="740"/>
      <c r="W38" s="740"/>
      <c r="X38" s="740"/>
      <c r="Y38" s="741"/>
      <c r="Z38" s="742">
        <v>100</v>
      </c>
      <c r="AA38" s="742"/>
      <c r="AB38" s="742"/>
      <c r="AC38" s="742"/>
      <c r="AD38" s="743">
        <v>7319169</v>
      </c>
      <c r="AE38" s="743"/>
      <c r="AF38" s="743"/>
      <c r="AG38" s="743"/>
      <c r="AH38" s="743"/>
      <c r="AI38" s="743"/>
      <c r="AJ38" s="743"/>
      <c r="AK38" s="743"/>
      <c r="AL38" s="744">
        <v>100</v>
      </c>
      <c r="AM38" s="730"/>
      <c r="AN38" s="730"/>
      <c r="AO38" s="745"/>
      <c r="AQ38" s="736" t="s">
        <v>330</v>
      </c>
      <c r="AR38" s="737"/>
      <c r="AS38" s="737"/>
      <c r="AT38" s="737"/>
      <c r="AU38" s="737"/>
      <c r="AV38" s="737"/>
      <c r="AW38" s="737"/>
      <c r="AX38" s="737"/>
      <c r="AY38" s="738"/>
      <c r="AZ38" s="659">
        <v>43823</v>
      </c>
      <c r="BA38" s="660"/>
      <c r="BB38" s="660"/>
      <c r="BC38" s="660"/>
      <c r="BD38" s="695"/>
      <c r="BE38" s="695"/>
      <c r="BF38" s="718"/>
      <c r="BG38" s="674" t="s">
        <v>331</v>
      </c>
      <c r="BH38" s="675"/>
      <c r="BI38" s="675"/>
      <c r="BJ38" s="675"/>
      <c r="BK38" s="675"/>
      <c r="BL38" s="675"/>
      <c r="BM38" s="675"/>
      <c r="BN38" s="675"/>
      <c r="BO38" s="675"/>
      <c r="BP38" s="675"/>
      <c r="BQ38" s="675"/>
      <c r="BR38" s="675"/>
      <c r="BS38" s="675"/>
      <c r="BT38" s="675"/>
      <c r="BU38" s="676"/>
      <c r="BV38" s="659">
        <v>3970</v>
      </c>
      <c r="BW38" s="660"/>
      <c r="BX38" s="660"/>
      <c r="BY38" s="660"/>
      <c r="BZ38" s="660"/>
      <c r="CA38" s="660"/>
      <c r="CB38" s="669"/>
      <c r="CD38" s="674" t="s">
        <v>332</v>
      </c>
      <c r="CE38" s="675"/>
      <c r="CF38" s="675"/>
      <c r="CG38" s="675"/>
      <c r="CH38" s="675"/>
      <c r="CI38" s="675"/>
      <c r="CJ38" s="675"/>
      <c r="CK38" s="675"/>
      <c r="CL38" s="675"/>
      <c r="CM38" s="675"/>
      <c r="CN38" s="675"/>
      <c r="CO38" s="675"/>
      <c r="CP38" s="675"/>
      <c r="CQ38" s="676"/>
      <c r="CR38" s="659">
        <v>1409782</v>
      </c>
      <c r="CS38" s="660"/>
      <c r="CT38" s="660"/>
      <c r="CU38" s="660"/>
      <c r="CV38" s="660"/>
      <c r="CW38" s="660"/>
      <c r="CX38" s="660"/>
      <c r="CY38" s="661"/>
      <c r="CZ38" s="664">
        <v>10.4</v>
      </c>
      <c r="DA38" s="693"/>
      <c r="DB38" s="693"/>
      <c r="DC38" s="697"/>
      <c r="DD38" s="668">
        <v>1248034</v>
      </c>
      <c r="DE38" s="660"/>
      <c r="DF38" s="660"/>
      <c r="DG38" s="660"/>
      <c r="DH38" s="660"/>
      <c r="DI38" s="660"/>
      <c r="DJ38" s="660"/>
      <c r="DK38" s="661"/>
      <c r="DL38" s="668">
        <v>1047846</v>
      </c>
      <c r="DM38" s="660"/>
      <c r="DN38" s="660"/>
      <c r="DO38" s="660"/>
      <c r="DP38" s="660"/>
      <c r="DQ38" s="660"/>
      <c r="DR38" s="660"/>
      <c r="DS38" s="660"/>
      <c r="DT38" s="660"/>
      <c r="DU38" s="660"/>
      <c r="DV38" s="661"/>
      <c r="DW38" s="664">
        <v>13.7</v>
      </c>
      <c r="DX38" s="693"/>
      <c r="DY38" s="693"/>
      <c r="DZ38" s="693"/>
      <c r="EA38" s="693"/>
      <c r="EB38" s="693"/>
      <c r="EC38" s="694"/>
    </row>
    <row r="39" spans="2:133" ht="11.25" customHeight="1">
      <c r="AQ39" s="736" t="s">
        <v>333</v>
      </c>
      <c r="AR39" s="737"/>
      <c r="AS39" s="737"/>
      <c r="AT39" s="737"/>
      <c r="AU39" s="737"/>
      <c r="AV39" s="737"/>
      <c r="AW39" s="737"/>
      <c r="AX39" s="737"/>
      <c r="AY39" s="738"/>
      <c r="AZ39" s="659">
        <v>40417</v>
      </c>
      <c r="BA39" s="660"/>
      <c r="BB39" s="660"/>
      <c r="BC39" s="660"/>
      <c r="BD39" s="695"/>
      <c r="BE39" s="695"/>
      <c r="BF39" s="718"/>
      <c r="BG39" s="750" t="s">
        <v>334</v>
      </c>
      <c r="BH39" s="751"/>
      <c r="BI39" s="751"/>
      <c r="BJ39" s="751"/>
      <c r="BK39" s="751"/>
      <c r="BL39" s="215"/>
      <c r="BM39" s="675" t="s">
        <v>335</v>
      </c>
      <c r="BN39" s="675"/>
      <c r="BO39" s="675"/>
      <c r="BP39" s="675"/>
      <c r="BQ39" s="675"/>
      <c r="BR39" s="675"/>
      <c r="BS39" s="675"/>
      <c r="BT39" s="675"/>
      <c r="BU39" s="676"/>
      <c r="BV39" s="659">
        <v>82</v>
      </c>
      <c r="BW39" s="660"/>
      <c r="BX39" s="660"/>
      <c r="BY39" s="660"/>
      <c r="BZ39" s="660"/>
      <c r="CA39" s="660"/>
      <c r="CB39" s="669"/>
      <c r="CD39" s="674" t="s">
        <v>336</v>
      </c>
      <c r="CE39" s="675"/>
      <c r="CF39" s="675"/>
      <c r="CG39" s="675"/>
      <c r="CH39" s="675"/>
      <c r="CI39" s="675"/>
      <c r="CJ39" s="675"/>
      <c r="CK39" s="675"/>
      <c r="CL39" s="675"/>
      <c r="CM39" s="675"/>
      <c r="CN39" s="675"/>
      <c r="CO39" s="675"/>
      <c r="CP39" s="675"/>
      <c r="CQ39" s="676"/>
      <c r="CR39" s="659">
        <v>188124</v>
      </c>
      <c r="CS39" s="695"/>
      <c r="CT39" s="695"/>
      <c r="CU39" s="695"/>
      <c r="CV39" s="695"/>
      <c r="CW39" s="695"/>
      <c r="CX39" s="695"/>
      <c r="CY39" s="696"/>
      <c r="CZ39" s="664">
        <v>1.4</v>
      </c>
      <c r="DA39" s="693"/>
      <c r="DB39" s="693"/>
      <c r="DC39" s="697"/>
      <c r="DD39" s="668">
        <v>150605</v>
      </c>
      <c r="DE39" s="695"/>
      <c r="DF39" s="695"/>
      <c r="DG39" s="695"/>
      <c r="DH39" s="695"/>
      <c r="DI39" s="695"/>
      <c r="DJ39" s="695"/>
      <c r="DK39" s="696"/>
      <c r="DL39" s="668" t="s">
        <v>122</v>
      </c>
      <c r="DM39" s="695"/>
      <c r="DN39" s="695"/>
      <c r="DO39" s="695"/>
      <c r="DP39" s="695"/>
      <c r="DQ39" s="695"/>
      <c r="DR39" s="695"/>
      <c r="DS39" s="695"/>
      <c r="DT39" s="695"/>
      <c r="DU39" s="695"/>
      <c r="DV39" s="696"/>
      <c r="DW39" s="664" t="s">
        <v>122</v>
      </c>
      <c r="DX39" s="693"/>
      <c r="DY39" s="693"/>
      <c r="DZ39" s="693"/>
      <c r="EA39" s="693"/>
      <c r="EB39" s="693"/>
      <c r="EC39" s="694"/>
    </row>
    <row r="40" spans="2:133" ht="11.25" customHeight="1">
      <c r="AQ40" s="736" t="s">
        <v>337</v>
      </c>
      <c r="AR40" s="737"/>
      <c r="AS40" s="737"/>
      <c r="AT40" s="737"/>
      <c r="AU40" s="737"/>
      <c r="AV40" s="737"/>
      <c r="AW40" s="737"/>
      <c r="AX40" s="737"/>
      <c r="AY40" s="738"/>
      <c r="AZ40" s="659">
        <v>194180</v>
      </c>
      <c r="BA40" s="660"/>
      <c r="BB40" s="660"/>
      <c r="BC40" s="660"/>
      <c r="BD40" s="695"/>
      <c r="BE40" s="695"/>
      <c r="BF40" s="718"/>
      <c r="BG40" s="750"/>
      <c r="BH40" s="751"/>
      <c r="BI40" s="751"/>
      <c r="BJ40" s="751"/>
      <c r="BK40" s="751"/>
      <c r="BL40" s="215"/>
      <c r="BM40" s="675" t="s">
        <v>338</v>
      </c>
      <c r="BN40" s="675"/>
      <c r="BO40" s="675"/>
      <c r="BP40" s="675"/>
      <c r="BQ40" s="675"/>
      <c r="BR40" s="675"/>
      <c r="BS40" s="675"/>
      <c r="BT40" s="675"/>
      <c r="BU40" s="676"/>
      <c r="BV40" s="659">
        <v>143</v>
      </c>
      <c r="BW40" s="660"/>
      <c r="BX40" s="660"/>
      <c r="BY40" s="660"/>
      <c r="BZ40" s="660"/>
      <c r="CA40" s="660"/>
      <c r="CB40" s="669"/>
      <c r="CD40" s="674" t="s">
        <v>339</v>
      </c>
      <c r="CE40" s="675"/>
      <c r="CF40" s="675"/>
      <c r="CG40" s="675"/>
      <c r="CH40" s="675"/>
      <c r="CI40" s="675"/>
      <c r="CJ40" s="675"/>
      <c r="CK40" s="675"/>
      <c r="CL40" s="675"/>
      <c r="CM40" s="675"/>
      <c r="CN40" s="675"/>
      <c r="CO40" s="675"/>
      <c r="CP40" s="675"/>
      <c r="CQ40" s="676"/>
      <c r="CR40" s="659">
        <v>873815</v>
      </c>
      <c r="CS40" s="660"/>
      <c r="CT40" s="660"/>
      <c r="CU40" s="660"/>
      <c r="CV40" s="660"/>
      <c r="CW40" s="660"/>
      <c r="CX40" s="660"/>
      <c r="CY40" s="661"/>
      <c r="CZ40" s="664">
        <v>6.5</v>
      </c>
      <c r="DA40" s="693"/>
      <c r="DB40" s="693"/>
      <c r="DC40" s="697"/>
      <c r="DD40" s="668">
        <v>385316</v>
      </c>
      <c r="DE40" s="660"/>
      <c r="DF40" s="660"/>
      <c r="DG40" s="660"/>
      <c r="DH40" s="660"/>
      <c r="DI40" s="660"/>
      <c r="DJ40" s="660"/>
      <c r="DK40" s="661"/>
      <c r="DL40" s="668">
        <v>4440</v>
      </c>
      <c r="DM40" s="660"/>
      <c r="DN40" s="660"/>
      <c r="DO40" s="660"/>
      <c r="DP40" s="660"/>
      <c r="DQ40" s="660"/>
      <c r="DR40" s="660"/>
      <c r="DS40" s="660"/>
      <c r="DT40" s="660"/>
      <c r="DU40" s="660"/>
      <c r="DV40" s="661"/>
      <c r="DW40" s="664">
        <v>0.1</v>
      </c>
      <c r="DX40" s="693"/>
      <c r="DY40" s="693"/>
      <c r="DZ40" s="693"/>
      <c r="EA40" s="693"/>
      <c r="EB40" s="693"/>
      <c r="EC40" s="694"/>
    </row>
    <row r="41" spans="2:133" ht="11.25" customHeight="1">
      <c r="AQ41" s="746" t="s">
        <v>340</v>
      </c>
      <c r="AR41" s="747"/>
      <c r="AS41" s="747"/>
      <c r="AT41" s="747"/>
      <c r="AU41" s="747"/>
      <c r="AV41" s="747"/>
      <c r="AW41" s="747"/>
      <c r="AX41" s="747"/>
      <c r="AY41" s="748"/>
      <c r="AZ41" s="739">
        <v>795819</v>
      </c>
      <c r="BA41" s="740"/>
      <c r="BB41" s="740"/>
      <c r="BC41" s="740"/>
      <c r="BD41" s="729"/>
      <c r="BE41" s="729"/>
      <c r="BF41" s="731"/>
      <c r="BG41" s="752"/>
      <c r="BH41" s="753"/>
      <c r="BI41" s="753"/>
      <c r="BJ41" s="753"/>
      <c r="BK41" s="753"/>
      <c r="BL41" s="216"/>
      <c r="BM41" s="684" t="s">
        <v>341</v>
      </c>
      <c r="BN41" s="684"/>
      <c r="BO41" s="684"/>
      <c r="BP41" s="684"/>
      <c r="BQ41" s="684"/>
      <c r="BR41" s="684"/>
      <c r="BS41" s="684"/>
      <c r="BT41" s="684"/>
      <c r="BU41" s="685"/>
      <c r="BV41" s="739">
        <v>399</v>
      </c>
      <c r="BW41" s="740"/>
      <c r="BX41" s="740"/>
      <c r="BY41" s="740"/>
      <c r="BZ41" s="740"/>
      <c r="CA41" s="740"/>
      <c r="CB41" s="749"/>
      <c r="CD41" s="674" t="s">
        <v>342</v>
      </c>
      <c r="CE41" s="675"/>
      <c r="CF41" s="675"/>
      <c r="CG41" s="675"/>
      <c r="CH41" s="675"/>
      <c r="CI41" s="675"/>
      <c r="CJ41" s="675"/>
      <c r="CK41" s="675"/>
      <c r="CL41" s="675"/>
      <c r="CM41" s="675"/>
      <c r="CN41" s="675"/>
      <c r="CO41" s="675"/>
      <c r="CP41" s="675"/>
      <c r="CQ41" s="676"/>
      <c r="CR41" s="659" t="s">
        <v>122</v>
      </c>
      <c r="CS41" s="695"/>
      <c r="CT41" s="695"/>
      <c r="CU41" s="695"/>
      <c r="CV41" s="695"/>
      <c r="CW41" s="695"/>
      <c r="CX41" s="695"/>
      <c r="CY41" s="696"/>
      <c r="CZ41" s="664" t="s">
        <v>122</v>
      </c>
      <c r="DA41" s="693"/>
      <c r="DB41" s="693"/>
      <c r="DC41" s="697"/>
      <c r="DD41" s="668" t="s">
        <v>122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343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344</v>
      </c>
      <c r="CE42" s="657"/>
      <c r="CF42" s="657"/>
      <c r="CG42" s="657"/>
      <c r="CH42" s="657"/>
      <c r="CI42" s="657"/>
      <c r="CJ42" s="657"/>
      <c r="CK42" s="657"/>
      <c r="CL42" s="657"/>
      <c r="CM42" s="657"/>
      <c r="CN42" s="657"/>
      <c r="CO42" s="657"/>
      <c r="CP42" s="657"/>
      <c r="CQ42" s="658"/>
      <c r="CR42" s="659">
        <v>1099164</v>
      </c>
      <c r="CS42" s="660"/>
      <c r="CT42" s="660"/>
      <c r="CU42" s="660"/>
      <c r="CV42" s="660"/>
      <c r="CW42" s="660"/>
      <c r="CX42" s="660"/>
      <c r="CY42" s="661"/>
      <c r="CZ42" s="664">
        <v>8.1</v>
      </c>
      <c r="DA42" s="665"/>
      <c r="DB42" s="665"/>
      <c r="DC42" s="760"/>
      <c r="DD42" s="668">
        <v>130780</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345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346</v>
      </c>
      <c r="CE43" s="657"/>
      <c r="CF43" s="657"/>
      <c r="CG43" s="657"/>
      <c r="CH43" s="657"/>
      <c r="CI43" s="657"/>
      <c r="CJ43" s="657"/>
      <c r="CK43" s="657"/>
      <c r="CL43" s="657"/>
      <c r="CM43" s="657"/>
      <c r="CN43" s="657"/>
      <c r="CO43" s="657"/>
      <c r="CP43" s="657"/>
      <c r="CQ43" s="658"/>
      <c r="CR43" s="659">
        <v>21299</v>
      </c>
      <c r="CS43" s="695"/>
      <c r="CT43" s="695"/>
      <c r="CU43" s="695"/>
      <c r="CV43" s="695"/>
      <c r="CW43" s="695"/>
      <c r="CX43" s="695"/>
      <c r="CY43" s="696"/>
      <c r="CZ43" s="664">
        <v>0.2</v>
      </c>
      <c r="DA43" s="693"/>
      <c r="DB43" s="693"/>
      <c r="DC43" s="697"/>
      <c r="DD43" s="668">
        <v>21299</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347</v>
      </c>
      <c r="CD44" s="771" t="s">
        <v>299</v>
      </c>
      <c r="CE44" s="772"/>
      <c r="CF44" s="656" t="s">
        <v>348</v>
      </c>
      <c r="CG44" s="657"/>
      <c r="CH44" s="657"/>
      <c r="CI44" s="657"/>
      <c r="CJ44" s="657"/>
      <c r="CK44" s="657"/>
      <c r="CL44" s="657"/>
      <c r="CM44" s="657"/>
      <c r="CN44" s="657"/>
      <c r="CO44" s="657"/>
      <c r="CP44" s="657"/>
      <c r="CQ44" s="658"/>
      <c r="CR44" s="659">
        <v>1099164</v>
      </c>
      <c r="CS44" s="660"/>
      <c r="CT44" s="660"/>
      <c r="CU44" s="660"/>
      <c r="CV44" s="660"/>
      <c r="CW44" s="660"/>
      <c r="CX44" s="660"/>
      <c r="CY44" s="661"/>
      <c r="CZ44" s="664">
        <v>8.1</v>
      </c>
      <c r="DA44" s="665"/>
      <c r="DB44" s="665"/>
      <c r="DC44" s="760"/>
      <c r="DD44" s="668">
        <v>130780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349</v>
      </c>
      <c r="CG45" s="657"/>
      <c r="CH45" s="657"/>
      <c r="CI45" s="657"/>
      <c r="CJ45" s="657"/>
      <c r="CK45" s="657"/>
      <c r="CL45" s="657"/>
      <c r="CM45" s="657"/>
      <c r="CN45" s="657"/>
      <c r="CO45" s="657"/>
      <c r="CP45" s="657"/>
      <c r="CQ45" s="658"/>
      <c r="CR45" s="659">
        <v>286038</v>
      </c>
      <c r="CS45" s="695"/>
      <c r="CT45" s="695"/>
      <c r="CU45" s="695"/>
      <c r="CV45" s="695"/>
      <c r="CW45" s="695"/>
      <c r="CX45" s="695"/>
      <c r="CY45" s="696"/>
      <c r="CZ45" s="664">
        <v>2.1</v>
      </c>
      <c r="DA45" s="693"/>
      <c r="DB45" s="693"/>
      <c r="DC45" s="697"/>
      <c r="DD45" s="668">
        <v>9079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350</v>
      </c>
      <c r="CG46" s="657"/>
      <c r="CH46" s="657"/>
      <c r="CI46" s="657"/>
      <c r="CJ46" s="657"/>
      <c r="CK46" s="657"/>
      <c r="CL46" s="657"/>
      <c r="CM46" s="657"/>
      <c r="CN46" s="657"/>
      <c r="CO46" s="657"/>
      <c r="CP46" s="657"/>
      <c r="CQ46" s="658"/>
      <c r="CR46" s="659">
        <v>778139</v>
      </c>
      <c r="CS46" s="660"/>
      <c r="CT46" s="660"/>
      <c r="CU46" s="660"/>
      <c r="CV46" s="660"/>
      <c r="CW46" s="660"/>
      <c r="CX46" s="660"/>
      <c r="CY46" s="661"/>
      <c r="CZ46" s="664">
        <v>5.8</v>
      </c>
      <c r="DA46" s="665"/>
      <c r="DB46" s="665"/>
      <c r="DC46" s="760"/>
      <c r="DD46" s="668">
        <v>121614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351</v>
      </c>
      <c r="CG47" s="657"/>
      <c r="CH47" s="657"/>
      <c r="CI47" s="657"/>
      <c r="CJ47" s="657"/>
      <c r="CK47" s="657"/>
      <c r="CL47" s="657"/>
      <c r="CM47" s="657"/>
      <c r="CN47" s="657"/>
      <c r="CO47" s="657"/>
      <c r="CP47" s="657"/>
      <c r="CQ47" s="658"/>
      <c r="CR47" s="659" t="s">
        <v>122</v>
      </c>
      <c r="CS47" s="695"/>
      <c r="CT47" s="695"/>
      <c r="CU47" s="695"/>
      <c r="CV47" s="695"/>
      <c r="CW47" s="695"/>
      <c r="CX47" s="695"/>
      <c r="CY47" s="696"/>
      <c r="CZ47" s="664" t="s">
        <v>122</v>
      </c>
      <c r="DA47" s="693"/>
      <c r="DB47" s="693"/>
      <c r="DC47" s="697"/>
      <c r="DD47" s="668" t="s">
        <v>122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352</v>
      </c>
      <c r="CG48" s="657"/>
      <c r="CH48" s="657"/>
      <c r="CI48" s="657"/>
      <c r="CJ48" s="657"/>
      <c r="CK48" s="657"/>
      <c r="CL48" s="657"/>
      <c r="CM48" s="657"/>
      <c r="CN48" s="657"/>
      <c r="CO48" s="657"/>
      <c r="CP48" s="657"/>
      <c r="CQ48" s="658"/>
      <c r="CR48" s="659" t="s">
        <v>122</v>
      </c>
      <c r="CS48" s="660"/>
      <c r="CT48" s="660"/>
      <c r="CU48" s="660"/>
      <c r="CV48" s="660"/>
      <c r="CW48" s="660"/>
      <c r="CX48" s="660"/>
      <c r="CY48" s="661"/>
      <c r="CZ48" s="664" t="s">
        <v>122</v>
      </c>
      <c r="DA48" s="665"/>
      <c r="DB48" s="665"/>
      <c r="DC48" s="760"/>
      <c r="DD48" s="668" t="s">
        <v>122</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353</v>
      </c>
      <c r="CE49" s="705"/>
      <c r="CF49" s="705"/>
      <c r="CG49" s="705"/>
      <c r="CH49" s="705"/>
      <c r="CI49" s="705"/>
      <c r="CJ49" s="705"/>
      <c r="CK49" s="705"/>
      <c r="CL49" s="705"/>
      <c r="CM49" s="705"/>
      <c r="CN49" s="705"/>
      <c r="CO49" s="705"/>
      <c r="CP49" s="705"/>
      <c r="CQ49" s="706"/>
      <c r="CR49" s="739">
        <v>13531245</v>
      </c>
      <c r="CS49" s="729"/>
      <c r="CT49" s="729"/>
      <c r="CU49" s="729"/>
      <c r="CV49" s="729"/>
      <c r="CW49" s="729"/>
      <c r="CX49" s="729"/>
      <c r="CY49" s="761"/>
      <c r="CZ49" s="744">
        <v>100</v>
      </c>
      <c r="DA49" s="762"/>
      <c r="DB49" s="762"/>
      <c r="DC49" s="763"/>
      <c r="DD49" s="764">
        <v>9093824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XbQEjx/h72WdlPgftHib5nRsP0OU//ziPu/4parK02yXBh3+JA7N3whLAlvEKLZniQyIPboE6vPRIcJIjMiIxg==" saltValue="BKPw2hZ2kXrk6DrkteYPD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355</v>
      </c>
      <c r="DK2" s="807"/>
      <c r="DL2" s="807"/>
      <c r="DM2" s="807"/>
      <c r="DN2" s="807"/>
      <c r="DO2" s="808"/>
      <c r="DP2" s="229"/>
      <c r="DQ2" s="806" t="s">
        <v>356</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357</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358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359</v>
      </c>
      <c r="B5" s="801"/>
      <c r="C5" s="801"/>
      <c r="D5" s="801"/>
      <c r="E5" s="801"/>
      <c r="F5" s="801"/>
      <c r="G5" s="801"/>
      <c r="H5" s="801"/>
      <c r="I5" s="801"/>
      <c r="J5" s="801"/>
      <c r="K5" s="801"/>
      <c r="L5" s="801"/>
      <c r="M5" s="801"/>
      <c r="N5" s="801"/>
      <c r="O5" s="801"/>
      <c r="P5" s="802"/>
      <c r="Q5" s="777" t="s">
        <v>360</v>
      </c>
      <c r="R5" s="778"/>
      <c r="S5" s="778"/>
      <c r="T5" s="778"/>
      <c r="U5" s="779"/>
      <c r="V5" s="777" t="s">
        <v>361</v>
      </c>
      <c r="W5" s="778"/>
      <c r="X5" s="778"/>
      <c r="Y5" s="778"/>
      <c r="Z5" s="779"/>
      <c r="AA5" s="777" t="s">
        <v>362</v>
      </c>
      <c r="AB5" s="778"/>
      <c r="AC5" s="778"/>
      <c r="AD5" s="778"/>
      <c r="AE5" s="778"/>
      <c r="AF5" s="810" t="s">
        <v>363</v>
      </c>
      <c r="AG5" s="778"/>
      <c r="AH5" s="778"/>
      <c r="AI5" s="778"/>
      <c r="AJ5" s="789"/>
      <c r="AK5" s="778" t="s">
        <v>364</v>
      </c>
      <c r="AL5" s="778"/>
      <c r="AM5" s="778"/>
      <c r="AN5" s="778"/>
      <c r="AO5" s="779"/>
      <c r="AP5" s="777" t="s">
        <v>365</v>
      </c>
      <c r="AQ5" s="778"/>
      <c r="AR5" s="778"/>
      <c r="AS5" s="778"/>
      <c r="AT5" s="779"/>
      <c r="AU5" s="777" t="s">
        <v>366</v>
      </c>
      <c r="AV5" s="778"/>
      <c r="AW5" s="778"/>
      <c r="AX5" s="778"/>
      <c r="AY5" s="789"/>
      <c r="AZ5" s="236"/>
      <c r="BA5" s="236"/>
      <c r="BB5" s="236"/>
      <c r="BC5" s="236"/>
      <c r="BD5" s="236"/>
      <c r="BE5" s="237"/>
      <c r="BF5" s="237"/>
      <c r="BG5" s="237"/>
      <c r="BH5" s="237"/>
      <c r="BI5" s="237"/>
      <c r="BJ5" s="237"/>
      <c r="BK5" s="237"/>
      <c r="BL5" s="237"/>
      <c r="BM5" s="237"/>
      <c r="BN5" s="237"/>
      <c r="BO5" s="237"/>
      <c r="BP5" s="237"/>
      <c r="BQ5" s="800" t="s">
        <v>367</v>
      </c>
      <c r="BR5" s="801"/>
      <c r="BS5" s="801"/>
      <c r="BT5" s="801"/>
      <c r="BU5" s="801"/>
      <c r="BV5" s="801"/>
      <c r="BW5" s="801"/>
      <c r="BX5" s="801"/>
      <c r="BY5" s="801"/>
      <c r="BZ5" s="801"/>
      <c r="CA5" s="801"/>
      <c r="CB5" s="801"/>
      <c r="CC5" s="801"/>
      <c r="CD5" s="801"/>
      <c r="CE5" s="801"/>
      <c r="CF5" s="801"/>
      <c r="CG5" s="802"/>
      <c r="CH5" s="777" t="s">
        <v>368</v>
      </c>
      <c r="CI5" s="778"/>
      <c r="CJ5" s="778"/>
      <c r="CK5" s="778"/>
      <c r="CL5" s="779"/>
      <c r="CM5" s="777" t="s">
        <v>369</v>
      </c>
      <c r="CN5" s="778"/>
      <c r="CO5" s="778"/>
      <c r="CP5" s="778"/>
      <c r="CQ5" s="779"/>
      <c r="CR5" s="777" t="s">
        <v>370</v>
      </c>
      <c r="CS5" s="778"/>
      <c r="CT5" s="778"/>
      <c r="CU5" s="778"/>
      <c r="CV5" s="779"/>
      <c r="CW5" s="777" t="s">
        <v>371</v>
      </c>
      <c r="CX5" s="778"/>
      <c r="CY5" s="778"/>
      <c r="CZ5" s="778"/>
      <c r="DA5" s="779"/>
      <c r="DB5" s="777" t="s">
        <v>372</v>
      </c>
      <c r="DC5" s="778"/>
      <c r="DD5" s="778"/>
      <c r="DE5" s="778"/>
      <c r="DF5" s="779"/>
      <c r="DG5" s="783" t="s">
        <v>373</v>
      </c>
      <c r="DH5" s="784"/>
      <c r="DI5" s="784"/>
      <c r="DJ5" s="784"/>
      <c r="DK5" s="785"/>
      <c r="DL5" s="783" t="s">
        <v>374</v>
      </c>
      <c r="DM5" s="784"/>
      <c r="DN5" s="784"/>
      <c r="DO5" s="784"/>
      <c r="DP5" s="785"/>
      <c r="DQ5" s="777" t="s">
        <v>375</v>
      </c>
      <c r="DR5" s="778"/>
      <c r="DS5" s="778"/>
      <c r="DT5" s="778"/>
      <c r="DU5" s="779"/>
      <c r="DV5" s="777" t="s">
        <v>366</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376</v>
      </c>
      <c r="C7" s="792"/>
      <c r="D7" s="792"/>
      <c r="E7" s="792"/>
      <c r="F7" s="792"/>
      <c r="G7" s="792"/>
      <c r="H7" s="792"/>
      <c r="I7" s="792"/>
      <c r="J7" s="792"/>
      <c r="K7" s="792"/>
      <c r="L7" s="792"/>
      <c r="M7" s="792"/>
      <c r="N7" s="792"/>
      <c r="O7" s="792"/>
      <c r="P7" s="793"/>
      <c r="Q7" s="794">
        <v>13752</v>
      </c>
      <c r="R7" s="795"/>
      <c r="S7" s="795"/>
      <c r="T7" s="795"/>
      <c r="U7" s="795"/>
      <c r="V7" s="795">
        <v>13531</v>
      </c>
      <c r="W7" s="795"/>
      <c r="X7" s="795"/>
      <c r="Y7" s="795"/>
      <c r="Z7" s="795"/>
      <c r="AA7" s="795">
        <v>221</v>
      </c>
      <c r="AB7" s="795"/>
      <c r="AC7" s="795"/>
      <c r="AD7" s="795"/>
      <c r="AE7" s="796"/>
      <c r="AF7" s="797">
        <v>219</v>
      </c>
      <c r="AG7" s="798"/>
      <c r="AH7" s="798"/>
      <c r="AI7" s="798"/>
      <c r="AJ7" s="799"/>
      <c r="AK7" s="834" t="s">
        <v>559</v>
      </c>
      <c r="AL7" s="835"/>
      <c r="AM7" s="835"/>
      <c r="AN7" s="835"/>
      <c r="AO7" s="835"/>
      <c r="AP7" s="835">
        <v>13357</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t="s">
        <v>562</v>
      </c>
      <c r="BS7" s="838" t="s">
        <v>563</v>
      </c>
      <c r="BT7" s="839"/>
      <c r="BU7" s="839"/>
      <c r="BV7" s="839"/>
      <c r="BW7" s="839"/>
      <c r="BX7" s="839"/>
      <c r="BY7" s="839"/>
      <c r="BZ7" s="839"/>
      <c r="CA7" s="839"/>
      <c r="CB7" s="839"/>
      <c r="CC7" s="839"/>
      <c r="CD7" s="839"/>
      <c r="CE7" s="839"/>
      <c r="CF7" s="839"/>
      <c r="CG7" s="840"/>
      <c r="CH7" s="831">
        <v>2</v>
      </c>
      <c r="CI7" s="832"/>
      <c r="CJ7" s="832"/>
      <c r="CK7" s="832"/>
      <c r="CL7" s="833"/>
      <c r="CM7" s="831">
        <v>32</v>
      </c>
      <c r="CN7" s="832"/>
      <c r="CO7" s="832"/>
      <c r="CP7" s="832"/>
      <c r="CQ7" s="833"/>
      <c r="CR7" s="831">
        <v>5</v>
      </c>
      <c r="CS7" s="832"/>
      <c r="CT7" s="832"/>
      <c r="CU7" s="832"/>
      <c r="CV7" s="833"/>
      <c r="CW7" s="831" t="s">
        <v>571</v>
      </c>
      <c r="CX7" s="832"/>
      <c r="CY7" s="832"/>
      <c r="CZ7" s="832"/>
      <c r="DA7" s="833"/>
      <c r="DB7" s="831" t="s">
        <v>572</v>
      </c>
      <c r="DC7" s="832"/>
      <c r="DD7" s="832"/>
      <c r="DE7" s="832"/>
      <c r="DF7" s="833"/>
      <c r="DG7" s="831">
        <v>331</v>
      </c>
      <c r="DH7" s="832"/>
      <c r="DI7" s="832"/>
      <c r="DJ7" s="832"/>
      <c r="DK7" s="833"/>
      <c r="DL7" s="831" t="s">
        <v>572</v>
      </c>
      <c r="DM7" s="832"/>
      <c r="DN7" s="832"/>
      <c r="DO7" s="832"/>
      <c r="DP7" s="833"/>
      <c r="DQ7" s="831">
        <v>313</v>
      </c>
      <c r="DR7" s="832"/>
      <c r="DS7" s="832"/>
      <c r="DT7" s="832"/>
      <c r="DU7" s="833"/>
      <c r="DV7" s="812"/>
      <c r="DW7" s="813"/>
      <c r="DX7" s="813"/>
      <c r="DY7" s="813"/>
      <c r="DZ7" s="814"/>
      <c r="EA7" s="234"/>
    </row>
    <row r="8" spans="1:131" s="235" customFormat="1" ht="26.25" customHeight="1">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377</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c r="A23" s="244" t="s">
        <v>378</v>
      </c>
      <c r="B23" s="850" t="s">
        <v>379</v>
      </c>
      <c r="C23" s="851"/>
      <c r="D23" s="851"/>
      <c r="E23" s="851"/>
      <c r="F23" s="851"/>
      <c r="G23" s="851"/>
      <c r="H23" s="851"/>
      <c r="I23" s="851"/>
      <c r="J23" s="851"/>
      <c r="K23" s="851"/>
      <c r="L23" s="851"/>
      <c r="M23" s="851"/>
      <c r="N23" s="851"/>
      <c r="O23" s="851"/>
      <c r="P23" s="852"/>
      <c r="Q23" s="853">
        <v>13752</v>
      </c>
      <c r="R23" s="854"/>
      <c r="S23" s="854"/>
      <c r="T23" s="854"/>
      <c r="U23" s="854"/>
      <c r="V23" s="854">
        <v>13531</v>
      </c>
      <c r="W23" s="854"/>
      <c r="X23" s="854"/>
      <c r="Y23" s="854"/>
      <c r="Z23" s="854"/>
      <c r="AA23" s="854">
        <v>221</v>
      </c>
      <c r="AB23" s="854"/>
      <c r="AC23" s="854"/>
      <c r="AD23" s="854"/>
      <c r="AE23" s="855"/>
      <c r="AF23" s="856">
        <v>219</v>
      </c>
      <c r="AG23" s="854"/>
      <c r="AH23" s="854"/>
      <c r="AI23" s="854"/>
      <c r="AJ23" s="857"/>
      <c r="AK23" s="858"/>
      <c r="AL23" s="859"/>
      <c r="AM23" s="859"/>
      <c r="AN23" s="859"/>
      <c r="AO23" s="859"/>
      <c r="AP23" s="854">
        <v>13357</v>
      </c>
      <c r="AQ23" s="854"/>
      <c r="AR23" s="854"/>
      <c r="AS23" s="854"/>
      <c r="AT23" s="854"/>
      <c r="AU23" s="860"/>
      <c r="AV23" s="860"/>
      <c r="AW23" s="860"/>
      <c r="AX23" s="860"/>
      <c r="AY23" s="861"/>
      <c r="AZ23" s="869" t="s">
        <v>380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c r="A24" s="868" t="s">
        <v>381</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c r="A25" s="809" t="s">
        <v>382</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c r="A26" s="800" t="s">
        <v>359</v>
      </c>
      <c r="B26" s="801"/>
      <c r="C26" s="801"/>
      <c r="D26" s="801"/>
      <c r="E26" s="801"/>
      <c r="F26" s="801"/>
      <c r="G26" s="801"/>
      <c r="H26" s="801"/>
      <c r="I26" s="801"/>
      <c r="J26" s="801"/>
      <c r="K26" s="801"/>
      <c r="L26" s="801"/>
      <c r="M26" s="801"/>
      <c r="N26" s="801"/>
      <c r="O26" s="801"/>
      <c r="P26" s="802"/>
      <c r="Q26" s="777" t="s">
        <v>383</v>
      </c>
      <c r="R26" s="778"/>
      <c r="S26" s="778"/>
      <c r="T26" s="778"/>
      <c r="U26" s="779"/>
      <c r="V26" s="777" t="s">
        <v>384</v>
      </c>
      <c r="W26" s="778"/>
      <c r="X26" s="778"/>
      <c r="Y26" s="778"/>
      <c r="Z26" s="779"/>
      <c r="AA26" s="777" t="s">
        <v>385</v>
      </c>
      <c r="AB26" s="778"/>
      <c r="AC26" s="778"/>
      <c r="AD26" s="778"/>
      <c r="AE26" s="778"/>
      <c r="AF26" s="872" t="s">
        <v>386</v>
      </c>
      <c r="AG26" s="873"/>
      <c r="AH26" s="873"/>
      <c r="AI26" s="873"/>
      <c r="AJ26" s="874"/>
      <c r="AK26" s="778" t="s">
        <v>387</v>
      </c>
      <c r="AL26" s="778"/>
      <c r="AM26" s="778"/>
      <c r="AN26" s="778"/>
      <c r="AO26" s="779"/>
      <c r="AP26" s="777" t="s">
        <v>388</v>
      </c>
      <c r="AQ26" s="778"/>
      <c r="AR26" s="778"/>
      <c r="AS26" s="778"/>
      <c r="AT26" s="779"/>
      <c r="AU26" s="777" t="s">
        <v>389</v>
      </c>
      <c r="AV26" s="778"/>
      <c r="AW26" s="778"/>
      <c r="AX26" s="778"/>
      <c r="AY26" s="779"/>
      <c r="AZ26" s="777" t="s">
        <v>390</v>
      </c>
      <c r="BA26" s="778"/>
      <c r="BB26" s="778"/>
      <c r="BC26" s="778"/>
      <c r="BD26" s="779"/>
      <c r="BE26" s="777" t="s">
        <v>366</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c r="A28" s="246">
        <v>1</v>
      </c>
      <c r="B28" s="791" t="s">
        <v>391</v>
      </c>
      <c r="C28" s="792"/>
      <c r="D28" s="792"/>
      <c r="E28" s="792"/>
      <c r="F28" s="792"/>
      <c r="G28" s="792"/>
      <c r="H28" s="792"/>
      <c r="I28" s="792"/>
      <c r="J28" s="792"/>
      <c r="K28" s="792"/>
      <c r="L28" s="792"/>
      <c r="M28" s="792"/>
      <c r="N28" s="792"/>
      <c r="O28" s="792"/>
      <c r="P28" s="793"/>
      <c r="Q28" s="882">
        <v>2631</v>
      </c>
      <c r="R28" s="883"/>
      <c r="S28" s="883"/>
      <c r="T28" s="883"/>
      <c r="U28" s="883"/>
      <c r="V28" s="883">
        <v>2556</v>
      </c>
      <c r="W28" s="883"/>
      <c r="X28" s="883"/>
      <c r="Y28" s="883"/>
      <c r="Z28" s="883"/>
      <c r="AA28" s="883">
        <v>75</v>
      </c>
      <c r="AB28" s="883"/>
      <c r="AC28" s="883"/>
      <c r="AD28" s="883"/>
      <c r="AE28" s="884"/>
      <c r="AF28" s="885">
        <v>75</v>
      </c>
      <c r="AG28" s="883"/>
      <c r="AH28" s="883"/>
      <c r="AI28" s="883"/>
      <c r="AJ28" s="886"/>
      <c r="AK28" s="887">
        <v>194</v>
      </c>
      <c r="AL28" s="878"/>
      <c r="AM28" s="878"/>
      <c r="AN28" s="878"/>
      <c r="AO28" s="878"/>
      <c r="AP28" s="878" t="s">
        <v>560</v>
      </c>
      <c r="AQ28" s="878"/>
      <c r="AR28" s="878"/>
      <c r="AS28" s="878"/>
      <c r="AT28" s="878"/>
      <c r="AU28" s="878" t="s">
        <v>561</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392</v>
      </c>
      <c r="C29" s="816"/>
      <c r="D29" s="816"/>
      <c r="E29" s="816"/>
      <c r="F29" s="816"/>
      <c r="G29" s="816"/>
      <c r="H29" s="816"/>
      <c r="I29" s="816"/>
      <c r="J29" s="816"/>
      <c r="K29" s="816"/>
      <c r="L29" s="816"/>
      <c r="M29" s="816"/>
      <c r="N29" s="816"/>
      <c r="O29" s="816"/>
      <c r="P29" s="817"/>
      <c r="Q29" s="818">
        <v>329</v>
      </c>
      <c r="R29" s="819"/>
      <c r="S29" s="819"/>
      <c r="T29" s="819"/>
      <c r="U29" s="819"/>
      <c r="V29" s="819">
        <v>328</v>
      </c>
      <c r="W29" s="819"/>
      <c r="X29" s="819"/>
      <c r="Y29" s="819"/>
      <c r="Z29" s="819"/>
      <c r="AA29" s="819">
        <v>1</v>
      </c>
      <c r="AB29" s="819"/>
      <c r="AC29" s="819"/>
      <c r="AD29" s="819"/>
      <c r="AE29" s="820"/>
      <c r="AF29" s="821">
        <v>1</v>
      </c>
      <c r="AG29" s="822"/>
      <c r="AH29" s="822"/>
      <c r="AI29" s="822"/>
      <c r="AJ29" s="823"/>
      <c r="AK29" s="890">
        <v>113</v>
      </c>
      <c r="AL29" s="891"/>
      <c r="AM29" s="891"/>
      <c r="AN29" s="891"/>
      <c r="AO29" s="891"/>
      <c r="AP29" s="891" t="s">
        <v>560</v>
      </c>
      <c r="AQ29" s="891"/>
      <c r="AR29" s="891"/>
      <c r="AS29" s="891"/>
      <c r="AT29" s="891"/>
      <c r="AU29" s="891" t="s">
        <v>561</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393</v>
      </c>
      <c r="C30" s="816"/>
      <c r="D30" s="816"/>
      <c r="E30" s="816"/>
      <c r="F30" s="816"/>
      <c r="G30" s="816"/>
      <c r="H30" s="816"/>
      <c r="I30" s="816"/>
      <c r="J30" s="816"/>
      <c r="K30" s="816"/>
      <c r="L30" s="816"/>
      <c r="M30" s="816"/>
      <c r="N30" s="816"/>
      <c r="O30" s="816"/>
      <c r="P30" s="817"/>
      <c r="Q30" s="818">
        <v>2118</v>
      </c>
      <c r="R30" s="819"/>
      <c r="S30" s="819"/>
      <c r="T30" s="819"/>
      <c r="U30" s="819"/>
      <c r="V30" s="819">
        <v>2104</v>
      </c>
      <c r="W30" s="819"/>
      <c r="X30" s="819"/>
      <c r="Y30" s="819"/>
      <c r="Z30" s="819"/>
      <c r="AA30" s="819">
        <v>14</v>
      </c>
      <c r="AB30" s="819"/>
      <c r="AC30" s="819"/>
      <c r="AD30" s="819"/>
      <c r="AE30" s="820"/>
      <c r="AF30" s="821">
        <v>14</v>
      </c>
      <c r="AG30" s="822"/>
      <c r="AH30" s="822"/>
      <c r="AI30" s="822"/>
      <c r="AJ30" s="823"/>
      <c r="AK30" s="890">
        <v>323</v>
      </c>
      <c r="AL30" s="891"/>
      <c r="AM30" s="891"/>
      <c r="AN30" s="891"/>
      <c r="AO30" s="891"/>
      <c r="AP30" s="891" t="s">
        <v>560</v>
      </c>
      <c r="AQ30" s="891"/>
      <c r="AR30" s="891"/>
      <c r="AS30" s="891"/>
      <c r="AT30" s="891"/>
      <c r="AU30" s="891" t="s">
        <v>560</v>
      </c>
      <c r="AV30" s="891"/>
      <c r="AW30" s="891"/>
      <c r="AX30" s="891"/>
      <c r="AY30" s="891"/>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394</v>
      </c>
      <c r="C31" s="816"/>
      <c r="D31" s="816"/>
      <c r="E31" s="816"/>
      <c r="F31" s="816"/>
      <c r="G31" s="816"/>
      <c r="H31" s="816"/>
      <c r="I31" s="816"/>
      <c r="J31" s="816"/>
      <c r="K31" s="816"/>
      <c r="L31" s="816"/>
      <c r="M31" s="816"/>
      <c r="N31" s="816"/>
      <c r="O31" s="816"/>
      <c r="P31" s="817"/>
      <c r="Q31" s="818">
        <v>415</v>
      </c>
      <c r="R31" s="819"/>
      <c r="S31" s="819"/>
      <c r="T31" s="819"/>
      <c r="U31" s="819"/>
      <c r="V31" s="819">
        <v>123</v>
      </c>
      <c r="W31" s="819"/>
      <c r="X31" s="819"/>
      <c r="Y31" s="819"/>
      <c r="Z31" s="819"/>
      <c r="AA31" s="819">
        <v>292</v>
      </c>
      <c r="AB31" s="819"/>
      <c r="AC31" s="819"/>
      <c r="AD31" s="819"/>
      <c r="AE31" s="820"/>
      <c r="AF31" s="821">
        <v>292</v>
      </c>
      <c r="AG31" s="822"/>
      <c r="AH31" s="822"/>
      <c r="AI31" s="822"/>
      <c r="AJ31" s="823"/>
      <c r="AK31" s="890">
        <v>36</v>
      </c>
      <c r="AL31" s="891"/>
      <c r="AM31" s="891"/>
      <c r="AN31" s="891"/>
      <c r="AO31" s="891"/>
      <c r="AP31" s="891">
        <v>3282</v>
      </c>
      <c r="AQ31" s="891"/>
      <c r="AR31" s="891"/>
      <c r="AS31" s="891"/>
      <c r="AT31" s="891"/>
      <c r="AU31" s="891" t="s">
        <v>560</v>
      </c>
      <c r="AV31" s="891"/>
      <c r="AW31" s="891"/>
      <c r="AX31" s="891"/>
      <c r="AY31" s="891"/>
      <c r="AZ31" s="892"/>
      <c r="BA31" s="892"/>
      <c r="BB31" s="892"/>
      <c r="BC31" s="892"/>
      <c r="BD31" s="892"/>
      <c r="BE31" s="888" t="s">
        <v>395</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144</v>
      </c>
      <c r="C32" s="816"/>
      <c r="D32" s="816"/>
      <c r="E32" s="816"/>
      <c r="F32" s="816"/>
      <c r="G32" s="816"/>
      <c r="H32" s="816"/>
      <c r="I32" s="816"/>
      <c r="J32" s="816"/>
      <c r="K32" s="816"/>
      <c r="L32" s="816"/>
      <c r="M32" s="816"/>
      <c r="N32" s="816"/>
      <c r="O32" s="816"/>
      <c r="P32" s="817"/>
      <c r="Q32" s="818">
        <v>813</v>
      </c>
      <c r="R32" s="819"/>
      <c r="S32" s="819"/>
      <c r="T32" s="819"/>
      <c r="U32" s="819"/>
      <c r="V32" s="819">
        <v>1232</v>
      </c>
      <c r="W32" s="819"/>
      <c r="X32" s="819"/>
      <c r="Y32" s="819"/>
      <c r="Z32" s="819"/>
      <c r="AA32" s="819">
        <v>-419</v>
      </c>
      <c r="AB32" s="819"/>
      <c r="AC32" s="819"/>
      <c r="AD32" s="819"/>
      <c r="AE32" s="820"/>
      <c r="AF32" s="821">
        <v>-419</v>
      </c>
      <c r="AG32" s="822"/>
      <c r="AH32" s="822"/>
      <c r="AI32" s="822"/>
      <c r="AJ32" s="823"/>
      <c r="AK32" s="890">
        <v>1098</v>
      </c>
      <c r="AL32" s="891"/>
      <c r="AM32" s="891"/>
      <c r="AN32" s="891"/>
      <c r="AO32" s="891"/>
      <c r="AP32" s="891">
        <f>5752-1</f>
        <v>5751</v>
      </c>
      <c r="AQ32" s="891"/>
      <c r="AR32" s="891"/>
      <c r="AS32" s="891"/>
      <c r="AT32" s="891"/>
      <c r="AU32" s="891" t="s">
        <v>560</v>
      </c>
      <c r="AV32" s="891"/>
      <c r="AW32" s="891"/>
      <c r="AX32" s="891"/>
      <c r="AY32" s="891"/>
      <c r="AZ32" s="892"/>
      <c r="BA32" s="892"/>
      <c r="BB32" s="892"/>
      <c r="BC32" s="892"/>
      <c r="BD32" s="892"/>
      <c r="BE32" s="888" t="s">
        <v>395</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396</v>
      </c>
      <c r="C33" s="816"/>
      <c r="D33" s="816"/>
      <c r="E33" s="816"/>
      <c r="F33" s="816"/>
      <c r="G33" s="816"/>
      <c r="H33" s="816"/>
      <c r="I33" s="816"/>
      <c r="J33" s="816"/>
      <c r="K33" s="816"/>
      <c r="L33" s="816"/>
      <c r="M33" s="816"/>
      <c r="N33" s="816"/>
      <c r="O33" s="816"/>
      <c r="P33" s="817"/>
      <c r="Q33" s="818">
        <v>1392</v>
      </c>
      <c r="R33" s="819"/>
      <c r="S33" s="819"/>
      <c r="T33" s="819"/>
      <c r="U33" s="819"/>
      <c r="V33" s="819">
        <v>1392</v>
      </c>
      <c r="W33" s="819"/>
      <c r="X33" s="819"/>
      <c r="Y33" s="819"/>
      <c r="Z33" s="819"/>
      <c r="AA33" s="819">
        <v>0</v>
      </c>
      <c r="AB33" s="819"/>
      <c r="AC33" s="819"/>
      <c r="AD33" s="819"/>
      <c r="AE33" s="820"/>
      <c r="AF33" s="821" t="s">
        <v>122</v>
      </c>
      <c r="AG33" s="822"/>
      <c r="AH33" s="822"/>
      <c r="AI33" s="822"/>
      <c r="AJ33" s="823"/>
      <c r="AK33" s="890">
        <v>372</v>
      </c>
      <c r="AL33" s="891"/>
      <c r="AM33" s="891"/>
      <c r="AN33" s="891"/>
      <c r="AO33" s="891"/>
      <c r="AP33" s="891">
        <v>8072</v>
      </c>
      <c r="AQ33" s="891"/>
      <c r="AR33" s="891"/>
      <c r="AS33" s="891"/>
      <c r="AT33" s="891"/>
      <c r="AU33" s="891" t="s">
        <v>560</v>
      </c>
      <c r="AV33" s="891"/>
      <c r="AW33" s="891"/>
      <c r="AX33" s="891"/>
      <c r="AY33" s="891"/>
      <c r="AZ33" s="892"/>
      <c r="BA33" s="892"/>
      <c r="BB33" s="892"/>
      <c r="BC33" s="892"/>
      <c r="BD33" s="892"/>
      <c r="BE33" s="888" t="s">
        <v>397</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398</v>
      </c>
      <c r="C34" s="816"/>
      <c r="D34" s="816"/>
      <c r="E34" s="816"/>
      <c r="F34" s="816"/>
      <c r="G34" s="816"/>
      <c r="H34" s="816"/>
      <c r="I34" s="816"/>
      <c r="J34" s="816"/>
      <c r="K34" s="816"/>
      <c r="L34" s="816"/>
      <c r="M34" s="816"/>
      <c r="N34" s="816"/>
      <c r="O34" s="816"/>
      <c r="P34" s="817"/>
      <c r="Q34" s="818">
        <v>156</v>
      </c>
      <c r="R34" s="819"/>
      <c r="S34" s="819"/>
      <c r="T34" s="819"/>
      <c r="U34" s="819"/>
      <c r="V34" s="819">
        <v>156</v>
      </c>
      <c r="W34" s="819"/>
      <c r="X34" s="819"/>
      <c r="Y34" s="819"/>
      <c r="Z34" s="819"/>
      <c r="AA34" s="819">
        <v>0</v>
      </c>
      <c r="AB34" s="819"/>
      <c r="AC34" s="819"/>
      <c r="AD34" s="819"/>
      <c r="AE34" s="820"/>
      <c r="AF34" s="821" t="s">
        <v>122</v>
      </c>
      <c r="AG34" s="822"/>
      <c r="AH34" s="822"/>
      <c r="AI34" s="822"/>
      <c r="AJ34" s="823"/>
      <c r="AK34" s="890">
        <v>40</v>
      </c>
      <c r="AL34" s="891"/>
      <c r="AM34" s="891"/>
      <c r="AN34" s="891"/>
      <c r="AO34" s="891"/>
      <c r="AP34" s="891">
        <v>911</v>
      </c>
      <c r="AQ34" s="891"/>
      <c r="AR34" s="891"/>
      <c r="AS34" s="891"/>
      <c r="AT34" s="891"/>
      <c r="AU34" s="891" t="s">
        <v>560</v>
      </c>
      <c r="AV34" s="891"/>
      <c r="AW34" s="891"/>
      <c r="AX34" s="891"/>
      <c r="AY34" s="891"/>
      <c r="AZ34" s="892"/>
      <c r="BA34" s="892"/>
      <c r="BB34" s="892"/>
      <c r="BC34" s="892"/>
      <c r="BD34" s="892"/>
      <c r="BE34" s="888" t="s">
        <v>397</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399</v>
      </c>
      <c r="C35" s="816"/>
      <c r="D35" s="816"/>
      <c r="E35" s="816"/>
      <c r="F35" s="816"/>
      <c r="G35" s="816"/>
      <c r="H35" s="816"/>
      <c r="I35" s="816"/>
      <c r="J35" s="816"/>
      <c r="K35" s="816"/>
      <c r="L35" s="816"/>
      <c r="M35" s="816"/>
      <c r="N35" s="816"/>
      <c r="O35" s="816"/>
      <c r="P35" s="817"/>
      <c r="Q35" s="818">
        <v>44</v>
      </c>
      <c r="R35" s="819"/>
      <c r="S35" s="819"/>
      <c r="T35" s="819"/>
      <c r="U35" s="819"/>
      <c r="V35" s="819">
        <v>44</v>
      </c>
      <c r="W35" s="819"/>
      <c r="X35" s="819"/>
      <c r="Y35" s="819"/>
      <c r="Z35" s="819"/>
      <c r="AA35" s="819">
        <v>0</v>
      </c>
      <c r="AB35" s="819"/>
      <c r="AC35" s="819"/>
      <c r="AD35" s="819"/>
      <c r="AE35" s="820"/>
      <c r="AF35" s="821" t="s">
        <v>122</v>
      </c>
      <c r="AG35" s="822"/>
      <c r="AH35" s="822"/>
      <c r="AI35" s="822"/>
      <c r="AJ35" s="823"/>
      <c r="AK35" s="890">
        <v>44</v>
      </c>
      <c r="AL35" s="891"/>
      <c r="AM35" s="891"/>
      <c r="AN35" s="891"/>
      <c r="AO35" s="891"/>
      <c r="AP35" s="891" t="s">
        <v>560</v>
      </c>
      <c r="AQ35" s="891"/>
      <c r="AR35" s="891"/>
      <c r="AS35" s="891"/>
      <c r="AT35" s="891"/>
      <c r="AU35" s="891" t="s">
        <v>561</v>
      </c>
      <c r="AV35" s="891"/>
      <c r="AW35" s="891"/>
      <c r="AX35" s="891"/>
      <c r="AY35" s="891"/>
      <c r="AZ35" s="892"/>
      <c r="BA35" s="892"/>
      <c r="BB35" s="892"/>
      <c r="BC35" s="892"/>
      <c r="BD35" s="892"/>
      <c r="BE35" s="888" t="s">
        <v>397</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400</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378</v>
      </c>
      <c r="B63" s="850" t="s">
        <v>401</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-37</v>
      </c>
      <c r="AG63" s="902"/>
      <c r="AH63" s="902"/>
      <c r="AI63" s="902"/>
      <c r="AJ63" s="903"/>
      <c r="AK63" s="904"/>
      <c r="AL63" s="899"/>
      <c r="AM63" s="899"/>
      <c r="AN63" s="899"/>
      <c r="AO63" s="899"/>
      <c r="AP63" s="902">
        <v>18016</v>
      </c>
      <c r="AQ63" s="902"/>
      <c r="AR63" s="902"/>
      <c r="AS63" s="902"/>
      <c r="AT63" s="902"/>
      <c r="AU63" s="902" t="s">
        <v>572</v>
      </c>
      <c r="AV63" s="902"/>
      <c r="AW63" s="902"/>
      <c r="AX63" s="902"/>
      <c r="AY63" s="902"/>
      <c r="AZ63" s="906"/>
      <c r="BA63" s="906"/>
      <c r="BB63" s="906"/>
      <c r="BC63" s="906"/>
      <c r="BD63" s="906"/>
      <c r="BE63" s="907"/>
      <c r="BF63" s="907"/>
      <c r="BG63" s="907"/>
      <c r="BH63" s="907"/>
      <c r="BI63" s="908"/>
      <c r="BJ63" s="909" t="s">
        <v>122</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403</v>
      </c>
      <c r="B66" s="801"/>
      <c r="C66" s="801"/>
      <c r="D66" s="801"/>
      <c r="E66" s="801"/>
      <c r="F66" s="801"/>
      <c r="G66" s="801"/>
      <c r="H66" s="801"/>
      <c r="I66" s="801"/>
      <c r="J66" s="801"/>
      <c r="K66" s="801"/>
      <c r="L66" s="801"/>
      <c r="M66" s="801"/>
      <c r="N66" s="801"/>
      <c r="O66" s="801"/>
      <c r="P66" s="802"/>
      <c r="Q66" s="777" t="s">
        <v>383</v>
      </c>
      <c r="R66" s="778"/>
      <c r="S66" s="778"/>
      <c r="T66" s="778"/>
      <c r="U66" s="779"/>
      <c r="V66" s="777" t="s">
        <v>384</v>
      </c>
      <c r="W66" s="778"/>
      <c r="X66" s="778"/>
      <c r="Y66" s="778"/>
      <c r="Z66" s="779"/>
      <c r="AA66" s="777" t="s">
        <v>385</v>
      </c>
      <c r="AB66" s="778"/>
      <c r="AC66" s="778"/>
      <c r="AD66" s="778"/>
      <c r="AE66" s="779"/>
      <c r="AF66" s="912" t="s">
        <v>386</v>
      </c>
      <c r="AG66" s="873"/>
      <c r="AH66" s="873"/>
      <c r="AI66" s="873"/>
      <c r="AJ66" s="913"/>
      <c r="AK66" s="777" t="s">
        <v>404</v>
      </c>
      <c r="AL66" s="801"/>
      <c r="AM66" s="801"/>
      <c r="AN66" s="801"/>
      <c r="AO66" s="802"/>
      <c r="AP66" s="777" t="s">
        <v>405</v>
      </c>
      <c r="AQ66" s="778"/>
      <c r="AR66" s="778"/>
      <c r="AS66" s="778"/>
      <c r="AT66" s="779"/>
      <c r="AU66" s="777" t="s">
        <v>406</v>
      </c>
      <c r="AV66" s="778"/>
      <c r="AW66" s="778"/>
      <c r="AX66" s="778"/>
      <c r="AY66" s="779"/>
      <c r="AZ66" s="777" t="s">
        <v>366</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564</v>
      </c>
      <c r="C68" s="930"/>
      <c r="D68" s="930"/>
      <c r="E68" s="930"/>
      <c r="F68" s="930"/>
      <c r="G68" s="930"/>
      <c r="H68" s="930"/>
      <c r="I68" s="930"/>
      <c r="J68" s="930"/>
      <c r="K68" s="930"/>
      <c r="L68" s="930"/>
      <c r="M68" s="930"/>
      <c r="N68" s="930"/>
      <c r="O68" s="930"/>
      <c r="P68" s="931"/>
      <c r="Q68" s="932">
        <v>782</v>
      </c>
      <c r="R68" s="926"/>
      <c r="S68" s="926"/>
      <c r="T68" s="926"/>
      <c r="U68" s="926"/>
      <c r="V68" s="926">
        <v>768</v>
      </c>
      <c r="W68" s="926"/>
      <c r="X68" s="926"/>
      <c r="Y68" s="926"/>
      <c r="Z68" s="926"/>
      <c r="AA68" s="926">
        <v>14</v>
      </c>
      <c r="AB68" s="926"/>
      <c r="AC68" s="926"/>
      <c r="AD68" s="926"/>
      <c r="AE68" s="926"/>
      <c r="AF68" s="926">
        <v>14</v>
      </c>
      <c r="AG68" s="926"/>
      <c r="AH68" s="926"/>
      <c r="AI68" s="926"/>
      <c r="AJ68" s="926"/>
      <c r="AK68" s="926" t="s">
        <v>572</v>
      </c>
      <c r="AL68" s="926"/>
      <c r="AM68" s="926"/>
      <c r="AN68" s="926"/>
      <c r="AO68" s="926"/>
      <c r="AP68" s="926">
        <v>1514</v>
      </c>
      <c r="AQ68" s="926"/>
      <c r="AR68" s="926"/>
      <c r="AS68" s="926"/>
      <c r="AT68" s="926"/>
      <c r="AU68" s="926">
        <v>958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565</v>
      </c>
      <c r="C69" s="934"/>
      <c r="D69" s="934"/>
      <c r="E69" s="934"/>
      <c r="F69" s="934"/>
      <c r="G69" s="934"/>
      <c r="H69" s="934"/>
      <c r="I69" s="934"/>
      <c r="J69" s="934"/>
      <c r="K69" s="934"/>
      <c r="L69" s="934"/>
      <c r="M69" s="934"/>
      <c r="N69" s="934"/>
      <c r="O69" s="934"/>
      <c r="P69" s="935"/>
      <c r="Q69" s="936">
        <v>619</v>
      </c>
      <c r="R69" s="891"/>
      <c r="S69" s="891"/>
      <c r="T69" s="891"/>
      <c r="U69" s="891"/>
      <c r="V69" s="891">
        <v>613</v>
      </c>
      <c r="W69" s="891"/>
      <c r="X69" s="891"/>
      <c r="Y69" s="891"/>
      <c r="Z69" s="891"/>
      <c r="AA69" s="891">
        <v>6</v>
      </c>
      <c r="AB69" s="891"/>
      <c r="AC69" s="891"/>
      <c r="AD69" s="891"/>
      <c r="AE69" s="891"/>
      <c r="AF69" s="891">
        <v>6</v>
      </c>
      <c r="AG69" s="891"/>
      <c r="AH69" s="891"/>
      <c r="AI69" s="891"/>
      <c r="AJ69" s="891"/>
      <c r="AK69" s="891" t="s">
        <v>572</v>
      </c>
      <c r="AL69" s="891"/>
      <c r="AM69" s="891"/>
      <c r="AN69" s="891"/>
      <c r="AO69" s="891"/>
      <c r="AP69" s="891" t="s">
        <v>571</v>
      </c>
      <c r="AQ69" s="891"/>
      <c r="AR69" s="891"/>
      <c r="AS69" s="891"/>
      <c r="AT69" s="891"/>
      <c r="AU69" s="891" t="s">
        <v>572</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c r="C70" s="934"/>
      <c r="D70" s="934"/>
      <c r="E70" s="934"/>
      <c r="F70" s="934"/>
      <c r="G70" s="934"/>
      <c r="H70" s="934"/>
      <c r="I70" s="934"/>
      <c r="J70" s="934"/>
      <c r="K70" s="934"/>
      <c r="L70" s="934"/>
      <c r="M70" s="934"/>
      <c r="N70" s="934"/>
      <c r="O70" s="934"/>
      <c r="P70" s="935"/>
      <c r="Q70" s="936"/>
      <c r="R70" s="891"/>
      <c r="S70" s="891"/>
      <c r="T70" s="891"/>
      <c r="U70" s="891"/>
      <c r="V70" s="891"/>
      <c r="W70" s="891"/>
      <c r="X70" s="891"/>
      <c r="Y70" s="891"/>
      <c r="Z70" s="891"/>
      <c r="AA70" s="891"/>
      <c r="AB70" s="891"/>
      <c r="AC70" s="891"/>
      <c r="AD70" s="891"/>
      <c r="AE70" s="891"/>
      <c r="AF70" s="891"/>
      <c r="AG70" s="891"/>
      <c r="AH70" s="891"/>
      <c r="AI70" s="891"/>
      <c r="AJ70" s="891"/>
      <c r="AK70" s="891"/>
      <c r="AL70" s="891"/>
      <c r="AM70" s="891"/>
      <c r="AN70" s="891"/>
      <c r="AO70" s="891"/>
      <c r="AP70" s="891"/>
      <c r="AQ70" s="891"/>
      <c r="AR70" s="891"/>
      <c r="AS70" s="891"/>
      <c r="AT70" s="891"/>
      <c r="AU70" s="891"/>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c r="C71" s="934"/>
      <c r="D71" s="934"/>
      <c r="E71" s="934"/>
      <c r="F71" s="934"/>
      <c r="G71" s="934"/>
      <c r="H71" s="934"/>
      <c r="I71" s="934"/>
      <c r="J71" s="934"/>
      <c r="K71" s="934"/>
      <c r="L71" s="934"/>
      <c r="M71" s="934"/>
      <c r="N71" s="934"/>
      <c r="O71" s="934"/>
      <c r="P71" s="935"/>
      <c r="Q71" s="936"/>
      <c r="R71" s="891"/>
      <c r="S71" s="891"/>
      <c r="T71" s="891"/>
      <c r="U71" s="891"/>
      <c r="V71" s="891"/>
      <c r="W71" s="891"/>
      <c r="X71" s="891"/>
      <c r="Y71" s="891"/>
      <c r="Z71" s="891"/>
      <c r="AA71" s="891"/>
      <c r="AB71" s="891"/>
      <c r="AC71" s="891"/>
      <c r="AD71" s="891"/>
      <c r="AE71" s="891"/>
      <c r="AF71" s="891"/>
      <c r="AG71" s="891"/>
      <c r="AH71" s="891"/>
      <c r="AI71" s="891"/>
      <c r="AJ71" s="891"/>
      <c r="AK71" s="891"/>
      <c r="AL71" s="891"/>
      <c r="AM71" s="891"/>
      <c r="AN71" s="891"/>
      <c r="AO71" s="891"/>
      <c r="AP71" s="891"/>
      <c r="AQ71" s="891"/>
      <c r="AR71" s="891"/>
      <c r="AS71" s="891"/>
      <c r="AT71" s="891"/>
      <c r="AU71" s="891"/>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c r="C72" s="934"/>
      <c r="D72" s="934"/>
      <c r="E72" s="934"/>
      <c r="F72" s="934"/>
      <c r="G72" s="934"/>
      <c r="H72" s="934"/>
      <c r="I72" s="934"/>
      <c r="J72" s="934"/>
      <c r="K72" s="934"/>
      <c r="L72" s="934"/>
      <c r="M72" s="934"/>
      <c r="N72" s="934"/>
      <c r="O72" s="934"/>
      <c r="P72" s="935"/>
      <c r="Q72" s="936"/>
      <c r="R72" s="891"/>
      <c r="S72" s="891"/>
      <c r="T72" s="891"/>
      <c r="U72" s="891"/>
      <c r="V72" s="891"/>
      <c r="W72" s="891"/>
      <c r="X72" s="891"/>
      <c r="Y72" s="891"/>
      <c r="Z72" s="891"/>
      <c r="AA72" s="891"/>
      <c r="AB72" s="891"/>
      <c r="AC72" s="891"/>
      <c r="AD72" s="891"/>
      <c r="AE72" s="891"/>
      <c r="AF72" s="891"/>
      <c r="AG72" s="891"/>
      <c r="AH72" s="891"/>
      <c r="AI72" s="891"/>
      <c r="AJ72" s="891"/>
      <c r="AK72" s="891"/>
      <c r="AL72" s="891"/>
      <c r="AM72" s="891"/>
      <c r="AN72" s="891"/>
      <c r="AO72" s="891"/>
      <c r="AP72" s="891"/>
      <c r="AQ72" s="891"/>
      <c r="AR72" s="891"/>
      <c r="AS72" s="891"/>
      <c r="AT72" s="891"/>
      <c r="AU72" s="891"/>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378</v>
      </c>
      <c r="B88" s="850" t="s">
        <v>407</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20</v>
      </c>
      <c r="AG88" s="902"/>
      <c r="AH88" s="902"/>
      <c r="AI88" s="902"/>
      <c r="AJ88" s="902"/>
      <c r="AK88" s="899"/>
      <c r="AL88" s="899"/>
      <c r="AM88" s="899"/>
      <c r="AN88" s="899"/>
      <c r="AO88" s="899"/>
      <c r="AP88" s="902">
        <v>1514</v>
      </c>
      <c r="AQ88" s="902"/>
      <c r="AR88" s="902"/>
      <c r="AS88" s="902"/>
      <c r="AT88" s="902"/>
      <c r="AU88" s="902">
        <v>958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378</v>
      </c>
      <c r="BR102" s="850" t="s">
        <v>408</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v>
      </c>
      <c r="CS102" s="910"/>
      <c r="CT102" s="910"/>
      <c r="CU102" s="910"/>
      <c r="CV102" s="953"/>
      <c r="CW102" s="952" t="s">
        <v>572</v>
      </c>
      <c r="CX102" s="910"/>
      <c r="CY102" s="910"/>
      <c r="CZ102" s="910"/>
      <c r="DA102" s="953"/>
      <c r="DB102" s="952" t="s">
        <v>572</v>
      </c>
      <c r="DC102" s="910"/>
      <c r="DD102" s="910"/>
      <c r="DE102" s="910"/>
      <c r="DF102" s="953"/>
      <c r="DG102" s="952">
        <v>331</v>
      </c>
      <c r="DH102" s="910"/>
      <c r="DI102" s="910"/>
      <c r="DJ102" s="910"/>
      <c r="DK102" s="953"/>
      <c r="DL102" s="952" t="s">
        <v>572</v>
      </c>
      <c r="DM102" s="910"/>
      <c r="DN102" s="910"/>
      <c r="DO102" s="910"/>
      <c r="DP102" s="953"/>
      <c r="DQ102" s="952">
        <v>313</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410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413</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414</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415</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416</v>
      </c>
      <c r="AB109" s="955"/>
      <c r="AC109" s="955"/>
      <c r="AD109" s="955"/>
      <c r="AE109" s="956"/>
      <c r="AF109" s="954" t="s">
        <v>298</v>
      </c>
      <c r="AG109" s="955"/>
      <c r="AH109" s="955"/>
      <c r="AI109" s="955"/>
      <c r="AJ109" s="956"/>
      <c r="AK109" s="954" t="s">
        <v>297</v>
      </c>
      <c r="AL109" s="955"/>
      <c r="AM109" s="955"/>
      <c r="AN109" s="955"/>
      <c r="AO109" s="956"/>
      <c r="AP109" s="954" t="s">
        <v>417</v>
      </c>
      <c r="AQ109" s="955"/>
      <c r="AR109" s="955"/>
      <c r="AS109" s="955"/>
      <c r="AT109" s="957"/>
      <c r="AU109" s="974" t="s">
        <v>415</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416</v>
      </c>
      <c r="BR109" s="955"/>
      <c r="BS109" s="955"/>
      <c r="BT109" s="955"/>
      <c r="BU109" s="956"/>
      <c r="BV109" s="954" t="s">
        <v>298</v>
      </c>
      <c r="BW109" s="955"/>
      <c r="BX109" s="955"/>
      <c r="BY109" s="955"/>
      <c r="BZ109" s="956"/>
      <c r="CA109" s="954" t="s">
        <v>297</v>
      </c>
      <c r="CB109" s="955"/>
      <c r="CC109" s="955"/>
      <c r="CD109" s="955"/>
      <c r="CE109" s="956"/>
      <c r="CF109" s="975" t="s">
        <v>417</v>
      </c>
      <c r="CG109" s="975"/>
      <c r="CH109" s="975"/>
      <c r="CI109" s="975"/>
      <c r="CJ109" s="975"/>
      <c r="CK109" s="954" t="s">
        <v>418</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416</v>
      </c>
      <c r="DH109" s="955"/>
      <c r="DI109" s="955"/>
      <c r="DJ109" s="955"/>
      <c r="DK109" s="956"/>
      <c r="DL109" s="954" t="s">
        <v>298</v>
      </c>
      <c r="DM109" s="955"/>
      <c r="DN109" s="955"/>
      <c r="DO109" s="955"/>
      <c r="DP109" s="956"/>
      <c r="DQ109" s="954" t="s">
        <v>297</v>
      </c>
      <c r="DR109" s="955"/>
      <c r="DS109" s="955"/>
      <c r="DT109" s="955"/>
      <c r="DU109" s="956"/>
      <c r="DV109" s="954" t="s">
        <v>417</v>
      </c>
      <c r="DW109" s="955"/>
      <c r="DX109" s="955"/>
      <c r="DY109" s="955"/>
      <c r="DZ109" s="957"/>
    </row>
    <row r="110" spans="1:131" s="226" customFormat="1" ht="26.25" customHeight="1">
      <c r="A110" s="958" t="s">
        <v>419</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1877265</v>
      </c>
      <c r="AB110" s="962"/>
      <c r="AC110" s="962"/>
      <c r="AD110" s="962"/>
      <c r="AE110" s="963"/>
      <c r="AF110" s="964">
        <v>1850826</v>
      </c>
      <c r="AG110" s="962"/>
      <c r="AH110" s="962"/>
      <c r="AI110" s="962"/>
      <c r="AJ110" s="963"/>
      <c r="AK110" s="964">
        <v>1715659</v>
      </c>
      <c r="AL110" s="962"/>
      <c r="AM110" s="962"/>
      <c r="AN110" s="962"/>
      <c r="AO110" s="963"/>
      <c r="AP110" s="965">
        <v>28.3</v>
      </c>
      <c r="AQ110" s="966"/>
      <c r="AR110" s="966"/>
      <c r="AS110" s="966"/>
      <c r="AT110" s="967"/>
      <c r="AU110" s="968" t="s">
        <v>67</v>
      </c>
      <c r="AV110" s="969"/>
      <c r="AW110" s="969"/>
      <c r="AX110" s="969"/>
      <c r="AY110" s="969"/>
      <c r="AZ110" s="1010" t="s">
        <v>420</v>
      </c>
      <c r="BA110" s="959"/>
      <c r="BB110" s="959"/>
      <c r="BC110" s="959"/>
      <c r="BD110" s="959"/>
      <c r="BE110" s="959"/>
      <c r="BF110" s="959"/>
      <c r="BG110" s="959"/>
      <c r="BH110" s="959"/>
      <c r="BI110" s="959"/>
      <c r="BJ110" s="959"/>
      <c r="BK110" s="959"/>
      <c r="BL110" s="959"/>
      <c r="BM110" s="959"/>
      <c r="BN110" s="959"/>
      <c r="BO110" s="959"/>
      <c r="BP110" s="960"/>
      <c r="BQ110" s="996">
        <v>14259886</v>
      </c>
      <c r="BR110" s="997"/>
      <c r="BS110" s="997"/>
      <c r="BT110" s="997"/>
      <c r="BU110" s="997"/>
      <c r="BV110" s="997">
        <v>13767206</v>
      </c>
      <c r="BW110" s="997"/>
      <c r="BX110" s="997"/>
      <c r="BY110" s="997"/>
      <c r="BZ110" s="997"/>
      <c r="CA110" s="997">
        <v>13356542</v>
      </c>
      <c r="CB110" s="997"/>
      <c r="CC110" s="997"/>
      <c r="CD110" s="997"/>
      <c r="CE110" s="997"/>
      <c r="CF110" s="1011">
        <v>220.7</v>
      </c>
      <c r="CG110" s="1012"/>
      <c r="CH110" s="1012"/>
      <c r="CI110" s="1012"/>
      <c r="CJ110" s="1012"/>
      <c r="CK110" s="1013" t="s">
        <v>421</v>
      </c>
      <c r="CL110" s="1014"/>
      <c r="CM110" s="993" t="s">
        <v>422</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380</v>
      </c>
      <c r="DH110" s="997"/>
      <c r="DI110" s="997"/>
      <c r="DJ110" s="997"/>
      <c r="DK110" s="997"/>
      <c r="DL110" s="997" t="s">
        <v>380</v>
      </c>
      <c r="DM110" s="997"/>
      <c r="DN110" s="997"/>
      <c r="DO110" s="997"/>
      <c r="DP110" s="997"/>
      <c r="DQ110" s="997" t="s">
        <v>122</v>
      </c>
      <c r="DR110" s="997"/>
      <c r="DS110" s="997"/>
      <c r="DT110" s="997"/>
      <c r="DU110" s="997"/>
      <c r="DV110" s="998" t="s">
        <v>122</v>
      </c>
      <c r="DW110" s="998"/>
      <c r="DX110" s="998"/>
      <c r="DY110" s="998"/>
      <c r="DZ110" s="999"/>
    </row>
    <row r="111" spans="1:131" s="226" customFormat="1" ht="26.25" customHeight="1">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122</v>
      </c>
      <c r="AB111" s="1004"/>
      <c r="AC111" s="1004"/>
      <c r="AD111" s="1004"/>
      <c r="AE111" s="1005"/>
      <c r="AF111" s="1006" t="s">
        <v>424</v>
      </c>
      <c r="AG111" s="1004"/>
      <c r="AH111" s="1004"/>
      <c r="AI111" s="1004"/>
      <c r="AJ111" s="1005"/>
      <c r="AK111" s="1006" t="s">
        <v>380</v>
      </c>
      <c r="AL111" s="1004"/>
      <c r="AM111" s="1004"/>
      <c r="AN111" s="1004"/>
      <c r="AO111" s="1005"/>
      <c r="AP111" s="1007" t="s">
        <v>122</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380</v>
      </c>
      <c r="BR111" s="990"/>
      <c r="BS111" s="990"/>
      <c r="BT111" s="990"/>
      <c r="BU111" s="990"/>
      <c r="BV111" s="990" t="s">
        <v>122</v>
      </c>
      <c r="BW111" s="990"/>
      <c r="BX111" s="990"/>
      <c r="BY111" s="990"/>
      <c r="BZ111" s="990"/>
      <c r="CA111" s="990" t="s">
        <v>122</v>
      </c>
      <c r="CB111" s="990"/>
      <c r="CC111" s="990"/>
      <c r="CD111" s="990"/>
      <c r="CE111" s="990"/>
      <c r="CF111" s="984" t="s">
        <v>122</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122</v>
      </c>
      <c r="DH111" s="990"/>
      <c r="DI111" s="990"/>
      <c r="DJ111" s="990"/>
      <c r="DK111" s="990"/>
      <c r="DL111" s="990" t="s">
        <v>122</v>
      </c>
      <c r="DM111" s="990"/>
      <c r="DN111" s="990"/>
      <c r="DO111" s="990"/>
      <c r="DP111" s="990"/>
      <c r="DQ111" s="990" t="s">
        <v>122</v>
      </c>
      <c r="DR111" s="990"/>
      <c r="DS111" s="990"/>
      <c r="DT111" s="990"/>
      <c r="DU111" s="990"/>
      <c r="DV111" s="991" t="s">
        <v>122</v>
      </c>
      <c r="DW111" s="991"/>
      <c r="DX111" s="991"/>
      <c r="DY111" s="991"/>
      <c r="DZ111" s="992"/>
    </row>
    <row r="112" spans="1:131" s="226" customFormat="1" ht="26.25" customHeight="1">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122</v>
      </c>
      <c r="AB112" s="1029"/>
      <c r="AC112" s="1029"/>
      <c r="AD112" s="1029"/>
      <c r="AE112" s="1030"/>
      <c r="AF112" s="1031" t="s">
        <v>122</v>
      </c>
      <c r="AG112" s="1029"/>
      <c r="AH112" s="1029"/>
      <c r="AI112" s="1029"/>
      <c r="AJ112" s="1030"/>
      <c r="AK112" s="1031" t="s">
        <v>122</v>
      </c>
      <c r="AL112" s="1029"/>
      <c r="AM112" s="1029"/>
      <c r="AN112" s="1029"/>
      <c r="AO112" s="1030"/>
      <c r="AP112" s="1032" t="s">
        <v>380</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v>11026365</v>
      </c>
      <c r="BR112" s="990"/>
      <c r="BS112" s="990"/>
      <c r="BT112" s="990"/>
      <c r="BU112" s="990"/>
      <c r="BV112" s="990">
        <v>10670602</v>
      </c>
      <c r="BW112" s="990"/>
      <c r="BX112" s="990"/>
      <c r="BY112" s="990"/>
      <c r="BZ112" s="990"/>
      <c r="CA112" s="990">
        <v>10238767</v>
      </c>
      <c r="CB112" s="990"/>
      <c r="CC112" s="990"/>
      <c r="CD112" s="990"/>
      <c r="CE112" s="990"/>
      <c r="CF112" s="984">
        <v>169.2</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122</v>
      </c>
      <c r="DH112" s="990"/>
      <c r="DI112" s="990"/>
      <c r="DJ112" s="990"/>
      <c r="DK112" s="990"/>
      <c r="DL112" s="990" t="s">
        <v>380</v>
      </c>
      <c r="DM112" s="990"/>
      <c r="DN112" s="990"/>
      <c r="DO112" s="990"/>
      <c r="DP112" s="990"/>
      <c r="DQ112" s="990" t="s">
        <v>122</v>
      </c>
      <c r="DR112" s="990"/>
      <c r="DS112" s="990"/>
      <c r="DT112" s="990"/>
      <c r="DU112" s="990"/>
      <c r="DV112" s="991" t="s">
        <v>122</v>
      </c>
      <c r="DW112" s="991"/>
      <c r="DX112" s="991"/>
      <c r="DY112" s="991"/>
      <c r="DZ112" s="992"/>
    </row>
    <row r="113" spans="1:130" s="226" customFormat="1" ht="26.25" customHeight="1">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1058920</v>
      </c>
      <c r="AB113" s="1004"/>
      <c r="AC113" s="1004"/>
      <c r="AD113" s="1004"/>
      <c r="AE113" s="1005"/>
      <c r="AF113" s="1006">
        <v>791979</v>
      </c>
      <c r="AG113" s="1004"/>
      <c r="AH113" s="1004"/>
      <c r="AI113" s="1004"/>
      <c r="AJ113" s="1005"/>
      <c r="AK113" s="1006">
        <v>796679</v>
      </c>
      <c r="AL113" s="1004"/>
      <c r="AM113" s="1004"/>
      <c r="AN113" s="1004"/>
      <c r="AO113" s="1005"/>
      <c r="AP113" s="1007">
        <v>13.2</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1123284</v>
      </c>
      <c r="BR113" s="990"/>
      <c r="BS113" s="990"/>
      <c r="BT113" s="990"/>
      <c r="BU113" s="990"/>
      <c r="BV113" s="990">
        <v>1070315</v>
      </c>
      <c r="BW113" s="990"/>
      <c r="BX113" s="990"/>
      <c r="BY113" s="990"/>
      <c r="BZ113" s="990"/>
      <c r="CA113" s="990">
        <v>957708</v>
      </c>
      <c r="CB113" s="990"/>
      <c r="CC113" s="990"/>
      <c r="CD113" s="990"/>
      <c r="CE113" s="990"/>
      <c r="CF113" s="984">
        <v>15.8</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122</v>
      </c>
      <c r="DH113" s="1029"/>
      <c r="DI113" s="1029"/>
      <c r="DJ113" s="1029"/>
      <c r="DK113" s="1030"/>
      <c r="DL113" s="1031" t="s">
        <v>122</v>
      </c>
      <c r="DM113" s="1029"/>
      <c r="DN113" s="1029"/>
      <c r="DO113" s="1029"/>
      <c r="DP113" s="1030"/>
      <c r="DQ113" s="1031" t="s">
        <v>122</v>
      </c>
      <c r="DR113" s="1029"/>
      <c r="DS113" s="1029"/>
      <c r="DT113" s="1029"/>
      <c r="DU113" s="1030"/>
      <c r="DV113" s="1032" t="s">
        <v>122</v>
      </c>
      <c r="DW113" s="1033"/>
      <c r="DX113" s="1033"/>
      <c r="DY113" s="1033"/>
      <c r="DZ113" s="1034"/>
    </row>
    <row r="114" spans="1:130" s="226" customFormat="1" ht="26.25" customHeight="1">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55471</v>
      </c>
      <c r="AB114" s="1029"/>
      <c r="AC114" s="1029"/>
      <c r="AD114" s="1029"/>
      <c r="AE114" s="1030"/>
      <c r="AF114" s="1031">
        <v>55697</v>
      </c>
      <c r="AG114" s="1029"/>
      <c r="AH114" s="1029"/>
      <c r="AI114" s="1029"/>
      <c r="AJ114" s="1030"/>
      <c r="AK114" s="1031">
        <v>114732</v>
      </c>
      <c r="AL114" s="1029"/>
      <c r="AM114" s="1029"/>
      <c r="AN114" s="1029"/>
      <c r="AO114" s="1030"/>
      <c r="AP114" s="1032">
        <v>1.9</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2154863</v>
      </c>
      <c r="BR114" s="990"/>
      <c r="BS114" s="990"/>
      <c r="BT114" s="990"/>
      <c r="BU114" s="990"/>
      <c r="BV114" s="990">
        <v>2049156</v>
      </c>
      <c r="BW114" s="990"/>
      <c r="BX114" s="990"/>
      <c r="BY114" s="990"/>
      <c r="BZ114" s="990"/>
      <c r="CA114" s="990">
        <v>1877910</v>
      </c>
      <c r="CB114" s="990"/>
      <c r="CC114" s="990"/>
      <c r="CD114" s="990"/>
      <c r="CE114" s="990"/>
      <c r="CF114" s="984">
        <v>31</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122</v>
      </c>
      <c r="DH114" s="1029"/>
      <c r="DI114" s="1029"/>
      <c r="DJ114" s="1029"/>
      <c r="DK114" s="1030"/>
      <c r="DL114" s="1031" t="s">
        <v>122</v>
      </c>
      <c r="DM114" s="1029"/>
      <c r="DN114" s="1029"/>
      <c r="DO114" s="1029"/>
      <c r="DP114" s="1030"/>
      <c r="DQ114" s="1031" t="s">
        <v>122</v>
      </c>
      <c r="DR114" s="1029"/>
      <c r="DS114" s="1029"/>
      <c r="DT114" s="1029"/>
      <c r="DU114" s="1030"/>
      <c r="DV114" s="1032" t="s">
        <v>122</v>
      </c>
      <c r="DW114" s="1033"/>
      <c r="DX114" s="1033"/>
      <c r="DY114" s="1033"/>
      <c r="DZ114" s="1034"/>
    </row>
    <row r="115" spans="1:130" s="226" customFormat="1" ht="26.25" customHeight="1">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59</v>
      </c>
      <c r="AB115" s="1004"/>
      <c r="AC115" s="1004"/>
      <c r="AD115" s="1004"/>
      <c r="AE115" s="1005"/>
      <c r="AF115" s="1006">
        <v>41</v>
      </c>
      <c r="AG115" s="1004"/>
      <c r="AH115" s="1004"/>
      <c r="AI115" s="1004"/>
      <c r="AJ115" s="1005"/>
      <c r="AK115" s="1006">
        <v>34</v>
      </c>
      <c r="AL115" s="1004"/>
      <c r="AM115" s="1004"/>
      <c r="AN115" s="1004"/>
      <c r="AO115" s="1005"/>
      <c r="AP115" s="1007">
        <v>0</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v>386094</v>
      </c>
      <c r="BR115" s="990"/>
      <c r="BS115" s="990"/>
      <c r="BT115" s="990"/>
      <c r="BU115" s="990"/>
      <c r="BV115" s="990">
        <v>388367</v>
      </c>
      <c r="BW115" s="990"/>
      <c r="BX115" s="990"/>
      <c r="BY115" s="990"/>
      <c r="BZ115" s="990"/>
      <c r="CA115" s="990">
        <v>312895</v>
      </c>
      <c r="CB115" s="990"/>
      <c r="CC115" s="990"/>
      <c r="CD115" s="990"/>
      <c r="CE115" s="990"/>
      <c r="CF115" s="984">
        <v>5.2</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380</v>
      </c>
      <c r="DH115" s="1029"/>
      <c r="DI115" s="1029"/>
      <c r="DJ115" s="1029"/>
      <c r="DK115" s="1030"/>
      <c r="DL115" s="1031" t="s">
        <v>122</v>
      </c>
      <c r="DM115" s="1029"/>
      <c r="DN115" s="1029"/>
      <c r="DO115" s="1029"/>
      <c r="DP115" s="1030"/>
      <c r="DQ115" s="1031" t="s">
        <v>122</v>
      </c>
      <c r="DR115" s="1029"/>
      <c r="DS115" s="1029"/>
      <c r="DT115" s="1029"/>
      <c r="DU115" s="1030"/>
      <c r="DV115" s="1032" t="s">
        <v>122</v>
      </c>
      <c r="DW115" s="1033"/>
      <c r="DX115" s="1033"/>
      <c r="DY115" s="1033"/>
      <c r="DZ115" s="1034"/>
    </row>
    <row r="116" spans="1:130" s="226" customFormat="1" ht="26.25" customHeight="1">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424</v>
      </c>
      <c r="AB116" s="1029"/>
      <c r="AC116" s="1029"/>
      <c r="AD116" s="1029"/>
      <c r="AE116" s="1030"/>
      <c r="AF116" s="1031" t="s">
        <v>122</v>
      </c>
      <c r="AG116" s="1029"/>
      <c r="AH116" s="1029"/>
      <c r="AI116" s="1029"/>
      <c r="AJ116" s="1030"/>
      <c r="AK116" s="1031" t="s">
        <v>122</v>
      </c>
      <c r="AL116" s="1029"/>
      <c r="AM116" s="1029"/>
      <c r="AN116" s="1029"/>
      <c r="AO116" s="1030"/>
      <c r="AP116" s="1032" t="s">
        <v>122</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122</v>
      </c>
      <c r="BR116" s="990"/>
      <c r="BS116" s="990"/>
      <c r="BT116" s="990"/>
      <c r="BU116" s="990"/>
      <c r="BV116" s="990" t="s">
        <v>122</v>
      </c>
      <c r="BW116" s="990"/>
      <c r="BX116" s="990"/>
      <c r="BY116" s="990"/>
      <c r="BZ116" s="990"/>
      <c r="CA116" s="990" t="s">
        <v>122</v>
      </c>
      <c r="CB116" s="990"/>
      <c r="CC116" s="990"/>
      <c r="CD116" s="990"/>
      <c r="CE116" s="990"/>
      <c r="CF116" s="984" t="s">
        <v>122</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122</v>
      </c>
      <c r="DH116" s="1029"/>
      <c r="DI116" s="1029"/>
      <c r="DJ116" s="1029"/>
      <c r="DK116" s="1030"/>
      <c r="DL116" s="1031" t="s">
        <v>122</v>
      </c>
      <c r="DM116" s="1029"/>
      <c r="DN116" s="1029"/>
      <c r="DO116" s="1029"/>
      <c r="DP116" s="1030"/>
      <c r="DQ116" s="1031" t="s">
        <v>122</v>
      </c>
      <c r="DR116" s="1029"/>
      <c r="DS116" s="1029"/>
      <c r="DT116" s="1029"/>
      <c r="DU116" s="1030"/>
      <c r="DV116" s="1032" t="s">
        <v>122</v>
      </c>
      <c r="DW116" s="1033"/>
      <c r="DX116" s="1033"/>
      <c r="DY116" s="1033"/>
      <c r="DZ116" s="1034"/>
    </row>
    <row r="117" spans="1:130" s="226" customFormat="1" ht="26.25" customHeight="1">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2991715</v>
      </c>
      <c r="AB117" s="1047"/>
      <c r="AC117" s="1047"/>
      <c r="AD117" s="1047"/>
      <c r="AE117" s="1048"/>
      <c r="AF117" s="1049">
        <v>2698543</v>
      </c>
      <c r="AG117" s="1047"/>
      <c r="AH117" s="1047"/>
      <c r="AI117" s="1047"/>
      <c r="AJ117" s="1048"/>
      <c r="AK117" s="1049">
        <v>2627104</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122</v>
      </c>
      <c r="BR117" s="990"/>
      <c r="BS117" s="990"/>
      <c r="BT117" s="990"/>
      <c r="BU117" s="990"/>
      <c r="BV117" s="990" t="s">
        <v>122</v>
      </c>
      <c r="BW117" s="990"/>
      <c r="BX117" s="990"/>
      <c r="BY117" s="990"/>
      <c r="BZ117" s="990"/>
      <c r="CA117" s="990" t="s">
        <v>122</v>
      </c>
      <c r="CB117" s="990"/>
      <c r="CC117" s="990"/>
      <c r="CD117" s="990"/>
      <c r="CE117" s="990"/>
      <c r="CF117" s="984" t="s">
        <v>122</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424</v>
      </c>
      <c r="DH117" s="1029"/>
      <c r="DI117" s="1029"/>
      <c r="DJ117" s="1029"/>
      <c r="DK117" s="1030"/>
      <c r="DL117" s="1031" t="s">
        <v>122</v>
      </c>
      <c r="DM117" s="1029"/>
      <c r="DN117" s="1029"/>
      <c r="DO117" s="1029"/>
      <c r="DP117" s="1030"/>
      <c r="DQ117" s="1031" t="s">
        <v>122</v>
      </c>
      <c r="DR117" s="1029"/>
      <c r="DS117" s="1029"/>
      <c r="DT117" s="1029"/>
      <c r="DU117" s="1030"/>
      <c r="DV117" s="1032" t="s">
        <v>122</v>
      </c>
      <c r="DW117" s="1033"/>
      <c r="DX117" s="1033"/>
      <c r="DY117" s="1033"/>
      <c r="DZ117" s="1034"/>
    </row>
    <row r="118" spans="1:130" s="226" customFormat="1" ht="26.25" customHeight="1">
      <c r="A118" s="974" t="s">
        <v>418</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416</v>
      </c>
      <c r="AB118" s="955"/>
      <c r="AC118" s="955"/>
      <c r="AD118" s="955"/>
      <c r="AE118" s="956"/>
      <c r="AF118" s="954" t="s">
        <v>298</v>
      </c>
      <c r="AG118" s="955"/>
      <c r="AH118" s="955"/>
      <c r="AI118" s="955"/>
      <c r="AJ118" s="956"/>
      <c r="AK118" s="954" t="s">
        <v>297</v>
      </c>
      <c r="AL118" s="955"/>
      <c r="AM118" s="955"/>
      <c r="AN118" s="955"/>
      <c r="AO118" s="956"/>
      <c r="AP118" s="1041" t="s">
        <v>417</v>
      </c>
      <c r="AQ118" s="1042"/>
      <c r="AR118" s="1042"/>
      <c r="AS118" s="1042"/>
      <c r="AT118" s="1043"/>
      <c r="AU118" s="970"/>
      <c r="AV118" s="971"/>
      <c r="AW118" s="971"/>
      <c r="AX118" s="971"/>
      <c r="AY118" s="971"/>
      <c r="AZ118" s="1044" t="s">
        <v>446</v>
      </c>
      <c r="BA118" s="1035"/>
      <c r="BB118" s="1035"/>
      <c r="BC118" s="1035"/>
      <c r="BD118" s="1035"/>
      <c r="BE118" s="1035"/>
      <c r="BF118" s="1035"/>
      <c r="BG118" s="1035"/>
      <c r="BH118" s="1035"/>
      <c r="BI118" s="1035"/>
      <c r="BJ118" s="1035"/>
      <c r="BK118" s="1035"/>
      <c r="BL118" s="1035"/>
      <c r="BM118" s="1035"/>
      <c r="BN118" s="1035"/>
      <c r="BO118" s="1035"/>
      <c r="BP118" s="1036"/>
      <c r="BQ118" s="1067" t="s">
        <v>122</v>
      </c>
      <c r="BR118" s="1068"/>
      <c r="BS118" s="1068"/>
      <c r="BT118" s="1068"/>
      <c r="BU118" s="1068"/>
      <c r="BV118" s="1068" t="s">
        <v>380</v>
      </c>
      <c r="BW118" s="1068"/>
      <c r="BX118" s="1068"/>
      <c r="BY118" s="1068"/>
      <c r="BZ118" s="1068"/>
      <c r="CA118" s="1068" t="s">
        <v>122</v>
      </c>
      <c r="CB118" s="1068"/>
      <c r="CC118" s="1068"/>
      <c r="CD118" s="1068"/>
      <c r="CE118" s="1068"/>
      <c r="CF118" s="984" t="s">
        <v>122</v>
      </c>
      <c r="CG118" s="985"/>
      <c r="CH118" s="985"/>
      <c r="CI118" s="985"/>
      <c r="CJ118" s="985"/>
      <c r="CK118" s="1015"/>
      <c r="CL118" s="1016"/>
      <c r="CM118" s="986" t="s">
        <v>447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380</v>
      </c>
      <c r="DH118" s="1029"/>
      <c r="DI118" s="1029"/>
      <c r="DJ118" s="1029"/>
      <c r="DK118" s="1030"/>
      <c r="DL118" s="1031" t="s">
        <v>380</v>
      </c>
      <c r="DM118" s="1029"/>
      <c r="DN118" s="1029"/>
      <c r="DO118" s="1029"/>
      <c r="DP118" s="1030"/>
      <c r="DQ118" s="1031" t="s">
        <v>424</v>
      </c>
      <c r="DR118" s="1029"/>
      <c r="DS118" s="1029"/>
      <c r="DT118" s="1029"/>
      <c r="DU118" s="1030"/>
      <c r="DV118" s="1032" t="s">
        <v>122</v>
      </c>
      <c r="DW118" s="1033"/>
      <c r="DX118" s="1033"/>
      <c r="DY118" s="1033"/>
      <c r="DZ118" s="1034"/>
    </row>
    <row r="119" spans="1:130" s="226" customFormat="1" ht="26.25" customHeight="1">
      <c r="A119" s="1128" t="s">
        <v>421</v>
      </c>
      <c r="B119" s="1014"/>
      <c r="C119" s="993" t="s">
        <v>422</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122</v>
      </c>
      <c r="AB119" s="962"/>
      <c r="AC119" s="962"/>
      <c r="AD119" s="962"/>
      <c r="AE119" s="963"/>
      <c r="AF119" s="964" t="s">
        <v>380</v>
      </c>
      <c r="AG119" s="962"/>
      <c r="AH119" s="962"/>
      <c r="AI119" s="962"/>
      <c r="AJ119" s="963"/>
      <c r="AK119" s="964" t="s">
        <v>122</v>
      </c>
      <c r="AL119" s="962"/>
      <c r="AM119" s="962"/>
      <c r="AN119" s="962"/>
      <c r="AO119" s="963"/>
      <c r="AP119" s="965" t="s">
        <v>380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448</v>
      </c>
      <c r="BP119" s="1076"/>
      <c r="BQ119" s="1067">
        <v>28950492</v>
      </c>
      <c r="BR119" s="1068"/>
      <c r="BS119" s="1068"/>
      <c r="BT119" s="1068"/>
      <c r="BU119" s="1068"/>
      <c r="BV119" s="1068">
        <v>27945646</v>
      </c>
      <c r="BW119" s="1068"/>
      <c r="BX119" s="1068"/>
      <c r="BY119" s="1068"/>
      <c r="BZ119" s="1068"/>
      <c r="CA119" s="1068">
        <v>26743822</v>
      </c>
      <c r="CB119" s="1068"/>
      <c r="CC119" s="1068"/>
      <c r="CD119" s="1068"/>
      <c r="CE119" s="1068"/>
      <c r="CF119" s="1069"/>
      <c r="CG119" s="1070"/>
      <c r="CH119" s="1070"/>
      <c r="CI119" s="1070"/>
      <c r="CJ119" s="1071"/>
      <c r="CK119" s="1017"/>
      <c r="CL119" s="1018"/>
      <c r="CM119" s="1072" t="s">
        <v>449</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122</v>
      </c>
      <c r="DH119" s="1054"/>
      <c r="DI119" s="1054"/>
      <c r="DJ119" s="1054"/>
      <c r="DK119" s="1055"/>
      <c r="DL119" s="1053" t="s">
        <v>122</v>
      </c>
      <c r="DM119" s="1054"/>
      <c r="DN119" s="1054"/>
      <c r="DO119" s="1054"/>
      <c r="DP119" s="1055"/>
      <c r="DQ119" s="1053" t="s">
        <v>122</v>
      </c>
      <c r="DR119" s="1054"/>
      <c r="DS119" s="1054"/>
      <c r="DT119" s="1054"/>
      <c r="DU119" s="1055"/>
      <c r="DV119" s="1056" t="s">
        <v>122</v>
      </c>
      <c r="DW119" s="1057"/>
      <c r="DX119" s="1057"/>
      <c r="DY119" s="1057"/>
      <c r="DZ119" s="1058"/>
    </row>
    <row r="120" spans="1:130" s="226" customFormat="1" ht="26.25" customHeight="1">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122</v>
      </c>
      <c r="AB120" s="1029"/>
      <c r="AC120" s="1029"/>
      <c r="AD120" s="1029"/>
      <c r="AE120" s="1030"/>
      <c r="AF120" s="1031" t="s">
        <v>122</v>
      </c>
      <c r="AG120" s="1029"/>
      <c r="AH120" s="1029"/>
      <c r="AI120" s="1029"/>
      <c r="AJ120" s="1030"/>
      <c r="AK120" s="1031" t="s">
        <v>122</v>
      </c>
      <c r="AL120" s="1029"/>
      <c r="AM120" s="1029"/>
      <c r="AN120" s="1029"/>
      <c r="AO120" s="1030"/>
      <c r="AP120" s="1032" t="s">
        <v>122</v>
      </c>
      <c r="AQ120" s="1033"/>
      <c r="AR120" s="1033"/>
      <c r="AS120" s="1033"/>
      <c r="AT120" s="1034"/>
      <c r="AU120" s="1059" t="s">
        <v>450</v>
      </c>
      <c r="AV120" s="1060"/>
      <c r="AW120" s="1060"/>
      <c r="AX120" s="1060"/>
      <c r="AY120" s="1061"/>
      <c r="AZ120" s="1010" t="s">
        <v>451</v>
      </c>
      <c r="BA120" s="959"/>
      <c r="BB120" s="959"/>
      <c r="BC120" s="959"/>
      <c r="BD120" s="959"/>
      <c r="BE120" s="959"/>
      <c r="BF120" s="959"/>
      <c r="BG120" s="959"/>
      <c r="BH120" s="959"/>
      <c r="BI120" s="959"/>
      <c r="BJ120" s="959"/>
      <c r="BK120" s="959"/>
      <c r="BL120" s="959"/>
      <c r="BM120" s="959"/>
      <c r="BN120" s="959"/>
      <c r="BO120" s="959"/>
      <c r="BP120" s="960"/>
      <c r="BQ120" s="996">
        <v>3636566</v>
      </c>
      <c r="BR120" s="997"/>
      <c r="BS120" s="997"/>
      <c r="BT120" s="997"/>
      <c r="BU120" s="997"/>
      <c r="BV120" s="997">
        <v>3978110</v>
      </c>
      <c r="BW120" s="997"/>
      <c r="BX120" s="997"/>
      <c r="BY120" s="997"/>
      <c r="BZ120" s="997"/>
      <c r="CA120" s="997">
        <v>3616692</v>
      </c>
      <c r="CB120" s="997"/>
      <c r="CC120" s="997"/>
      <c r="CD120" s="997"/>
      <c r="CE120" s="997"/>
      <c r="CF120" s="1011">
        <v>59.8</v>
      </c>
      <c r="CG120" s="1012"/>
      <c r="CH120" s="1012"/>
      <c r="CI120" s="1012"/>
      <c r="CJ120" s="1012"/>
      <c r="CK120" s="1077" t="s">
        <v>452</v>
      </c>
      <c r="CL120" s="1078"/>
      <c r="CM120" s="1078"/>
      <c r="CN120" s="1078"/>
      <c r="CO120" s="1079"/>
      <c r="CP120" s="1085" t="s">
        <v>396</v>
      </c>
      <c r="CQ120" s="1086"/>
      <c r="CR120" s="1086"/>
      <c r="CS120" s="1086"/>
      <c r="CT120" s="1086"/>
      <c r="CU120" s="1086"/>
      <c r="CV120" s="1086"/>
      <c r="CW120" s="1086"/>
      <c r="CX120" s="1086"/>
      <c r="CY120" s="1086"/>
      <c r="CZ120" s="1086"/>
      <c r="DA120" s="1086"/>
      <c r="DB120" s="1086"/>
      <c r="DC120" s="1086"/>
      <c r="DD120" s="1086"/>
      <c r="DE120" s="1086"/>
      <c r="DF120" s="1087"/>
      <c r="DG120" s="996">
        <v>6401698</v>
      </c>
      <c r="DH120" s="997"/>
      <c r="DI120" s="997"/>
      <c r="DJ120" s="997"/>
      <c r="DK120" s="997"/>
      <c r="DL120" s="997">
        <v>6277502</v>
      </c>
      <c r="DM120" s="997"/>
      <c r="DN120" s="997"/>
      <c r="DO120" s="997"/>
      <c r="DP120" s="997"/>
      <c r="DQ120" s="997">
        <v>6143059</v>
      </c>
      <c r="DR120" s="997"/>
      <c r="DS120" s="997"/>
      <c r="DT120" s="997"/>
      <c r="DU120" s="997"/>
      <c r="DV120" s="998">
        <v>101.5</v>
      </c>
      <c r="DW120" s="998"/>
      <c r="DX120" s="998"/>
      <c r="DY120" s="998"/>
      <c r="DZ120" s="999"/>
    </row>
    <row r="121" spans="1:130" s="226" customFormat="1" ht="26.25" customHeight="1">
      <c r="A121" s="1129"/>
      <c r="B121" s="1016"/>
      <c r="C121" s="1037" t="s">
        <v>453</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122</v>
      </c>
      <c r="AB121" s="1029"/>
      <c r="AC121" s="1029"/>
      <c r="AD121" s="1029"/>
      <c r="AE121" s="1030"/>
      <c r="AF121" s="1031" t="s">
        <v>122</v>
      </c>
      <c r="AG121" s="1029"/>
      <c r="AH121" s="1029"/>
      <c r="AI121" s="1029"/>
      <c r="AJ121" s="1030"/>
      <c r="AK121" s="1031" t="s">
        <v>424</v>
      </c>
      <c r="AL121" s="1029"/>
      <c r="AM121" s="1029"/>
      <c r="AN121" s="1029"/>
      <c r="AO121" s="1030"/>
      <c r="AP121" s="1032" t="s">
        <v>122</v>
      </c>
      <c r="AQ121" s="1033"/>
      <c r="AR121" s="1033"/>
      <c r="AS121" s="1033"/>
      <c r="AT121" s="1034"/>
      <c r="AU121" s="1062"/>
      <c r="AV121" s="1063"/>
      <c r="AW121" s="1063"/>
      <c r="AX121" s="1063"/>
      <c r="AY121" s="1064"/>
      <c r="AZ121" s="1019" t="s">
        <v>454</v>
      </c>
      <c r="BA121" s="1020"/>
      <c r="BB121" s="1020"/>
      <c r="BC121" s="1020"/>
      <c r="BD121" s="1020"/>
      <c r="BE121" s="1020"/>
      <c r="BF121" s="1020"/>
      <c r="BG121" s="1020"/>
      <c r="BH121" s="1020"/>
      <c r="BI121" s="1020"/>
      <c r="BJ121" s="1020"/>
      <c r="BK121" s="1020"/>
      <c r="BL121" s="1020"/>
      <c r="BM121" s="1020"/>
      <c r="BN121" s="1020"/>
      <c r="BO121" s="1020"/>
      <c r="BP121" s="1021"/>
      <c r="BQ121" s="989">
        <v>2760163</v>
      </c>
      <c r="BR121" s="990"/>
      <c r="BS121" s="990"/>
      <c r="BT121" s="990"/>
      <c r="BU121" s="990"/>
      <c r="BV121" s="990">
        <v>2542701</v>
      </c>
      <c r="BW121" s="990"/>
      <c r="BX121" s="990"/>
      <c r="BY121" s="990"/>
      <c r="BZ121" s="990"/>
      <c r="CA121" s="990">
        <v>2460946</v>
      </c>
      <c r="CB121" s="990"/>
      <c r="CC121" s="990"/>
      <c r="CD121" s="990"/>
      <c r="CE121" s="990"/>
      <c r="CF121" s="984">
        <v>40.700000000000003</v>
      </c>
      <c r="CG121" s="985"/>
      <c r="CH121" s="985"/>
      <c r="CI121" s="985"/>
      <c r="CJ121" s="985"/>
      <c r="CK121" s="1080"/>
      <c r="CL121" s="1081"/>
      <c r="CM121" s="1081"/>
      <c r="CN121" s="1081"/>
      <c r="CO121" s="1082"/>
      <c r="CP121" s="1090" t="s">
        <v>144</v>
      </c>
      <c r="CQ121" s="1091"/>
      <c r="CR121" s="1091"/>
      <c r="CS121" s="1091"/>
      <c r="CT121" s="1091"/>
      <c r="CU121" s="1091"/>
      <c r="CV121" s="1091"/>
      <c r="CW121" s="1091"/>
      <c r="CX121" s="1091"/>
      <c r="CY121" s="1091"/>
      <c r="CZ121" s="1091"/>
      <c r="DA121" s="1091"/>
      <c r="DB121" s="1091"/>
      <c r="DC121" s="1091"/>
      <c r="DD121" s="1091"/>
      <c r="DE121" s="1091"/>
      <c r="DF121" s="1092"/>
      <c r="DG121" s="989">
        <v>4178875</v>
      </c>
      <c r="DH121" s="990"/>
      <c r="DI121" s="990"/>
      <c r="DJ121" s="990"/>
      <c r="DK121" s="990"/>
      <c r="DL121" s="990">
        <v>3940893</v>
      </c>
      <c r="DM121" s="990"/>
      <c r="DN121" s="990"/>
      <c r="DO121" s="990"/>
      <c r="DP121" s="990"/>
      <c r="DQ121" s="990">
        <v>3723348</v>
      </c>
      <c r="DR121" s="990"/>
      <c r="DS121" s="990"/>
      <c r="DT121" s="990"/>
      <c r="DU121" s="990"/>
      <c r="DV121" s="991">
        <v>61.5</v>
      </c>
      <c r="DW121" s="991"/>
      <c r="DX121" s="991"/>
      <c r="DY121" s="991"/>
      <c r="DZ121" s="992"/>
    </row>
    <row r="122" spans="1:130" s="226" customFormat="1" ht="26.25" customHeight="1">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122</v>
      </c>
      <c r="AB122" s="1029"/>
      <c r="AC122" s="1029"/>
      <c r="AD122" s="1029"/>
      <c r="AE122" s="1030"/>
      <c r="AF122" s="1031" t="s">
        <v>122</v>
      </c>
      <c r="AG122" s="1029"/>
      <c r="AH122" s="1029"/>
      <c r="AI122" s="1029"/>
      <c r="AJ122" s="1030"/>
      <c r="AK122" s="1031" t="s">
        <v>122</v>
      </c>
      <c r="AL122" s="1029"/>
      <c r="AM122" s="1029"/>
      <c r="AN122" s="1029"/>
      <c r="AO122" s="1030"/>
      <c r="AP122" s="1032" t="s">
        <v>122</v>
      </c>
      <c r="AQ122" s="1033"/>
      <c r="AR122" s="1033"/>
      <c r="AS122" s="1033"/>
      <c r="AT122" s="1034"/>
      <c r="AU122" s="1062"/>
      <c r="AV122" s="1063"/>
      <c r="AW122" s="1063"/>
      <c r="AX122" s="1063"/>
      <c r="AY122" s="1064"/>
      <c r="AZ122" s="1044" t="s">
        <v>455</v>
      </c>
      <c r="BA122" s="1035"/>
      <c r="BB122" s="1035"/>
      <c r="BC122" s="1035"/>
      <c r="BD122" s="1035"/>
      <c r="BE122" s="1035"/>
      <c r="BF122" s="1035"/>
      <c r="BG122" s="1035"/>
      <c r="BH122" s="1035"/>
      <c r="BI122" s="1035"/>
      <c r="BJ122" s="1035"/>
      <c r="BK122" s="1035"/>
      <c r="BL122" s="1035"/>
      <c r="BM122" s="1035"/>
      <c r="BN122" s="1035"/>
      <c r="BO122" s="1035"/>
      <c r="BP122" s="1036"/>
      <c r="BQ122" s="1067">
        <v>16516170</v>
      </c>
      <c r="BR122" s="1068"/>
      <c r="BS122" s="1068"/>
      <c r="BT122" s="1068"/>
      <c r="BU122" s="1068"/>
      <c r="BV122" s="1068">
        <v>16108316</v>
      </c>
      <c r="BW122" s="1068"/>
      <c r="BX122" s="1068"/>
      <c r="BY122" s="1068"/>
      <c r="BZ122" s="1068"/>
      <c r="CA122" s="1068">
        <v>15824375</v>
      </c>
      <c r="CB122" s="1068"/>
      <c r="CC122" s="1068"/>
      <c r="CD122" s="1068"/>
      <c r="CE122" s="1068"/>
      <c r="CF122" s="1088">
        <v>261.5</v>
      </c>
      <c r="CG122" s="1089"/>
      <c r="CH122" s="1089"/>
      <c r="CI122" s="1089"/>
      <c r="CJ122" s="1089"/>
      <c r="CK122" s="1080"/>
      <c r="CL122" s="1081"/>
      <c r="CM122" s="1081"/>
      <c r="CN122" s="1081"/>
      <c r="CO122" s="1082"/>
      <c r="CP122" s="1090" t="s">
        <v>456</v>
      </c>
      <c r="CQ122" s="1091"/>
      <c r="CR122" s="1091"/>
      <c r="CS122" s="1091"/>
      <c r="CT122" s="1091"/>
      <c r="CU122" s="1091"/>
      <c r="CV122" s="1091"/>
      <c r="CW122" s="1091"/>
      <c r="CX122" s="1091"/>
      <c r="CY122" s="1091"/>
      <c r="CZ122" s="1091"/>
      <c r="DA122" s="1091"/>
      <c r="DB122" s="1091"/>
      <c r="DC122" s="1091"/>
      <c r="DD122" s="1091"/>
      <c r="DE122" s="1091"/>
      <c r="DF122" s="1092"/>
      <c r="DG122" s="989">
        <v>287893</v>
      </c>
      <c r="DH122" s="990"/>
      <c r="DI122" s="990"/>
      <c r="DJ122" s="990"/>
      <c r="DK122" s="990"/>
      <c r="DL122" s="990">
        <v>271884</v>
      </c>
      <c r="DM122" s="990"/>
      <c r="DN122" s="990"/>
      <c r="DO122" s="990"/>
      <c r="DP122" s="990"/>
      <c r="DQ122" s="990">
        <v>260761</v>
      </c>
      <c r="DR122" s="990"/>
      <c r="DS122" s="990"/>
      <c r="DT122" s="990"/>
      <c r="DU122" s="990"/>
      <c r="DV122" s="991">
        <v>4.3</v>
      </c>
      <c r="DW122" s="991"/>
      <c r="DX122" s="991"/>
      <c r="DY122" s="991"/>
      <c r="DZ122" s="992"/>
    </row>
    <row r="123" spans="1:130" s="226" customFormat="1" ht="26.25" customHeight="1">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380</v>
      </c>
      <c r="AB123" s="1029"/>
      <c r="AC123" s="1029"/>
      <c r="AD123" s="1029"/>
      <c r="AE123" s="1030"/>
      <c r="AF123" s="1031" t="s">
        <v>424</v>
      </c>
      <c r="AG123" s="1029"/>
      <c r="AH123" s="1029"/>
      <c r="AI123" s="1029"/>
      <c r="AJ123" s="1030"/>
      <c r="AK123" s="1031" t="s">
        <v>122</v>
      </c>
      <c r="AL123" s="1029"/>
      <c r="AM123" s="1029"/>
      <c r="AN123" s="1029"/>
      <c r="AO123" s="1030"/>
      <c r="AP123" s="1032" t="s">
        <v>122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457</v>
      </c>
      <c r="BP123" s="1076"/>
      <c r="BQ123" s="1135">
        <v>22912899</v>
      </c>
      <c r="BR123" s="1136"/>
      <c r="BS123" s="1136"/>
      <c r="BT123" s="1136"/>
      <c r="BU123" s="1136"/>
      <c r="BV123" s="1136">
        <v>22629127</v>
      </c>
      <c r="BW123" s="1136"/>
      <c r="BX123" s="1136"/>
      <c r="BY123" s="1136"/>
      <c r="BZ123" s="1136"/>
      <c r="CA123" s="1136">
        <v>21902013</v>
      </c>
      <c r="CB123" s="1136"/>
      <c r="CC123" s="1136"/>
      <c r="CD123" s="1136"/>
      <c r="CE123" s="1136"/>
      <c r="CF123" s="1069"/>
      <c r="CG123" s="1070"/>
      <c r="CH123" s="1070"/>
      <c r="CI123" s="1070"/>
      <c r="CJ123" s="1071"/>
      <c r="CK123" s="1080"/>
      <c r="CL123" s="1081"/>
      <c r="CM123" s="1081"/>
      <c r="CN123" s="1081"/>
      <c r="CO123" s="1082"/>
      <c r="CP123" s="1090" t="s">
        <v>458</v>
      </c>
      <c r="CQ123" s="1091"/>
      <c r="CR123" s="1091"/>
      <c r="CS123" s="1091"/>
      <c r="CT123" s="1091"/>
      <c r="CU123" s="1091"/>
      <c r="CV123" s="1091"/>
      <c r="CW123" s="1091"/>
      <c r="CX123" s="1091"/>
      <c r="CY123" s="1091"/>
      <c r="CZ123" s="1091"/>
      <c r="DA123" s="1091"/>
      <c r="DB123" s="1091"/>
      <c r="DC123" s="1091"/>
      <c r="DD123" s="1091"/>
      <c r="DE123" s="1091"/>
      <c r="DF123" s="1092"/>
      <c r="DG123" s="1028">
        <v>157899</v>
      </c>
      <c r="DH123" s="1029"/>
      <c r="DI123" s="1029"/>
      <c r="DJ123" s="1029"/>
      <c r="DK123" s="1030"/>
      <c r="DL123" s="1031">
        <v>180323</v>
      </c>
      <c r="DM123" s="1029"/>
      <c r="DN123" s="1029"/>
      <c r="DO123" s="1029"/>
      <c r="DP123" s="1030"/>
      <c r="DQ123" s="1031">
        <v>111599</v>
      </c>
      <c r="DR123" s="1029"/>
      <c r="DS123" s="1029"/>
      <c r="DT123" s="1029"/>
      <c r="DU123" s="1030"/>
      <c r="DV123" s="1032">
        <v>1.8</v>
      </c>
      <c r="DW123" s="1033"/>
      <c r="DX123" s="1033"/>
      <c r="DY123" s="1033"/>
      <c r="DZ123" s="1034"/>
    </row>
    <row r="124" spans="1:130" s="226" customFormat="1" ht="26.25" customHeight="1" thickBot="1">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424</v>
      </c>
      <c r="AB124" s="1029"/>
      <c r="AC124" s="1029"/>
      <c r="AD124" s="1029"/>
      <c r="AE124" s="1030"/>
      <c r="AF124" s="1031" t="s">
        <v>122</v>
      </c>
      <c r="AG124" s="1029"/>
      <c r="AH124" s="1029"/>
      <c r="AI124" s="1029"/>
      <c r="AJ124" s="1030"/>
      <c r="AK124" s="1031" t="s">
        <v>380</v>
      </c>
      <c r="AL124" s="1029"/>
      <c r="AM124" s="1029"/>
      <c r="AN124" s="1029"/>
      <c r="AO124" s="1030"/>
      <c r="AP124" s="1032" t="s">
        <v>380</v>
      </c>
      <c r="AQ124" s="1033"/>
      <c r="AR124" s="1033"/>
      <c r="AS124" s="1033"/>
      <c r="AT124" s="1034"/>
      <c r="AU124" s="1131" t="s">
        <v>459</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96.2</v>
      </c>
      <c r="BR124" s="1098"/>
      <c r="BS124" s="1098"/>
      <c r="BT124" s="1098"/>
      <c r="BU124" s="1098"/>
      <c r="BV124" s="1098">
        <v>86.3</v>
      </c>
      <c r="BW124" s="1098"/>
      <c r="BX124" s="1098"/>
      <c r="BY124" s="1098"/>
      <c r="BZ124" s="1098"/>
      <c r="CA124" s="1098">
        <v>79.900000000000006</v>
      </c>
      <c r="CB124" s="1098"/>
      <c r="CC124" s="1098"/>
      <c r="CD124" s="1098"/>
      <c r="CE124" s="1098"/>
      <c r="CF124" s="1099"/>
      <c r="CG124" s="1100"/>
      <c r="CH124" s="1100"/>
      <c r="CI124" s="1100"/>
      <c r="CJ124" s="1101"/>
      <c r="CK124" s="1083"/>
      <c r="CL124" s="1083"/>
      <c r="CM124" s="1083"/>
      <c r="CN124" s="1083"/>
      <c r="CO124" s="1084"/>
      <c r="CP124" s="1090" t="s">
        <v>460</v>
      </c>
      <c r="CQ124" s="1091"/>
      <c r="CR124" s="1091"/>
      <c r="CS124" s="1091"/>
      <c r="CT124" s="1091"/>
      <c r="CU124" s="1091"/>
      <c r="CV124" s="1091"/>
      <c r="CW124" s="1091"/>
      <c r="CX124" s="1091"/>
      <c r="CY124" s="1091"/>
      <c r="CZ124" s="1091"/>
      <c r="DA124" s="1091"/>
      <c r="DB124" s="1091"/>
      <c r="DC124" s="1091"/>
      <c r="DD124" s="1091"/>
      <c r="DE124" s="1091"/>
      <c r="DF124" s="1092"/>
      <c r="DG124" s="1075" t="s">
        <v>122</v>
      </c>
      <c r="DH124" s="1054"/>
      <c r="DI124" s="1054"/>
      <c r="DJ124" s="1054"/>
      <c r="DK124" s="1055"/>
      <c r="DL124" s="1053" t="s">
        <v>122</v>
      </c>
      <c r="DM124" s="1054"/>
      <c r="DN124" s="1054"/>
      <c r="DO124" s="1054"/>
      <c r="DP124" s="1055"/>
      <c r="DQ124" s="1053" t="s">
        <v>122</v>
      </c>
      <c r="DR124" s="1054"/>
      <c r="DS124" s="1054"/>
      <c r="DT124" s="1054"/>
      <c r="DU124" s="1055"/>
      <c r="DV124" s="1056" t="s">
        <v>122</v>
      </c>
      <c r="DW124" s="1057"/>
      <c r="DX124" s="1057"/>
      <c r="DY124" s="1057"/>
      <c r="DZ124" s="1058"/>
    </row>
    <row r="125" spans="1:130" s="226" customFormat="1" ht="26.25" customHeight="1">
      <c r="A125" s="1129"/>
      <c r="B125" s="1016"/>
      <c r="C125" s="986" t="s">
        <v>447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122</v>
      </c>
      <c r="AB125" s="1029"/>
      <c r="AC125" s="1029"/>
      <c r="AD125" s="1029"/>
      <c r="AE125" s="1030"/>
      <c r="AF125" s="1031" t="s">
        <v>122</v>
      </c>
      <c r="AG125" s="1029"/>
      <c r="AH125" s="1029"/>
      <c r="AI125" s="1029"/>
      <c r="AJ125" s="1030"/>
      <c r="AK125" s="1031" t="s">
        <v>122</v>
      </c>
      <c r="AL125" s="1029"/>
      <c r="AM125" s="1029"/>
      <c r="AN125" s="1029"/>
      <c r="AO125" s="1030"/>
      <c r="AP125" s="1032" t="s">
        <v>122</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461</v>
      </c>
      <c r="CL125" s="1078"/>
      <c r="CM125" s="1078"/>
      <c r="CN125" s="1078"/>
      <c r="CO125" s="1079"/>
      <c r="CP125" s="1010" t="s">
        <v>462</v>
      </c>
      <c r="CQ125" s="959"/>
      <c r="CR125" s="959"/>
      <c r="CS125" s="959"/>
      <c r="CT125" s="959"/>
      <c r="CU125" s="959"/>
      <c r="CV125" s="959"/>
      <c r="CW125" s="959"/>
      <c r="CX125" s="959"/>
      <c r="CY125" s="959"/>
      <c r="CZ125" s="959"/>
      <c r="DA125" s="959"/>
      <c r="DB125" s="959"/>
      <c r="DC125" s="959"/>
      <c r="DD125" s="959"/>
      <c r="DE125" s="959"/>
      <c r="DF125" s="960"/>
      <c r="DG125" s="996" t="s">
        <v>122</v>
      </c>
      <c r="DH125" s="997"/>
      <c r="DI125" s="997"/>
      <c r="DJ125" s="997"/>
      <c r="DK125" s="997"/>
      <c r="DL125" s="997" t="s">
        <v>122</v>
      </c>
      <c r="DM125" s="997"/>
      <c r="DN125" s="997"/>
      <c r="DO125" s="997"/>
      <c r="DP125" s="997"/>
      <c r="DQ125" s="997" t="s">
        <v>122</v>
      </c>
      <c r="DR125" s="997"/>
      <c r="DS125" s="997"/>
      <c r="DT125" s="997"/>
      <c r="DU125" s="997"/>
      <c r="DV125" s="998" t="s">
        <v>122</v>
      </c>
      <c r="DW125" s="998"/>
      <c r="DX125" s="998"/>
      <c r="DY125" s="998"/>
      <c r="DZ125" s="999"/>
    </row>
    <row r="126" spans="1:130" s="226" customFormat="1" ht="26.25" customHeight="1" thickBot="1">
      <c r="A126" s="1129"/>
      <c r="B126" s="1016"/>
      <c r="C126" s="986" t="s">
        <v>449</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122</v>
      </c>
      <c r="AB126" s="1029"/>
      <c r="AC126" s="1029"/>
      <c r="AD126" s="1029"/>
      <c r="AE126" s="1030"/>
      <c r="AF126" s="1031" t="s">
        <v>122</v>
      </c>
      <c r="AG126" s="1029"/>
      <c r="AH126" s="1029"/>
      <c r="AI126" s="1029"/>
      <c r="AJ126" s="1030"/>
      <c r="AK126" s="1031" t="s">
        <v>122</v>
      </c>
      <c r="AL126" s="1029"/>
      <c r="AM126" s="1029"/>
      <c r="AN126" s="1029"/>
      <c r="AO126" s="1030"/>
      <c r="AP126" s="1032" t="s">
        <v>122</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v>386094</v>
      </c>
      <c r="DH126" s="990"/>
      <c r="DI126" s="990"/>
      <c r="DJ126" s="990"/>
      <c r="DK126" s="990"/>
      <c r="DL126" s="990">
        <v>388367</v>
      </c>
      <c r="DM126" s="990"/>
      <c r="DN126" s="990"/>
      <c r="DO126" s="990"/>
      <c r="DP126" s="990"/>
      <c r="DQ126" s="990">
        <v>312895</v>
      </c>
      <c r="DR126" s="990"/>
      <c r="DS126" s="990"/>
      <c r="DT126" s="990"/>
      <c r="DU126" s="990"/>
      <c r="DV126" s="991">
        <v>5.2</v>
      </c>
      <c r="DW126" s="991"/>
      <c r="DX126" s="991"/>
      <c r="DY126" s="991"/>
      <c r="DZ126" s="992"/>
    </row>
    <row r="127" spans="1:130" s="226" customFormat="1" ht="26.25" customHeight="1">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59</v>
      </c>
      <c r="AB127" s="1029"/>
      <c r="AC127" s="1029"/>
      <c r="AD127" s="1029"/>
      <c r="AE127" s="1030"/>
      <c r="AF127" s="1031">
        <v>41</v>
      </c>
      <c r="AG127" s="1029"/>
      <c r="AH127" s="1029"/>
      <c r="AI127" s="1029"/>
      <c r="AJ127" s="1030"/>
      <c r="AK127" s="1031">
        <v>34</v>
      </c>
      <c r="AL127" s="1029"/>
      <c r="AM127" s="1029"/>
      <c r="AN127" s="1029"/>
      <c r="AO127" s="1030"/>
      <c r="AP127" s="1032">
        <v>0</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122</v>
      </c>
      <c r="DH127" s="990"/>
      <c r="DI127" s="990"/>
      <c r="DJ127" s="990"/>
      <c r="DK127" s="990"/>
      <c r="DL127" s="990" t="s">
        <v>122</v>
      </c>
      <c r="DM127" s="990"/>
      <c r="DN127" s="990"/>
      <c r="DO127" s="990"/>
      <c r="DP127" s="990"/>
      <c r="DQ127" s="990" t="s">
        <v>122</v>
      </c>
      <c r="DR127" s="990"/>
      <c r="DS127" s="990"/>
      <c r="DT127" s="990"/>
      <c r="DU127" s="990"/>
      <c r="DV127" s="991" t="s">
        <v>122</v>
      </c>
      <c r="DW127" s="991"/>
      <c r="DX127" s="991"/>
      <c r="DY127" s="991"/>
      <c r="DZ127" s="992"/>
    </row>
    <row r="128" spans="1:130" s="226" customFormat="1" ht="26.25" customHeight="1" thickBot="1">
      <c r="A128" s="1113" t="s">
        <v>470</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471</v>
      </c>
      <c r="X128" s="1115"/>
      <c r="Y128" s="1115"/>
      <c r="Z128" s="1116"/>
      <c r="AA128" s="1117">
        <v>259862</v>
      </c>
      <c r="AB128" s="1118"/>
      <c r="AC128" s="1118"/>
      <c r="AD128" s="1118"/>
      <c r="AE128" s="1119"/>
      <c r="AF128" s="1120">
        <v>253772</v>
      </c>
      <c r="AG128" s="1118"/>
      <c r="AH128" s="1118"/>
      <c r="AI128" s="1118"/>
      <c r="AJ128" s="1119"/>
      <c r="AK128" s="1120">
        <v>254907</v>
      </c>
      <c r="AL128" s="1118"/>
      <c r="AM128" s="1118"/>
      <c r="AN128" s="1118"/>
      <c r="AO128" s="1119"/>
      <c r="AP128" s="1121"/>
      <c r="AQ128" s="1122"/>
      <c r="AR128" s="1122"/>
      <c r="AS128" s="1122"/>
      <c r="AT128" s="1123"/>
      <c r="AU128" s="262"/>
      <c r="AV128" s="262"/>
      <c r="AW128" s="262"/>
      <c r="AX128" s="958" t="s">
        <v>472</v>
      </c>
      <c r="AY128" s="959"/>
      <c r="AZ128" s="959"/>
      <c r="BA128" s="959"/>
      <c r="BB128" s="959"/>
      <c r="BC128" s="959"/>
      <c r="BD128" s="959"/>
      <c r="BE128" s="960"/>
      <c r="BF128" s="1124" t="s">
        <v>122</v>
      </c>
      <c r="BG128" s="1125"/>
      <c r="BH128" s="1125"/>
      <c r="BI128" s="1125"/>
      <c r="BJ128" s="1125"/>
      <c r="BK128" s="1125"/>
      <c r="BL128" s="1126"/>
      <c r="BM128" s="1124">
        <v>13.87</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473</v>
      </c>
      <c r="CQ128" s="1107"/>
      <c r="CR128" s="1107"/>
      <c r="CS128" s="1107"/>
      <c r="CT128" s="1107"/>
      <c r="CU128" s="1107"/>
      <c r="CV128" s="1107"/>
      <c r="CW128" s="1107"/>
      <c r="CX128" s="1107"/>
      <c r="CY128" s="1107"/>
      <c r="CZ128" s="1107"/>
      <c r="DA128" s="1107"/>
      <c r="DB128" s="1107"/>
      <c r="DC128" s="1107"/>
      <c r="DD128" s="1107"/>
      <c r="DE128" s="1107"/>
      <c r="DF128" s="1108"/>
      <c r="DG128" s="1109" t="s">
        <v>122</v>
      </c>
      <c r="DH128" s="1110"/>
      <c r="DI128" s="1110"/>
      <c r="DJ128" s="1110"/>
      <c r="DK128" s="1110"/>
      <c r="DL128" s="1110" t="s">
        <v>122</v>
      </c>
      <c r="DM128" s="1110"/>
      <c r="DN128" s="1110"/>
      <c r="DO128" s="1110"/>
      <c r="DP128" s="1110"/>
      <c r="DQ128" s="1110" t="s">
        <v>122</v>
      </c>
      <c r="DR128" s="1110"/>
      <c r="DS128" s="1110"/>
      <c r="DT128" s="1110"/>
      <c r="DU128" s="1110"/>
      <c r="DV128" s="1111" t="s">
        <v>122</v>
      </c>
      <c r="DW128" s="1111"/>
      <c r="DX128" s="1111"/>
      <c r="DY128" s="1111"/>
      <c r="DZ128" s="1112"/>
    </row>
    <row r="129" spans="1:131" s="226" customFormat="1" ht="26.25" customHeight="1">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474</v>
      </c>
      <c r="X129" s="1144"/>
      <c r="Y129" s="1144"/>
      <c r="Z129" s="1145"/>
      <c r="AA129" s="1028">
        <v>7881863</v>
      </c>
      <c r="AB129" s="1029"/>
      <c r="AC129" s="1029"/>
      <c r="AD129" s="1029"/>
      <c r="AE129" s="1030"/>
      <c r="AF129" s="1031">
        <v>7775795</v>
      </c>
      <c r="AG129" s="1029"/>
      <c r="AH129" s="1029"/>
      <c r="AI129" s="1029"/>
      <c r="AJ129" s="1030"/>
      <c r="AK129" s="1031">
        <v>7548033</v>
      </c>
      <c r="AL129" s="1029"/>
      <c r="AM129" s="1029"/>
      <c r="AN129" s="1029"/>
      <c r="AO129" s="1030"/>
      <c r="AP129" s="1146"/>
      <c r="AQ129" s="1147"/>
      <c r="AR129" s="1147"/>
      <c r="AS129" s="1147"/>
      <c r="AT129" s="1148"/>
      <c r="AU129" s="264"/>
      <c r="AV129" s="264"/>
      <c r="AW129" s="264"/>
      <c r="AX129" s="1137" t="s">
        <v>475</v>
      </c>
      <c r="AY129" s="1020"/>
      <c r="AZ129" s="1020"/>
      <c r="BA129" s="1020"/>
      <c r="BB129" s="1020"/>
      <c r="BC129" s="1020"/>
      <c r="BD129" s="1020"/>
      <c r="BE129" s="1021"/>
      <c r="BF129" s="1138" t="s">
        <v>122</v>
      </c>
      <c r="BG129" s="1139"/>
      <c r="BH129" s="1139"/>
      <c r="BI129" s="1139"/>
      <c r="BJ129" s="1139"/>
      <c r="BK129" s="1139"/>
      <c r="BL129" s="1140"/>
      <c r="BM129" s="1138">
        <v>18.87</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476</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477</v>
      </c>
      <c r="X130" s="1144"/>
      <c r="Y130" s="1144"/>
      <c r="Z130" s="1145"/>
      <c r="AA130" s="1028">
        <v>1610114</v>
      </c>
      <c r="AB130" s="1029"/>
      <c r="AC130" s="1029"/>
      <c r="AD130" s="1029"/>
      <c r="AE130" s="1030"/>
      <c r="AF130" s="1031">
        <v>1615649</v>
      </c>
      <c r="AG130" s="1029"/>
      <c r="AH130" s="1029"/>
      <c r="AI130" s="1029"/>
      <c r="AJ130" s="1030"/>
      <c r="AK130" s="1031">
        <v>1495629</v>
      </c>
      <c r="AL130" s="1029"/>
      <c r="AM130" s="1029"/>
      <c r="AN130" s="1029"/>
      <c r="AO130" s="1030"/>
      <c r="AP130" s="1146"/>
      <c r="AQ130" s="1147"/>
      <c r="AR130" s="1147"/>
      <c r="AS130" s="1147"/>
      <c r="AT130" s="1148"/>
      <c r="AU130" s="264"/>
      <c r="AV130" s="264"/>
      <c r="AW130" s="264"/>
      <c r="AX130" s="1137" t="s">
        <v>478</v>
      </c>
      <c r="AY130" s="1020"/>
      <c r="AZ130" s="1020"/>
      <c r="BA130" s="1020"/>
      <c r="BB130" s="1020"/>
      <c r="BC130" s="1020"/>
      <c r="BD130" s="1020"/>
      <c r="BE130" s="1021"/>
      <c r="BF130" s="1174">
        <v>15.2</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479</v>
      </c>
      <c r="X131" s="1182"/>
      <c r="Y131" s="1182"/>
      <c r="Z131" s="1183"/>
      <c r="AA131" s="1075">
        <v>6271749</v>
      </c>
      <c r="AB131" s="1054"/>
      <c r="AC131" s="1054"/>
      <c r="AD131" s="1054"/>
      <c r="AE131" s="1055"/>
      <c r="AF131" s="1053">
        <v>6160146</v>
      </c>
      <c r="AG131" s="1054"/>
      <c r="AH131" s="1054"/>
      <c r="AI131" s="1054"/>
      <c r="AJ131" s="1055"/>
      <c r="AK131" s="1053">
        <v>6052404</v>
      </c>
      <c r="AL131" s="1054"/>
      <c r="AM131" s="1054"/>
      <c r="AN131" s="1054"/>
      <c r="AO131" s="1055"/>
      <c r="AP131" s="1184"/>
      <c r="AQ131" s="1185"/>
      <c r="AR131" s="1185"/>
      <c r="AS131" s="1185"/>
      <c r="AT131" s="1186"/>
      <c r="AU131" s="264"/>
      <c r="AV131" s="264"/>
      <c r="AW131" s="264"/>
      <c r="AX131" s="1156" t="s">
        <v>480</v>
      </c>
      <c r="AY131" s="1107"/>
      <c r="AZ131" s="1107"/>
      <c r="BA131" s="1107"/>
      <c r="BB131" s="1107"/>
      <c r="BC131" s="1107"/>
      <c r="BD131" s="1107"/>
      <c r="BE131" s="1108"/>
      <c r="BF131" s="1157">
        <v>79.900000000000006</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481</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482</v>
      </c>
      <c r="W132" s="1167"/>
      <c r="X132" s="1167"/>
      <c r="Y132" s="1167"/>
      <c r="Z132" s="1168"/>
      <c r="AA132" s="1169">
        <v>17.885585750000001</v>
      </c>
      <c r="AB132" s="1170"/>
      <c r="AC132" s="1170"/>
      <c r="AD132" s="1170"/>
      <c r="AE132" s="1171"/>
      <c r="AF132" s="1172">
        <v>13.459453720000001</v>
      </c>
      <c r="AG132" s="1170"/>
      <c r="AH132" s="1170"/>
      <c r="AI132" s="1170"/>
      <c r="AJ132" s="1171"/>
      <c r="AK132" s="1172">
        <v>14.48297239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483</v>
      </c>
      <c r="W133" s="1150"/>
      <c r="X133" s="1150"/>
      <c r="Y133" s="1150"/>
      <c r="Z133" s="1151"/>
      <c r="AA133" s="1152">
        <v>17.600000000000001</v>
      </c>
      <c r="AB133" s="1153"/>
      <c r="AC133" s="1153"/>
      <c r="AD133" s="1153"/>
      <c r="AE133" s="1154"/>
      <c r="AF133" s="1152">
        <v>16.5</v>
      </c>
      <c r="AG133" s="1153"/>
      <c r="AH133" s="1153"/>
      <c r="AI133" s="1153"/>
      <c r="AJ133" s="1154"/>
      <c r="AK133" s="1152">
        <v>15.2</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SbCwKCrpOoxgSY3CRPlRcSAAeD9t1m0ibqoJYRnS6XD2WImWiyMugx7chiACEC1VhK/vpE9Nu8CgzBGhgB1tIg==" saltValue="4kX/eCVXr8Ci6ThXkLhZt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Q110"/>
  <sheetViews>
    <sheetView showGridLines="0" view="pageBreakPreview" zoomScale="70" zoomScaleNormal="85" zoomScaleSheetLayoutView="70" workbookViewId="0">
      <selection activeCell="AN74" sqref="AN74"/>
    </sheetView>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484</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qWhB10R9+dhjCmGZBaDw1WzbYW7IxPTQuAyy1WVV2TS8UuuYy5ZnseGDAqZ5OY4gSibZdkSby3CSSI1mnGlhYQ==" saltValue="9k5C1c9xs1mktSvVIFdc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L103"/>
  <sheetViews>
    <sheetView showGridLines="0" zoomScale="70" zoomScaleNormal="70" zoomScaleSheetLayoutView="55" workbookViewId="0">
      <selection activeCell="DL49" sqref="DL49"/>
    </sheetView>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U7enW1s2uVwz4xgSAt0ZS/ZbHZ8s1gM7RqnXvsjiW5LWmoRTJgAWUQPa/6SVAHsLGdgVCzIIV1Ec07qvDfC+uw==" saltValue="wXKQBVE3B2GxWU1jvWpBL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Z74"/>
  <sheetViews>
    <sheetView showGridLines="0" view="pageBreakPreview" zoomScale="85" zoomScaleSheetLayoutView="85"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486</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487</v>
      </c>
      <c r="AP7" s="283"/>
      <c r="AQ7" s="284" t="s">
        <v>488</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489</v>
      </c>
      <c r="AQ8" s="290" t="s">
        <v>490</v>
      </c>
      <c r="AR8" s="291" t="s">
        <v>491</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492</v>
      </c>
      <c r="AL9" s="1193"/>
      <c r="AM9" s="1193"/>
      <c r="AN9" s="1194"/>
      <c r="AO9" s="292">
        <v>1764227</v>
      </c>
      <c r="AP9" s="292">
        <v>81088</v>
      </c>
      <c r="AQ9" s="293">
        <v>84559</v>
      </c>
      <c r="AR9" s="294">
        <v>-4.0999999999999996</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493</v>
      </c>
      <c r="AL10" s="1193"/>
      <c r="AM10" s="1193"/>
      <c r="AN10" s="1194"/>
      <c r="AO10" s="295">
        <v>94264</v>
      </c>
      <c r="AP10" s="295">
        <v>4333</v>
      </c>
      <c r="AQ10" s="296">
        <v>6564</v>
      </c>
      <c r="AR10" s="297">
        <v>-34</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494</v>
      </c>
      <c r="AL11" s="1193"/>
      <c r="AM11" s="1193"/>
      <c r="AN11" s="1194"/>
      <c r="AO11" s="295">
        <v>304238</v>
      </c>
      <c r="AP11" s="295">
        <v>13983</v>
      </c>
      <c r="AQ11" s="296">
        <v>9731</v>
      </c>
      <c r="AR11" s="297">
        <v>43.7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495</v>
      </c>
      <c r="AL12" s="1193"/>
      <c r="AM12" s="1193"/>
      <c r="AN12" s="1194"/>
      <c r="AO12" s="295">
        <v>249191</v>
      </c>
      <c r="AP12" s="295">
        <v>11453</v>
      </c>
      <c r="AQ12" s="296">
        <v>1056</v>
      </c>
      <c r="AR12" s="297">
        <v>984.6</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496</v>
      </c>
      <c r="AL13" s="1193"/>
      <c r="AM13" s="1193"/>
      <c r="AN13" s="1194"/>
      <c r="AO13" s="295" t="s">
        <v>497</v>
      </c>
      <c r="AP13" s="295" t="s">
        <v>497</v>
      </c>
      <c r="AQ13" s="296" t="s">
        <v>497</v>
      </c>
      <c r="AR13" s="297" t="s">
        <v>497</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498</v>
      </c>
      <c r="AL14" s="1193"/>
      <c r="AM14" s="1193"/>
      <c r="AN14" s="1194"/>
      <c r="AO14" s="295">
        <v>64858</v>
      </c>
      <c r="AP14" s="295">
        <v>2981</v>
      </c>
      <c r="AQ14" s="296">
        <v>3766</v>
      </c>
      <c r="AR14" s="297">
        <v>-20.8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499</v>
      </c>
      <c r="AL15" s="1193"/>
      <c r="AM15" s="1193"/>
      <c r="AN15" s="1194"/>
      <c r="AO15" s="295">
        <v>21299</v>
      </c>
      <c r="AP15" s="295">
        <v>979</v>
      </c>
      <c r="AQ15" s="296">
        <v>1689</v>
      </c>
      <c r="AR15" s="297">
        <v>-42</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500</v>
      </c>
      <c r="AL16" s="1196"/>
      <c r="AM16" s="1196"/>
      <c r="AN16" s="1197"/>
      <c r="AO16" s="295">
        <v>-240903</v>
      </c>
      <c r="AP16" s="295">
        <v>-11072</v>
      </c>
      <c r="AQ16" s="296">
        <v>-7440</v>
      </c>
      <c r="AR16" s="297">
        <v>48.8</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2257174</v>
      </c>
      <c r="AP17" s="295">
        <v>103745</v>
      </c>
      <c r="AQ17" s="296">
        <v>99925</v>
      </c>
      <c r="AR17" s="297">
        <v>3.8</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501</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502</v>
      </c>
      <c r="AP20" s="303" t="s">
        <v>503</v>
      </c>
      <c r="AQ20" s="304" t="s">
        <v>504</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505</v>
      </c>
      <c r="AL21" s="1188"/>
      <c r="AM21" s="1188"/>
      <c r="AN21" s="1189"/>
      <c r="AO21" s="307">
        <v>8.41</v>
      </c>
      <c r="AP21" s="308">
        <v>9.35</v>
      </c>
      <c r="AQ21" s="309">
        <v>-0.94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506</v>
      </c>
      <c r="AL22" s="1188"/>
      <c r="AM22" s="1188"/>
      <c r="AN22" s="1189"/>
      <c r="AO22" s="312">
        <v>93.6</v>
      </c>
      <c r="AP22" s="313">
        <v>97.3</v>
      </c>
      <c r="AQ22" s="314">
        <v>-3.7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508</v>
      </c>
      <c r="AO27" s="273"/>
      <c r="AP27" s="273"/>
      <c r="AQ27" s="273"/>
      <c r="AR27" s="273"/>
      <c r="AS27" s="273"/>
      <c r="AT27" s="273"/>
    </row>
    <row r="28" spans="1:46" ht="17.25">
      <c r="A28" s="274" t="s">
        <v>509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510</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487</v>
      </c>
      <c r="AP30" s="283"/>
      <c r="AQ30" s="284" t="s">
        <v>488</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489</v>
      </c>
      <c r="AQ31" s="290" t="s">
        <v>490</v>
      </c>
      <c r="AR31" s="291" t="s">
        <v>491</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511</v>
      </c>
      <c r="AL32" s="1204"/>
      <c r="AM32" s="1204"/>
      <c r="AN32" s="1205"/>
      <c r="AO32" s="322">
        <v>1715659</v>
      </c>
      <c r="AP32" s="322">
        <v>78855</v>
      </c>
      <c r="AQ32" s="323">
        <v>59906</v>
      </c>
      <c r="AR32" s="324">
        <v>31.6</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512</v>
      </c>
      <c r="AL33" s="1204"/>
      <c r="AM33" s="1204"/>
      <c r="AN33" s="1205"/>
      <c r="AO33" s="322" t="s">
        <v>497</v>
      </c>
      <c r="AP33" s="322" t="s">
        <v>497</v>
      </c>
      <c r="AQ33" s="323" t="s">
        <v>497</v>
      </c>
      <c r="AR33" s="324" t="s">
        <v>497</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513</v>
      </c>
      <c r="AL34" s="1204"/>
      <c r="AM34" s="1204"/>
      <c r="AN34" s="1205"/>
      <c r="AO34" s="322" t="s">
        <v>497</v>
      </c>
      <c r="AP34" s="322" t="s">
        <v>497</v>
      </c>
      <c r="AQ34" s="323">
        <v>8</v>
      </c>
      <c r="AR34" s="324" t="s">
        <v>497</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514</v>
      </c>
      <c r="AL35" s="1204"/>
      <c r="AM35" s="1204"/>
      <c r="AN35" s="1205"/>
      <c r="AO35" s="322">
        <v>796679</v>
      </c>
      <c r="AP35" s="322">
        <v>36617</v>
      </c>
      <c r="AQ35" s="323">
        <v>16952</v>
      </c>
      <c r="AR35" s="324">
        <v>116</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515</v>
      </c>
      <c r="AL36" s="1204"/>
      <c r="AM36" s="1204"/>
      <c r="AN36" s="1205"/>
      <c r="AO36" s="322">
        <v>114732</v>
      </c>
      <c r="AP36" s="322">
        <v>5273</v>
      </c>
      <c r="AQ36" s="323">
        <v>2747</v>
      </c>
      <c r="AR36" s="324">
        <v>92</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516</v>
      </c>
      <c r="AL37" s="1204"/>
      <c r="AM37" s="1204"/>
      <c r="AN37" s="1205"/>
      <c r="AO37" s="322">
        <v>34</v>
      </c>
      <c r="AP37" s="322">
        <v>2</v>
      </c>
      <c r="AQ37" s="323">
        <v>414</v>
      </c>
      <c r="AR37" s="324">
        <v>-99.5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517</v>
      </c>
      <c r="AL38" s="1207"/>
      <c r="AM38" s="1207"/>
      <c r="AN38" s="1208"/>
      <c r="AO38" s="325" t="s">
        <v>497</v>
      </c>
      <c r="AP38" s="325" t="s">
        <v>497</v>
      </c>
      <c r="AQ38" s="326">
        <v>2</v>
      </c>
      <c r="AR38" s="314" t="s">
        <v>497</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518</v>
      </c>
      <c r="AL39" s="1207"/>
      <c r="AM39" s="1207"/>
      <c r="AN39" s="1208"/>
      <c r="AO39" s="322">
        <v>-254907</v>
      </c>
      <c r="AP39" s="322">
        <v>-11716</v>
      </c>
      <c r="AQ39" s="323">
        <v>-5842</v>
      </c>
      <c r="AR39" s="324">
        <v>100.5</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519</v>
      </c>
      <c r="AL40" s="1204"/>
      <c r="AM40" s="1204"/>
      <c r="AN40" s="1205"/>
      <c r="AO40" s="322">
        <v>-1495629</v>
      </c>
      <c r="AP40" s="322">
        <v>-68742</v>
      </c>
      <c r="AQ40" s="323">
        <v>-51758</v>
      </c>
      <c r="AR40" s="324">
        <v>32.799999999999997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292</v>
      </c>
      <c r="AL41" s="1210"/>
      <c r="AM41" s="1210"/>
      <c r="AN41" s="1211"/>
      <c r="AO41" s="322">
        <v>876568</v>
      </c>
      <c r="AP41" s="322">
        <v>40289</v>
      </c>
      <c r="AQ41" s="323">
        <v>22430</v>
      </c>
      <c r="AR41" s="324">
        <v>79.599999999999994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23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487</v>
      </c>
      <c r="AN49" s="1200" t="s">
        <v>522</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1321096</v>
      </c>
      <c r="AN51" s="344">
        <v>56334</v>
      </c>
      <c r="AO51" s="345">
        <v>84.7</v>
      </c>
      <c r="AP51" s="346">
        <v>80149</v>
      </c>
      <c r="AQ51" s="347">
        <v>28.2</v>
      </c>
      <c r="AR51" s="348">
        <v>56.5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395081</v>
      </c>
      <c r="AN52" s="352">
        <v>16847</v>
      </c>
      <c r="AO52" s="353">
        <v>5.2</v>
      </c>
      <c r="AP52" s="354">
        <v>38398</v>
      </c>
      <c r="AQ52" s="355">
        <v>39.299999999999997</v>
      </c>
      <c r="AR52" s="356">
        <v>-34.1</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1812517</v>
      </c>
      <c r="AN53" s="344">
        <v>78953</v>
      </c>
      <c r="AO53" s="345">
        <v>40.200000000000003</v>
      </c>
      <c r="AP53" s="346">
        <v>57697</v>
      </c>
      <c r="AQ53" s="347">
        <v>-28</v>
      </c>
      <c r="AR53" s="348">
        <v>68.2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404715</v>
      </c>
      <c r="AN54" s="352">
        <v>17629</v>
      </c>
      <c r="AO54" s="353">
        <v>4.5999999999999996</v>
      </c>
      <c r="AP54" s="354">
        <v>26743</v>
      </c>
      <c r="AQ54" s="355">
        <v>-30.4</v>
      </c>
      <c r="AR54" s="356">
        <v>35</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986600</v>
      </c>
      <c r="AN55" s="344">
        <v>43843</v>
      </c>
      <c r="AO55" s="345">
        <v>-44.5</v>
      </c>
      <c r="AP55" s="346">
        <v>63727</v>
      </c>
      <c r="AQ55" s="347">
        <v>10.5</v>
      </c>
      <c r="AR55" s="348">
        <v>-55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375997</v>
      </c>
      <c r="AN56" s="352">
        <v>16709</v>
      </c>
      <c r="AO56" s="353">
        <v>-5.2</v>
      </c>
      <c r="AP56" s="354">
        <v>34577</v>
      </c>
      <c r="AQ56" s="355">
        <v>29.3</v>
      </c>
      <c r="AR56" s="356">
        <v>-34.5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1159669</v>
      </c>
      <c r="AN57" s="344">
        <v>52386</v>
      </c>
      <c r="AO57" s="345">
        <v>19.5</v>
      </c>
      <c r="AP57" s="346">
        <v>66954</v>
      </c>
      <c r="AQ57" s="347">
        <v>5.0999999999999996</v>
      </c>
      <c r="AR57" s="348">
        <v>14.4</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725234</v>
      </c>
      <c r="AN58" s="352">
        <v>32761</v>
      </c>
      <c r="AO58" s="353">
        <v>96.1</v>
      </c>
      <c r="AP58" s="354">
        <v>37305</v>
      </c>
      <c r="AQ58" s="355">
        <v>7.9</v>
      </c>
      <c r="AR58" s="356">
        <v>88.2</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1099164</v>
      </c>
      <c r="AN59" s="344">
        <v>50520</v>
      </c>
      <c r="AO59" s="345">
        <v>-3.6</v>
      </c>
      <c r="AP59" s="346">
        <v>72656</v>
      </c>
      <c r="AQ59" s="347">
        <v>8.5</v>
      </c>
      <c r="AR59" s="348">
        <v>-12.1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778139</v>
      </c>
      <c r="AN60" s="352">
        <v>35765</v>
      </c>
      <c r="AO60" s="353">
        <v>9.1999999999999993</v>
      </c>
      <c r="AP60" s="354">
        <v>36448</v>
      </c>
      <c r="AQ60" s="355">
        <v>-2.2999999999999998</v>
      </c>
      <c r="AR60" s="356">
        <v>11.5</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1275809</v>
      </c>
      <c r="AN61" s="359">
        <v>56407</v>
      </c>
      <c r="AO61" s="360">
        <v>19.3</v>
      </c>
      <c r="AP61" s="361">
        <v>68237</v>
      </c>
      <c r="AQ61" s="362">
        <v>4.9000000000000004</v>
      </c>
      <c r="AR61" s="348">
        <v>14.4</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535833</v>
      </c>
      <c r="AN62" s="352">
        <v>23942</v>
      </c>
      <c r="AO62" s="353">
        <v>22</v>
      </c>
      <c r="AP62" s="354">
        <v>34694</v>
      </c>
      <c r="AQ62" s="355">
        <v>8.8000000000000007</v>
      </c>
      <c r="AR62" s="356">
        <v>13.2</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HSl6ZAlkZJbJR3ZYyKto/V8ybs1u5ymdS4QDhQISENJ9oG7I5mBTElbGw1dqR/4517K97Vg/8FJzpkVWIzWaVQ==" saltValue="EhMtMUpWgcHPK2sAgYZc5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TI+Yzn/O1gzTligdh94xOGCc3hpdsmCeoTUeAoSL5EPSD2ZPV7nY/o6ljic2mOqephXyCnh1zYh9kDR1fNc0Q==" saltValue="zRaBnE1f16gZbBcT+k381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L132"/>
  <sheetViews>
    <sheetView showGridLines="0" topLeftCell="A57"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SC3dmWp6OO0Z3gyGJtWIdkARK+qah/5vEfZPXSD5d4FN7eMowb9gFefGtsrCpMOkaEOJXELb7L1JzgIFfBmvKw==" saltValue="6J9fBDzsMVmXkK3Sk2PJc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50"/>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212" t="s">
        <v>3</v>
      </c>
      <c r="D47" s="1212"/>
      <c r="E47" s="1213"/>
      <c r="F47" s="11">
        <v>20</v>
      </c>
      <c r="G47" s="12">
        <v>22.52</v>
      </c>
      <c r="H47" s="12">
        <v>23.18</v>
      </c>
      <c r="I47" s="12">
        <v>25.8</v>
      </c>
      <c r="J47" s="13">
        <v>23.31</v>
      </c>
    </row>
    <row r="48" spans="2:10" ht="57.75" customHeight="1">
      <c r="B48" s="14"/>
      <c r="C48" s="1214" t="s">
        <v>4</v>
      </c>
      <c r="D48" s="1214"/>
      <c r="E48" s="1215"/>
      <c r="F48" s="15">
        <v>7.1</v>
      </c>
      <c r="G48" s="16">
        <v>1.48</v>
      </c>
      <c r="H48" s="16">
        <v>4.54</v>
      </c>
      <c r="I48" s="16">
        <v>3.87</v>
      </c>
      <c r="J48" s="17">
        <v>2.9</v>
      </c>
    </row>
    <row r="49" spans="2:10" ht="57.75" customHeight="1" thickBot="1">
      <c r="B49" s="18"/>
      <c r="C49" s="1216" t="s">
        <v>5</v>
      </c>
      <c r="D49" s="1216"/>
      <c r="E49" s="1217"/>
      <c r="F49" s="19">
        <v>7.4</v>
      </c>
      <c r="G49" s="20" t="s">
        <v>543</v>
      </c>
      <c r="H49" s="20">
        <v>3.8</v>
      </c>
      <c r="I49" s="20">
        <v>1.57</v>
      </c>
      <c r="J49" s="21" t="s">
        <v>544</v>
      </c>
    </row>
    <row r="50" spans="2:10" ht="13.5" customHeight="1"/>
    <row r="51" spans="2:10" ht="13.5" hidden="1" customHeight="1"/>
    <row r="52" spans="2:10" ht="13.5" hidden="1" customHeight="1"/>
    <row r="53" spans="2:10" ht="13.5" hidden="1" customHeight="1"/>
  </sheetData>
  <sheetProtection algorithmName="SHA-512" hashValue="jGpGEzNKDErlS/RmFZFfXHR6mDWtrXtofHlB92oCLVHl2M0eF2nslf+hJpaz5kRpJVxMRIby4elI9sNITkr75A==" saltValue="8vNaIpyMNNgRrSzkiS2f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2019-12-09T01:10:25Z</cp:lastPrinted>
  <dcterms:created xsi:type="dcterms:W3CDTF">2019-02-14T00:54:46Z</dcterms:created>
  <dcterms:modified xsi:type="dcterms:W3CDTF">2019-12-09T01:10:45Z</dcterms:modified>
  <cp:category/>
</cp:coreProperties>
</file>