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
    </mc:Choice>
  </mc:AlternateContent>
  <bookViews>
    <workbookView xWindow="240" yWindow="60" windowWidth="14940" windowHeight="7875" tabRatio="7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W34" i="9" l="1"/>
  <c r="BW35" i="9" s="1"/>
  <c r="AM34" i="9"/>
  <c r="AM35" i="9" s="1"/>
  <c r="BE34" i="9"/>
  <c r="BE35" i="9" s="1"/>
  <c r="CO34" i="9" l="1"/>
</calcChain>
</file>

<file path=xl/sharedStrings.xml><?xml version="1.0" encoding="utf-8"?>
<sst xmlns="http://schemas.openxmlformats.org/spreadsheetml/2006/main" count="993" uniqueCount="556">
  <si>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</si>
  <si>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</si>
  <si>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</si>
  <si>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</si>
  <si>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</si>
  <si>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</si>
  <si>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</si>
  <si>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</si>
  <si>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</si>
  <si>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</si>
  <si>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</si>
  <si>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</si>
  <si>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</si>
  <si>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</si>
  <si>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</si>
  <si>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</si>
  <si>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</si>
  <si>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</si>
  <si>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</si>
  <si>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</si>
  <si>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</si>
  <si>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</si>
  <si>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</si>
  <si>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</si>
  <si>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</si>
  <si>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</si>
  <si>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</si>
  <si>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</si>
  <si>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</si>
  <si>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</si>
  <si>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</si>
  <si>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</si>
  <si>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</si>
  <si>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</si>
  <si>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</si>
  <si>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</si>
  <si>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</si>
  <si>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</si>
  <si>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</si>
  <si>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</si>
  <si>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</si>
  <si>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</si>
  <si>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</si>
  <si>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</si>
  <si>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</si>
  <si>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</si>
  <si>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</si>
  <si>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</si>
  <si>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</si>
  <si>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</si>
  <si>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</si>
  <si>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</si>
  <si>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</si>
  <si>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</si>
  <si>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</si>
  <si>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</si>
  <si>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</si>
  <si>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</si>
  <si>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</si>
  <si>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</si>
  <si>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</si>
  <si>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</si>
  <si>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</si>
  <si>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</si>
  <si>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</si>
  <si>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</si>
  <si>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</si>
  <si>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</si>
  <si>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</si>
  <si>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</si>
  <si>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</si>
  <si>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</si>
  <si>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</si>
  <si>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</si>
  <si>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</si>
  <si>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</si>
  <si>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</si>
  <si>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</si>
  <si>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</si>
  <si>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</si>
  <si>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</si>
  <si>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</si>
  <si>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留萌市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</si>
  <si>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</si>
  <si>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</si>
  <si>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</si>
  <si>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</si>
  <si>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</si>
  <si>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</si>
  <si>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</si>
  <si>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</si>
  <si>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</si>
  <si>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</si>
  <si>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</si>
  <si>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</si>
  <si>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</si>
  <si>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</si>
  <si>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</si>
  <si>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</si>
  <si>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</si>
  <si>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</si>
  <si>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</si>
  <si>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</si>
  <si>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</si>
  <si>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</si>
  <si>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</si>
  <si>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</si>
  <si>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</si>
  <si>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</si>
  <si>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</si>
  <si>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</si>
  <si>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</si>
  <si>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</si>
  <si>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</si>
  <si>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</si>
  <si>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</si>
  <si>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</si>
  <si>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</si>
  <si>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</si>
  <si>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</si>
  <si>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</si>
  <si>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</si>
  <si>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</si>
  <si>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</si>
  <si>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</si>
  <si>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</si>
  <si>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</si>
  <si>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</si>
  <si>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</si>
  <si>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</si>
  <si>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</si>
  <si>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</si>
  <si>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</si>
  <si>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</si>
  <si>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</si>
  <si>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</si>
  <si>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</si>
  <si>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</si>
  <si>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</si>
  <si>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</si>
  <si>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</si>
  <si>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</si>
  <si>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</si>
  <si>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</si>
  <si>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</si>
  <si>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</si>
  <si>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</si>
  <si>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</si>
  <si>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</si>
  <si>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</si>
  <si>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</si>
  <si>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</si>
  <si>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</si>
  <si>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</si>
  <si>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</si>
  <si>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</si>
  <si>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</si>
  <si>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</si>
  <si>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</si>
  <si>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</si>
  <si>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</si>
  <si>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</si>
  <si>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</si>
  <si>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</si>
  <si>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</si>
  <si>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</si>
  <si>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</si>
  <si>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</si>
  <si>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</si>
  <si>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</si>
  <si>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</si>
  <si>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</si>
  <si>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</si>
  <si>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</si>
  <si>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</si>
  <si>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</si>
  <si>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</si>
  <si>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</si>
  <si>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</si>
  <si>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</si>
  <si>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</si>
  <si>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</si>
  <si>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</si>
  <si>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</si>
  <si>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</si>
  <si>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</si>
  <si>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</si>
  <si>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</si>
  <si>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</si>
  <si>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</si>
  <si>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</si>
  <si>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</si>
  <si>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北海道留萌市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</si>
  <si>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</si>
  <si>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</si>
  <si>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</si>
  <si>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</si>
  <si>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</si>
  <si>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</si>
  <si>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</si>
  <si>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</si>
  <si>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</si>
  <si>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</si>
  <si>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</si>
  <si>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</si>
  <si>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</si>
  <si>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</si>
  <si>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</si>
  <si>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</si>
  <si>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</si>
  <si>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</si>
  <si>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</si>
  <si>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</si>
  <si>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</si>
  <si>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</si>
  <si>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</si>
  <si>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</si>
  <si>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</si>
  <si>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</si>
  <si>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</si>
  <si>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</si>
  <si>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</si>
  <si>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</si>
  <si>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</si>
  <si>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</si>
  <si>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</si>
  <si>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</si>
  <si>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</si>
  <si>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</si>
  <si>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</si>
  <si>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</si>
  <si>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</si>
  <si>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</si>
  <si>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</si>
  <si>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</si>
  <si>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</si>
  <si>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</si>
  <si>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</si>
  <si>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</si>
  <si>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</si>
  <si>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</si>
  <si>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</si>
  <si>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</si>
  <si>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</si>
  <si>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</si>
  <si>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</si>
  <si>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</si>
  <si>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</si>
  <si>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</si>
  <si>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</si>
  <si>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</si>
  <si>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</si>
  <si>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</si>
  <si>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</si>
  <si>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</si>
  <si>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</si>
  <si>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</si>
  <si>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</si>
  <si>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</si>
  <si>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</si>
  <si>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</si>
  <si>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</si>
  <si>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</si>
  <si>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</si>
  <si>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</si>
  <si>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</si>
  <si>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</si>
  <si>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</si>
  <si>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</si>
  <si>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</si>
  <si>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</si>
  <si>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</si>
  <si>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</si>
  <si>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</si>
  <si>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</si>
  <si>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</si>
  <si>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</si>
  <si>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</si>
  <si>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</si>
  <si>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</si>
  <si>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</si>
  <si>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</si>
  <si>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</si>
  <si>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</si>
  <si>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</si>
  <si>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</si>
  <si>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</si>
  <si>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</si>
  <si>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</si>
  <si>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</si>
  <si>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</si>
  <si>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</si>
  <si>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</si>
  <si>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</si>
  <si>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</si>
  <si>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</si>
  <si>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</si>
  <si>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</si>
  <si>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</si>
  <si>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</si>
  <si>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</si>
  <si>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</si>
  <si>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</si>
  <si>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</si>
  <si>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</si>
  <si>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</si>
  <si>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</si>
  <si>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</si>
  <si>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</si>
  <si>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</si>
  <si>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</si>
  <si>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</si>
  <si>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</si>
  <si>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</si>
  <si>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</si>
  <si>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</si>
  <si>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</si>
  <si>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</si>
  <si>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</si>
  <si>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</si>
  <si>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</si>
  <si>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</si>
  <si>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</si>
  <si>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</si>
  <si>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</si>
  <si>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</si>
  <si>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</si>
  <si>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</si>
  <si>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</si>
  <si>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</si>
  <si>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</si>
  <si>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</si>
  <si>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</si>
  <si>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</si>
  <si>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</si>
  <si>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</si>
  <si>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</si>
  <si>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</si>
  <si>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</si>
  <si>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</si>
  <si>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北海道留萌市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</si>
  <si>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</si>
  <si>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</si>
  <si>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</si>
  <si>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</si>
  <si>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</si>
  <si>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</si>
  <si>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</si>
  <si>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</si>
  <si>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</si>
  <si>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</si>
  <si>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</si>
  <si>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</si>
  <si>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</si>
  <si>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</si>
  <si>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</si>
  <si>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</si>
  <si>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</si>
  <si>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</si>
  <si>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</si>
  <si>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</si>
  <si>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</si>
  <si>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</si>
  <si>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</si>
  <si>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</si>
  <si>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</si>
  <si>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</si>
  <si>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</si>
  <si>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</si>
  <si>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</si>
  <si>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</si>
  <si>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</si>
  <si>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</si>
  <si>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</si>
  <si>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</si>
  <si>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</si>
  <si>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病院事業会計</t>
    <phoneticPr fontId="5"/>
  </si>
  <si>
    <t>法適用企業</t>
    <phoneticPr fontId="5"/>
  </si>
  <si>
    <t>水道事業会計</t>
    <phoneticPr fontId="5"/>
  </si>
  <si>
    <t>下水道事業特別会計</t>
    <phoneticPr fontId="5"/>
  </si>
  <si>
    <t>法非適用企業</t>
    <phoneticPr fontId="5"/>
  </si>
  <si>
    <t>港湾事業特別会計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</si>
  <si>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</si>
  <si>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</si>
  <si>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</si>
  <si>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</si>
  <si>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</si>
  <si>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</si>
  <si>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</si>
  <si>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</si>
  <si>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</si>
  <si>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</si>
  <si>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</si>
  <si>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</si>
  <si>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</si>
  <si>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</si>
  <si>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</si>
  <si>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</si>
  <si>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</si>
  <si>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</si>
  <si>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</si>
  <si>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</si>
  <si>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</si>
  <si>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</si>
  <si>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</si>
  <si>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</si>
  <si>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</si>
  <si>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</si>
  <si>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</si>
  <si>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</si>
  <si>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</si>
  <si>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</si>
  <si>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</si>
  <si>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</si>
  <si>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</si>
  <si>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</si>
  <si>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</si>
  <si>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</si>
  <si>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</si>
  <si>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</si>
  <si>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</si>
  <si>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</si>
  <si>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</si>
  <si>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</si>
  <si>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</si>
  <si>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</si>
  <si>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</si>
  <si>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</si>
  <si>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</si>
  <si>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</si>
  <si>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</si>
  <si>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</si>
  <si>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</si>
  <si>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</si>
  <si>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</si>
  <si>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</si>
  <si>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</si>
  <si>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港湾事業特別会計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</si>
  <si>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</si>
  <si>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</si>
  <si>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</si>
  <si>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</si>
  <si>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</si>
  <si>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</si>
  <si>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</si>
  <si>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</si>
  <si>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</si>
  <si>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</si>
  <si>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</si>
  <si>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</si>
  <si>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</si>
  <si>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</si>
  <si>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</si>
  <si>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</si>
  <si>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</si>
  <si>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</si>
  <si>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</si>
  <si>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</si>
  <si>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</si>
  <si>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</si>
  <si>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</si>
  <si>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</si>
  <si>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</si>
  <si>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</si>
  <si>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</si>
  <si>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</si>
  <si>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</si>
  <si>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</si>
  <si>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</si>
  <si>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</si>
  <si>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</si>
  <si>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</si>
  <si>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</si>
  <si>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</si>
  <si>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</si>
  <si>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</si>
  <si>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</si>
  <si>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</si>
  <si>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</si>
  <si>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</si>
  <si>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</si>
  <si>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</si>
  <si>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</si>
  <si>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</si>
  <si>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</si>
  <si>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</si>
  <si>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</si>
  <si>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</si>
  <si>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</si>
  <si>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</si>
  <si>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</si>
  <si>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</si>
  <si>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</si>
  <si>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</si>
  <si>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</si>
  <si>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</si>
  <si>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</si>
  <si>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</si>
  <si>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</si>
  <si>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</si>
  <si>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</si>
  <si>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</si>
  <si>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</si>
  <si>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</si>
  <si>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</si>
  <si>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</si>
  <si>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</si>
  <si>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</si>
  <si>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</si>
  <si>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</si>
  <si>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</si>
  <si>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</si>
  <si>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</si>
  <si>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</si>
  <si>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</si>
  <si>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</si>
  <si>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</si>
  <si>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</si>
  <si>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</si>
  <si>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</si>
  <si>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</si>
  <si>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</si>
  <si>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2.17</t>
  </si>
  <si>
    <t>一般会計</t>
  </si>
  <si>
    <t>水道事業会計</t>
  </si>
  <si>
    <t>病院事業会計</t>
  </si>
  <si>
    <t>国民健康保険事業特別会計</t>
  </si>
  <si>
    <t>▲ 3.25</t>
  </si>
  <si>
    <t>▲ 2.36</t>
  </si>
  <si>
    <t>▲ 2.25</t>
  </si>
  <si>
    <t>▲ 1.88</t>
  </si>
  <si>
    <t>介護保険事業特別会計</t>
  </si>
  <si>
    <t>後期高齢者医療事業特別会計</t>
  </si>
  <si>
    <t>下水道事業特別会計</t>
  </si>
  <si>
    <t>港湾事業特別会計</t>
  </si>
  <si>
    <t>その他会計（赤字）</t>
  </si>
  <si>
    <t>その他会計（黒字）</t>
  </si>
  <si>
    <t>一般会計</t>
    <phoneticPr fontId="5"/>
  </si>
  <si>
    <t>-</t>
    <phoneticPr fontId="2"/>
  </si>
  <si>
    <t>留萌南部衛生組合</t>
    <rPh sb="0" eb="2">
      <t>ルモイ</t>
    </rPh>
    <rPh sb="2" eb="4">
      <t>ナンブ</t>
    </rPh>
    <rPh sb="4" eb="6">
      <t>エイセイ</t>
    </rPh>
    <rPh sb="6" eb="8">
      <t>クミアイ</t>
    </rPh>
    <phoneticPr fontId="2"/>
  </si>
  <si>
    <t>-</t>
    <phoneticPr fontId="2"/>
  </si>
  <si>
    <t>留萌消防組合</t>
    <rPh sb="0" eb="2">
      <t>ルモイ</t>
    </rPh>
    <rPh sb="2" eb="4">
      <t>ショウボウ</t>
    </rPh>
    <rPh sb="4" eb="6">
      <t>クミアイ</t>
    </rPh>
    <phoneticPr fontId="2"/>
  </si>
  <si>
    <t>○</t>
    <phoneticPr fontId="2"/>
  </si>
  <si>
    <t>留萌市土地開発公社</t>
    <rPh sb="0" eb="3">
      <t>ルモイシ</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</si>
  <si>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</si>
  <si>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</si>
  <si>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</si>
  <si>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</si>
  <si>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</si>
  <si>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</si>
  <si>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</si>
  <si>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</si>
  <si>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</si>
  <si>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</si>
  <si>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</si>
  <si>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については、平成17年度に借り換えを実施した地方債の元金償還が平成21年度から始まったことで、一時増加していたが、地方債発行の抑制や繰上償還の実施により徐々に減少し、平成28年度以降においても、留萌市中期財政計画に基づく地方債発行の規律を守りながら、今後も減少傾向は続く見込みであり、これに伴い、将来負担比率についても、地方債の現在高が順調に減少しており、充当可能財源等のうち特定歳入は年々減少しているものの、順調に基金を積み立てていることから今後も減少傾向が続くものと見込んでいる。
</t>
    <rPh sb="1" eb="3">
      <t>ジッシツ</t>
    </rPh>
    <rPh sb="3" eb="6">
      <t>コウサイヒ</t>
    </rPh>
    <rPh sb="6" eb="8">
      <t>ヒリツ</t>
    </rPh>
    <rPh sb="55" eb="57">
      <t>イチジ</t>
    </rPh>
    <rPh sb="153" eb="154">
      <t>トモナ</t>
    </rPh>
    <rPh sb="156" eb="158">
      <t>ショウライ</t>
    </rPh>
    <rPh sb="158" eb="160">
      <t>フタン</t>
    </rPh>
    <rPh sb="160" eb="162">
      <t>ヒリツ</t>
    </rPh>
    <rPh sb="230" eb="232">
      <t>コンゴ</t>
    </rPh>
    <rPh sb="235" eb="237">
      <t>ケイコウ</t>
    </rPh>
    <rPh sb="238" eb="239">
      <t>ツヅ</t>
    </rPh>
    <rPh sb="243" eb="245">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</si>
</sst>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52377</c:v>
                </c:pt>
                <c:pt idx="1">
                  <c:v>62524</c:v>
                </c:pt>
                <c:pt idx="2">
                  <c:v>80149</c:v>
                </c:pt>
                <c:pt idx="3">
                  <c:v>57697</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30066</c:v>
                </c:pt>
                <c:pt idx="1">
                  <c:v>30494</c:v>
                </c:pt>
                <c:pt idx="2">
                  <c:v>56334</c:v>
                </c:pt>
                <c:pt idx="3">
                  <c:v>78953</c:v>
                </c:pt>
                <c:pt idx="4">
                  <c:v>43843</c:v>
                </c:pt>
              </c:numCache>
            </c:numRef>
          </c:val>
          <c:smooth val="0"/>
        </c:ser>
        <c:dLbls>
          <c:showLegendKey val="0"/>
          <c:showVal val="0"/>
          <c:showCatName val="0"/>
          <c:showSerName val="0"/>
          <c:showPercent val="0"/>
          <c:showBubbleSize val="0"/>
        </c:dLbls>
        <c:marker val="1"/>
        <c:smooth val="0"/>
        <c:axId val="135062008"/>
        <c:axId val="135062400"/>
      </c:lineChart>
      <c:catAx>
        <c:axId val="135062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62400"/>
        <c:crosses val="autoZero"/>
        <c:auto val="1"/>
        <c:lblAlgn val="ctr"/>
        <c:lblOffset val="100"/>
        <c:tickLblSkip val="1"/>
        <c:tickMarkSkip val="1"/>
        <c:noMultiLvlLbl val="0"/>
      </c:catAx>
      <c:valAx>
        <c:axId val="1350624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62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2.0699999999999998</c:v>
                </c:pt>
                <c:pt idx="1">
                  <c:v>3.46</c:v>
                </c:pt>
                <c:pt idx="2">
                  <c:v>7.1</c:v>
                </c:pt>
                <c:pt idx="3">
                  <c:v>1.48</c:v>
                </c:pt>
                <c:pt idx="4">
                  <c:v>4.54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14.62</c:v>
                </c:pt>
                <c:pt idx="1">
                  <c:v>17.98</c:v>
                </c:pt>
                <c:pt idx="2">
                  <c:v>20</c:v>
                </c:pt>
                <c:pt idx="3">
                  <c:v>22.52</c:v>
                </c:pt>
                <c:pt idx="4">
                  <c:v>23.18</c:v>
                </c:pt>
              </c:numCache>
            </c:numRef>
          </c:val>
        </c:ser>
        <c:dLbls>
          <c:showLegendKey val="0"/>
          <c:showVal val="0"/>
          <c:showCatName val="0"/>
          <c:showSerName val="0"/>
          <c:showPercent val="0"/>
          <c:showBubbleSize val="0"/>
        </c:dLbls>
        <c:gapWidth val="250"/>
        <c:overlap val="100"/>
        <c:axId val="135063968"/>
        <c:axId val="135064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8.7100000000000009</c:v>
                </c:pt>
                <c:pt idx="1">
                  <c:v>8.4600000000000009</c:v>
                </c:pt>
                <c:pt idx="2">
                  <c:v>7.4</c:v>
                </c:pt>
                <c:pt idx="3">
                  <c:v>-2.17</c:v>
                </c:pt>
                <c:pt idx="4">
                  <c:v>3.8</c:v>
                </c:pt>
              </c:numCache>
            </c:numRef>
          </c:val>
          <c:smooth val="0"/>
        </c:ser>
        <c:dLbls>
          <c:showLegendKey val="0"/>
          <c:showVal val="0"/>
          <c:showCatName val="0"/>
          <c:showSerName val="0"/>
          <c:showPercent val="0"/>
          <c:showBubbleSize val="0"/>
        </c:dLbls>
        <c:marker val="1"/>
        <c:smooth val="0"/>
        <c:axId val="135063968"/>
        <c:axId val="135064360"/>
      </c:lineChart>
      <c:catAx>
        <c:axId val="13506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064360"/>
        <c:crosses val="autoZero"/>
        <c:auto val="1"/>
        <c:lblAlgn val="ctr"/>
        <c:lblOffset val="100"/>
        <c:tickLblSkip val="1"/>
        <c:tickMarkSkip val="1"/>
        <c:noMultiLvlLbl val="0"/>
      </c:catAx>
      <c:valAx>
        <c:axId val="135064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6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0.27</c:v>
                </c:pt>
                <c:pt idx="4">
                  <c:v>#N/A</c:v>
                </c:pt>
                <c:pt idx="5">
                  <c:v>0.08</c:v>
                </c:pt>
                <c:pt idx="6">
                  <c:v>#N/A</c:v>
                </c:pt>
                <c:pt idx="7">
                  <c:v>0.25</c:v>
                </c:pt>
                <c:pt idx="8">
                  <c:v>#N/A</c:v>
                </c:pt>
                <c:pt idx="9">
                  <c:v>0.28999999999999998</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3.25</c:v>
                </c:pt>
                <c:pt idx="1">
                  <c:v>#N/A</c:v>
                </c:pt>
                <c:pt idx="2">
                  <c:v>2.36</c:v>
                </c:pt>
                <c:pt idx="3">
                  <c:v>#N/A</c:v>
                </c:pt>
                <c:pt idx="4">
                  <c:v>2.25</c:v>
                </c:pt>
                <c:pt idx="5">
                  <c:v>#N/A</c:v>
                </c:pt>
                <c:pt idx="6">
                  <c:v>1.88</c:v>
                </c:pt>
                <c:pt idx="7">
                  <c:v>#N/A</c:v>
                </c:pt>
                <c:pt idx="8">
                  <c:v>#N/A</c:v>
                </c:pt>
                <c:pt idx="9">
                  <c:v>0.54</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1.56</c:v>
                </c:pt>
                <c:pt idx="6">
                  <c:v>#N/A</c:v>
                </c:pt>
                <c:pt idx="7">
                  <c:v>4.4400000000000004</c:v>
                </c:pt>
                <c:pt idx="8">
                  <c:v>#N/A</c:v>
                </c:pt>
                <c:pt idx="9">
                  <c:v>2.99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4.4800000000000004</c:v>
                </c:pt>
                <c:pt idx="2">
                  <c:v>#N/A</c:v>
                </c:pt>
                <c:pt idx="3">
                  <c:v>4.2699999999999996</c:v>
                </c:pt>
                <c:pt idx="4">
                  <c:v>#N/A</c:v>
                </c:pt>
                <c:pt idx="5">
                  <c:v>4.62</c:v>
                </c:pt>
                <c:pt idx="6">
                  <c:v>#N/A</c:v>
                </c:pt>
                <c:pt idx="7">
                  <c:v>4.25</c:v>
                </c:pt>
                <c:pt idx="8">
                  <c:v>#N/A</c:v>
                </c:pt>
                <c:pt idx="9">
                  <c:v>4.22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2.06</c:v>
                </c:pt>
                <c:pt idx="2">
                  <c:v>#N/A</c:v>
                </c:pt>
                <c:pt idx="3">
                  <c:v>3.46</c:v>
                </c:pt>
                <c:pt idx="4">
                  <c:v>#N/A</c:v>
                </c:pt>
                <c:pt idx="5">
                  <c:v>7.09</c:v>
                </c:pt>
                <c:pt idx="6">
                  <c:v>#N/A</c:v>
                </c:pt>
                <c:pt idx="7">
                  <c:v>1.48</c:v>
                </c:pt>
                <c:pt idx="8">
                  <c:v>#N/A</c:v>
                </c:pt>
                <c:pt idx="9">
                  <c:v>4.53</c:v>
                </c:pt>
              </c:numCache>
            </c:numRef>
          </c:val>
        </c:ser>
        <c:dLbls>
          <c:showLegendKey val="0"/>
          <c:showVal val="0"/>
          <c:showCatName val="0"/>
          <c:showSerName val="0"/>
          <c:showPercent val="0"/>
          <c:showBubbleSize val="0"/>
        </c:dLbls>
        <c:gapWidth val="150"/>
        <c:overlap val="100"/>
        <c:axId val="135065144"/>
        <c:axId val="485702520"/>
      </c:barChart>
      <c:catAx>
        <c:axId val="135065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702520"/>
        <c:crosses val="autoZero"/>
        <c:auto val="1"/>
        <c:lblAlgn val="ctr"/>
        <c:lblOffset val="100"/>
        <c:tickLblSkip val="1"/>
        <c:tickMarkSkip val="1"/>
        <c:noMultiLvlLbl val="0"/>
      </c:catAx>
      <c:valAx>
        <c:axId val="485702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65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2312</c:v>
                </c:pt>
                <c:pt idx="5">
                  <c:v>2229</c:v>
                </c:pt>
                <c:pt idx="8">
                  <c:v>2131</c:v>
                </c:pt>
                <c:pt idx="11">
                  <c:v>1985</c:v>
                </c:pt>
                <c:pt idx="14">
                  <c:v>1870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c:v>
                </c:pt>
                <c:pt idx="3">
                  <c:v>12</c:v>
                </c:pt>
                <c:pt idx="6">
                  <c:v>12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27</c:v>
                </c:pt>
                <c:pt idx="3">
                  <c:v>25</c:v>
                </c:pt>
                <c:pt idx="6">
                  <c:v>25</c:v>
                </c:pt>
                <c:pt idx="9">
                  <c:v>27</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1123</c:v>
                </c:pt>
                <c:pt idx="3">
                  <c:v>1088</c:v>
                </c:pt>
                <c:pt idx="6">
                  <c:v>1094</c:v>
                </c:pt>
                <c:pt idx="9">
                  <c:v>1052</c:v>
                </c:pt>
                <c:pt idx="12">
                  <c:v>1059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2410</c:v>
                </c:pt>
                <c:pt idx="3">
                  <c:v>2275</c:v>
                </c:pt>
                <c:pt idx="6">
                  <c:v>2055</c:v>
                </c:pt>
                <c:pt idx="9">
                  <c:v>2029</c:v>
                </c:pt>
                <c:pt idx="12">
                  <c:v>1877</c:v>
                </c:pt>
              </c:numCache>
            </c:numRef>
          </c:val>
        </c:ser>
        <c:dLbls>
          <c:showLegendKey val="0"/>
          <c:showVal val="0"/>
          <c:showCatName val="0"/>
          <c:showSerName val="0"/>
          <c:showPercent val="0"/>
          <c:showBubbleSize val="0"/>
        </c:dLbls>
        <c:gapWidth val="100"/>
        <c:overlap val="100"/>
        <c:axId val="485703304"/>
        <c:axId val="48570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1261</c:v>
                </c:pt>
                <c:pt idx="2">
                  <c:v>#N/A</c:v>
                </c:pt>
                <c:pt idx="3">
                  <c:v>#N/A</c:v>
                </c:pt>
                <c:pt idx="4">
                  <c:v>1171</c:v>
                </c:pt>
                <c:pt idx="5">
                  <c:v>#N/A</c:v>
                </c:pt>
                <c:pt idx="6">
                  <c:v>#N/A</c:v>
                </c:pt>
                <c:pt idx="7">
                  <c:v>1055</c:v>
                </c:pt>
                <c:pt idx="8">
                  <c:v>#N/A</c:v>
                </c:pt>
                <c:pt idx="9">
                  <c:v>#N/A</c:v>
                </c:pt>
                <c:pt idx="10">
                  <c:v>1123</c:v>
                </c:pt>
                <c:pt idx="11">
                  <c:v>#N/A</c:v>
                </c:pt>
                <c:pt idx="12">
                  <c:v>#N/A</c:v>
                </c:pt>
                <c:pt idx="13">
                  <c:v>1121</c:v>
                </c:pt>
                <c:pt idx="14">
                  <c:v>#N/A</c:v>
                </c:pt>
              </c:numCache>
            </c:numRef>
          </c:val>
          <c:smooth val="0"/>
        </c:ser>
        <c:dLbls>
          <c:showLegendKey val="0"/>
          <c:showVal val="0"/>
          <c:showCatName val="0"/>
          <c:showSerName val="0"/>
          <c:showPercent val="0"/>
          <c:showBubbleSize val="0"/>
        </c:dLbls>
        <c:marker val="1"/>
        <c:smooth val="0"/>
        <c:axId val="485703304"/>
        <c:axId val="485703696"/>
      </c:lineChart>
      <c:catAx>
        <c:axId val="485703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703696"/>
        <c:crosses val="autoZero"/>
        <c:auto val="1"/>
        <c:lblAlgn val="ctr"/>
        <c:lblOffset val="100"/>
        <c:tickLblSkip val="1"/>
        <c:tickMarkSkip val="1"/>
        <c:noMultiLvlLbl val="0"/>
      </c:catAx>
      <c:valAx>
        <c:axId val="48570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703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17946</c:v>
                </c:pt>
                <c:pt idx="5">
                  <c:v>17392</c:v>
                </c:pt>
                <c:pt idx="8">
                  <c:v>16846</c:v>
                </c:pt>
                <c:pt idx="11">
                  <c:v>16516</c:v>
                </c:pt>
                <c:pt idx="14">
                  <c:v>16516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3764</c:v>
                </c:pt>
                <c:pt idx="5">
                  <c:v>3508</c:v>
                </c:pt>
                <c:pt idx="8">
                  <c:v>3290</c:v>
                </c:pt>
                <c:pt idx="11">
                  <c:v>2955</c:v>
                </c:pt>
                <c:pt idx="14">
                  <c:v>2760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2647</c:v>
                </c:pt>
                <c:pt idx="5">
                  <c:v>2912</c:v>
                </c:pt>
                <c:pt idx="8">
                  <c:v>3319</c:v>
                </c:pt>
                <c:pt idx="11">
                  <c:v>3597</c:v>
                </c:pt>
                <c:pt idx="14">
                  <c:v>3637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429</c:v>
                </c:pt>
                <c:pt idx="3">
                  <c:v>434</c:v>
                </c:pt>
                <c:pt idx="6">
                  <c:v>430</c:v>
                </c:pt>
                <c:pt idx="9">
                  <c:v>384</c:v>
                </c:pt>
                <c:pt idx="12">
                  <c:v>386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2700</c:v>
                </c:pt>
                <c:pt idx="3">
                  <c:v>2541</c:v>
                </c:pt>
                <c:pt idx="6">
                  <c:v>2458</c:v>
                </c:pt>
                <c:pt idx="9">
                  <c:v>2211</c:v>
                </c:pt>
                <c:pt idx="12">
                  <c:v>2155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422</c:v>
                </c:pt>
                <c:pt idx="3">
                  <c:v>820</c:v>
                </c:pt>
                <c:pt idx="6">
                  <c:v>1200</c:v>
                </c:pt>
                <c:pt idx="9">
                  <c:v>1176</c:v>
                </c:pt>
                <c:pt idx="12">
                  <c:v>1123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13697</c:v>
                </c:pt>
                <c:pt idx="3">
                  <c:v>13084</c:v>
                </c:pt>
                <c:pt idx="6">
                  <c:v>12210</c:v>
                </c:pt>
                <c:pt idx="9">
                  <c:v>11576</c:v>
                </c:pt>
                <c:pt idx="12">
                  <c:v>11026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109</c:v>
                </c:pt>
                <c:pt idx="3">
                  <c:v>97</c:v>
                </c:pt>
                <c:pt idx="6">
                  <c:v>51</c:v>
                </c:pt>
                <c:pt idx="9">
                  <c:v>51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17476</c:v>
                </c:pt>
                <c:pt idx="3">
                  <c:v>15884</c:v>
                </c:pt>
                <c:pt idx="6">
                  <c:v>14943</c:v>
                </c:pt>
                <c:pt idx="9">
                  <c:v>14377</c:v>
                </c:pt>
                <c:pt idx="12">
                  <c:v>14260</c:v>
                </c:pt>
              </c:numCache>
            </c:numRef>
          </c:val>
        </c:ser>
        <c:dLbls>
          <c:showLegendKey val="0"/>
          <c:showVal val="0"/>
          <c:showCatName val="0"/>
          <c:showSerName val="0"/>
          <c:showPercent val="0"/>
          <c:showBubbleSize val="0"/>
        </c:dLbls>
        <c:gapWidth val="100"/>
        <c:overlap val="100"/>
        <c:axId val="485706048"/>
        <c:axId val="486163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10476</c:v>
                </c:pt>
                <c:pt idx="2">
                  <c:v>#N/A</c:v>
                </c:pt>
                <c:pt idx="3">
                  <c:v>#N/A</c:v>
                </c:pt>
                <c:pt idx="4">
                  <c:v>9049</c:v>
                </c:pt>
                <c:pt idx="5">
                  <c:v>#N/A</c:v>
                </c:pt>
                <c:pt idx="6">
                  <c:v>#N/A</c:v>
                </c:pt>
                <c:pt idx="7">
                  <c:v>7837</c:v>
                </c:pt>
                <c:pt idx="8">
                  <c:v>#N/A</c:v>
                </c:pt>
                <c:pt idx="9">
                  <c:v>#N/A</c:v>
                </c:pt>
                <c:pt idx="10">
                  <c:v>6708</c:v>
                </c:pt>
                <c:pt idx="11">
                  <c:v>#N/A</c:v>
                </c:pt>
                <c:pt idx="12">
                  <c:v>#N/A</c:v>
                </c:pt>
                <c:pt idx="13">
                  <c:v>6038</c:v>
                </c:pt>
                <c:pt idx="14">
                  <c:v>#N/A</c:v>
                </c:pt>
              </c:numCache>
            </c:numRef>
          </c:val>
          <c:smooth val="0"/>
        </c:ser>
        <c:dLbls>
          <c:showLegendKey val="0"/>
          <c:showVal val="0"/>
          <c:showCatName val="0"/>
          <c:showSerName val="0"/>
          <c:showPercent val="0"/>
          <c:showBubbleSize val="0"/>
        </c:dLbls>
        <c:marker val="1"/>
        <c:smooth val="0"/>
        <c:axId val="485706048"/>
        <c:axId val="486163576"/>
      </c:lineChart>
      <c:catAx>
        <c:axId val="48570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6163576"/>
        <c:crosses val="autoZero"/>
        <c:auto val="1"/>
        <c:lblAlgn val="ctr"/>
        <c:lblOffset val="100"/>
        <c:tickLblSkip val="1"/>
        <c:tickMarkSkip val="1"/>
        <c:noMultiLvlLbl val="0"/>
      </c:catAx>
      <c:valAx>
        <c:axId val="486163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70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{9B7FB321-6E43-4C86-BAD6-C52DD0BAEB0D}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{82945E7F-DF84-447D-B51D-734D221CE14C}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{C8515B00-05D6-4253-AE0A-945B8E0C80ED}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{85190720-6ACC-4927-A23A-FCE155EE0A63}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{4B0DE832-CB6E-4144-8C3C-FD1CCEAE3A20}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{09BAA330-9D31-4B55-B188-8518D4BAE66D}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{0D65E87C-72D0-4C68-9216-C77DCE1F324C}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{D556335B-BDAC-4B83-93CB-2AA1D0AB2F80}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{326A3086-8A4E-48CF-8EF6-DAA7533C39A5}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{BCF0CAE3-8FEA-47DB-8F62-3ADCC03C7545}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86164752"/>
        <c:axId val="486165144"/>
      </c:scatterChart>
      <c:valAx>
        <c:axId val="4861647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165144"/>
        <c:crosses val="autoZero"/>
        <c:crossBetween val="midCat"/>
      </c:valAx>
      <c:valAx>
        <c:axId val="4861651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164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{A166422C-2743-44A3-BEDF-7E92BB38FB02}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{7C0B5138-E127-4EFA-BB13-6E135EB380F2}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{150CDF26-DF11-4D7F-988D-377B366C0F0E}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{9D2E4CE4-9721-4AED-9A47-78B3053AAFAA}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{E2810007-B4D6-40AA-8A75-A152919B0E47}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24</c:v>
                </c:pt>
                <c:pt idx="1">
                  <c:v>21.2</c:v>
                </c:pt>
                <c:pt idx="2">
                  <c:v>18.3</c:v>
                </c:pt>
                <c:pt idx="3">
                  <c:v>17.8</c:v>
                </c:pt>
                <c:pt idx="4">
                  <c:v>17.600000000000001</c:v>
                </c:pt>
              </c:numCache>
            </c:numRef>
          </c:xVal>
          <c:yVal>
            <c:numRef>
              <c:f>公会計指標分析・財政指標組合せ分析表!$K$73:$O$73</c:f>
              <c:numCache>
                <c:formatCode>#,##0.0;"▲ "#,##0.0</c:formatCode>
                <c:ptCount val="5"/>
                <c:pt idx="0">
                  <c:v>165.1</c:v>
                </c:pt>
                <c:pt idx="1">
                  <c:v>142.9</c:v>
                </c:pt>
                <c:pt idx="2">
                  <c:v>124</c:v>
                </c:pt>
                <c:pt idx="3">
                  <c:v>109.2</c:v>
                </c:pt>
                <c:pt idx="4">
                  <c:v>96.2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{38CC202A-CA57-43E6-8DEE-AB7A4F72E102}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{66EAA235-FB90-4087-9138-881FA2BE5AD3}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{455C1B3A-A9E9-4387-86F9-2C5D73F5FB3E}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{55A0BF43-8550-4065-8CC2-ED97B5CB8C10}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{57423C76-516D-49C7-A736-934AD3B3283C}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13.9</c:v>
                </c:pt>
                <c:pt idx="1">
                  <c:v>13.4</c:v>
                </c:pt>
                <c:pt idx="2">
                  <c:v>13.2</c:v>
                </c:pt>
                <c:pt idx="3">
                  <c:v>12.6</c:v>
                </c:pt>
                <c:pt idx="4">
                  <c:v>9.6</c:v>
                </c:pt>
              </c:numCache>
            </c:numRef>
          </c:xVal>
          <c:yVal>
            <c:numRef>
              <c:f>公会計指標分析・財政指標組合せ分析表!$K$77:$O$77</c:f>
              <c:numCache>
                <c:formatCode>#,##0.0;"▲ "#,##0.0</c:formatCode>
                <c:ptCount val="5"/>
                <c:pt idx="0">
                  <c:v>100.6</c:v>
                </c:pt>
                <c:pt idx="1">
                  <c:v>85.8</c:v>
                </c:pt>
                <c:pt idx="2">
                  <c:v>76.599999999999994</c:v>
                </c:pt>
                <c:pt idx="3">
                  <c:v>60.9</c:v>
                </c:pt>
                <c:pt idx="4">
                  <c:v>41.5</c:v>
                </c:pt>
              </c:numCache>
            </c:numRef>
          </c:yVal>
          <c:smooth val="0"/>
        </c:ser>
        <c:dLbls>
          <c:showLegendKey val="0"/>
          <c:showVal val="0"/>
          <c:showCatName val="0"/>
          <c:showSerName val="0"/>
          <c:showPercent val="0"/>
          <c:showBubbleSize val="0"/>
        </c:dLbls>
        <c:axId val="486164360"/>
        <c:axId val="486165928"/>
      </c:scatterChart>
      <c:valAx>
        <c:axId val="486164360"/>
        <c:scaling>
          <c:orientation val="minMax"/>
          <c:max val="26"/>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165928"/>
        <c:crosses val="autoZero"/>
        <c:crossBetween val="midCat"/>
      </c:valAx>
      <c:valAx>
        <c:axId val="486165928"/>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164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年度に借り換えを実施した地方債の元金償還が平成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年度から始まったことで増加していたが、地方債発行の抑制や繰上償還の実施により徐々に減少しており、平成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年度以降においても、留萌市中期財政計画に基づく地方債発行の規律を守りながら、今後も減少傾向は続く見込みである。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は繰上償還の効果もあり順調に減少している。充当可能財源等のうち特定歳入は年々減少しているものの、順調に基金を積み立てており、将来負担額よりも緩やかに減少していることから、将来負担比率の分子も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22,503
22,412
297.83
14,254,649
13,730,920
357,715
7,881,863
14,259,886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96.2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22,503
22,412
297.83
14,254,649
13,730,920
357,715
7,881,863
14,259,886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96.2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22,503
22,412
297.83
14,254,649
13,730,920
357,715
7,881,863
14,259,886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96.2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22,503
22,412
297.83
14,254,649
13,730,920
357,715
7,881,863
14,259,886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96.2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税は、固定資産税及び都市計画税の評価額の下落修正の実施などにより前年度比減となり、長引く景気の低迷や人口減少などから、市税全体としては減少傾向が続き、類似団体平均と比較して下回っている。</a:t>
          </a:r>
          <a:endParaRPr lang="ja-JP" altLang="ja-JP" sz="1400">
            <a:effectLst/>
          </a:endParaRPr>
        </a:p>
        <a:p>
          <a:pPr rtl="0"/>
          <a:r>
            <a:rPr lang="ja-JP" altLang="ja-JP" sz="1100" b="0" i="0" baseline="0">
              <a:solidFill>
                <a:schemeClr val="dk1"/>
              </a:solidFill>
              <a:effectLst/>
              <a:latin typeface="+mn-lt"/>
              <a:ea typeface="+mn-ea"/>
              <a:cs typeface="+mn-cs"/>
            </a:rPr>
            <a:t>新・留萌市財政健全化計画が平成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年度をもって無事終了することから、平成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月に策定し平成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年度を計画期間とした留萌市中期財政計画に基づく</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つの財政規律を守りながら、健全で持続可能な財政運営に取り組むこととしている。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111578</xdr:rowOff>
    </xdr:from>
    <xdr:to>
      <xdr:col>7</xdr:col>
      <xdr:colOff>152400</xdr:colOff>
      <xdr:row>42</xdr:row>
      <xdr:rowOff>128815</xdr:rowOff>
    </xdr:to>
    <xdr:cxnSp macro="">
      <xdr:nvCxnSpPr>
        <xdr:cNvPr id="69" name="直線コネクタ 68"/>
        <xdr:cNvCxnSpPr/>
      </xdr:nvCxnSpPr>
      <xdr:spPr>
        <a:xfrm flipV="1">
          <a:off x="4114800" y="73124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146050</xdr:rowOff>
    </xdr:to>
    <xdr:cxnSp macro="">
      <xdr:nvCxnSpPr>
        <xdr:cNvPr id="72" name="直線コネクタ 71"/>
        <xdr:cNvCxnSpPr/>
      </xdr:nvCxnSpPr>
      <xdr:spPr>
        <a:xfrm flipV="1">
          <a:off x="3225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3" name="フローチャート : 判断 72"/>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4" name="テキスト ボックス 73"/>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6" name="フローチャート : 判断 75"/>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7" name="テキスト ボックス 76"/>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146050</xdr:rowOff>
    </xdr:to>
    <xdr:cxnSp macro="">
      <xdr:nvCxnSpPr>
        <xdr:cNvPr id="78" name="直線コネクタ 77"/>
        <xdr:cNvCxnSpPr/>
      </xdr:nvCxnSpPr>
      <xdr:spPr>
        <a:xfrm>
          <a:off x="1447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81" name="フローチャート : 判断 80"/>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82" name="テキスト ボックス 81"/>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8" name="円/楕円 87"/>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32855</xdr:rowOff>
    </xdr:from>
    <xdr:ext cx="762000" cy="259045"/>
    <xdr:sp macro="" textlink="">
      <xdr:nvSpPr>
        <xdr:cNvPr id="89"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1" name="テキスト ボックス 90"/>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2" name="円/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4" name="円/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6" name="円/楕円 95"/>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147155</xdr:rowOff>
    </xdr:from>
    <xdr:ext cx="762000" cy="259045"/>
    <xdr:sp macro="" textlink="">
      <xdr:nvSpPr>
        <xdr:cNvPr id="97" name="テキスト ボックス 96"/>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普通交付税や臨時財政対策債の減及び一部事務組合等への補助費が増となったが、地方消費税交付金の増及び長期債元利償還金の減などにより、昨年度よりも</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ポイント良化し、類似団体平均と比較しても</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今後も、健全化計画で実施してきた職員給与等削減の回復や退職手当の支給、交付税の減少などにより、財政の硬直化が懸念されるため、更なる経常経費の抑制に努めていく。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157056</xdr:rowOff>
    </xdr:from>
    <xdr:to>
      <xdr:col>7</xdr:col>
      <xdr:colOff>152400</xdr:colOff>
      <xdr:row>64</xdr:row>
      <xdr:rowOff>95673</xdr:rowOff>
    </xdr:to>
    <xdr:cxnSp macro="">
      <xdr:nvCxnSpPr>
        <xdr:cNvPr id="132" name="直線コネクタ 131"/>
        <xdr:cNvCxnSpPr/>
      </xdr:nvCxnSpPr>
      <xdr:spPr>
        <a:xfrm flipV="1">
          <a:off x="4114800" y="10786956"/>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3"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63077</xdr:rowOff>
    </xdr:from>
    <xdr:to>
      <xdr:col>6</xdr:col>
      <xdr:colOff>0</xdr:colOff>
      <xdr:row>64</xdr:row>
      <xdr:rowOff>95673</xdr:rowOff>
    </xdr:to>
    <xdr:cxnSp macro="">
      <xdr:nvCxnSpPr>
        <xdr:cNvPr id="135" name="直線コネクタ 134"/>
        <xdr:cNvCxnSpPr/>
      </xdr:nvCxnSpPr>
      <xdr:spPr>
        <a:xfrm>
          <a:off x="3225800" y="10521527"/>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63077</xdr:rowOff>
    </xdr:from>
    <xdr:to>
      <xdr:col>4</xdr:col>
      <xdr:colOff>482600</xdr:colOff>
      <xdr:row>61</xdr:row>
      <xdr:rowOff>71120</xdr:rowOff>
    </xdr:to>
    <xdr:cxnSp macro="">
      <xdr:nvCxnSpPr>
        <xdr:cNvPr id="138" name="直線コネクタ 137"/>
        <xdr:cNvCxnSpPr/>
      </xdr:nvCxnSpPr>
      <xdr:spPr>
        <a:xfrm flipV="1">
          <a:off x="2336800" y="105215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106256</xdr:rowOff>
    </xdr:from>
    <xdr:to>
      <xdr:col>4</xdr:col>
      <xdr:colOff>533400</xdr:colOff>
      <xdr:row>63</xdr:row>
      <xdr:rowOff>36406</xdr:rowOff>
    </xdr:to>
    <xdr:sp macro="" textlink="">
      <xdr:nvSpPr>
        <xdr:cNvPr id="139" name="フローチャート : 判断 138"/>
        <xdr:cNvSpPr/>
      </xdr:nvSpPr>
      <xdr:spPr>
        <a:xfrm>
          <a:off x="3175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21183</xdr:rowOff>
    </xdr:from>
    <xdr:ext cx="762000" cy="259045"/>
    <xdr:sp macro="" textlink="">
      <xdr:nvSpPr>
        <xdr:cNvPr id="140" name="テキスト ボックス 139"/>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62</xdr:row>
      <xdr:rowOff>4233</xdr:rowOff>
    </xdr:to>
    <xdr:cxnSp macro="">
      <xdr:nvCxnSpPr>
        <xdr:cNvPr id="141" name="直線コネクタ 140"/>
        <xdr:cNvCxnSpPr/>
      </xdr:nvCxnSpPr>
      <xdr:spPr>
        <a:xfrm flipV="1">
          <a:off x="1447800" y="105295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4" name="フローチャート :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5" name="テキスト ボックス 144"/>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1" name="円/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52"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44873</xdr:rowOff>
    </xdr:from>
    <xdr:to>
      <xdr:col>6</xdr:col>
      <xdr:colOff>50800</xdr:colOff>
      <xdr:row>64</xdr:row>
      <xdr:rowOff>146473</xdr:rowOff>
    </xdr:to>
    <xdr:sp macro="" textlink="">
      <xdr:nvSpPr>
        <xdr:cNvPr id="153" name="円/楕円 152"/>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131250</xdr:rowOff>
    </xdr:from>
    <xdr:ext cx="736600" cy="259045"/>
    <xdr:sp macro="" textlink="">
      <xdr:nvSpPr>
        <xdr:cNvPr id="154" name="テキスト ボックス 153"/>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12277</xdr:rowOff>
    </xdr:from>
    <xdr:to>
      <xdr:col>4</xdr:col>
      <xdr:colOff>533400</xdr:colOff>
      <xdr:row>61</xdr:row>
      <xdr:rowOff>113877</xdr:rowOff>
    </xdr:to>
    <xdr:sp macro="" textlink="">
      <xdr:nvSpPr>
        <xdr:cNvPr id="155" name="円/楕円 154"/>
        <xdr:cNvSpPr/>
      </xdr:nvSpPr>
      <xdr:spPr>
        <a:xfrm>
          <a:off x="3175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124054</xdr:rowOff>
    </xdr:from>
    <xdr:ext cx="762000" cy="259045"/>
    <xdr:sp macro="" textlink="">
      <xdr:nvSpPr>
        <xdr:cNvPr id="156" name="テキスト ボックス 155"/>
        <xdr:cNvSpPr txBox="1"/>
      </xdr:nvSpPr>
      <xdr:spPr>
        <a:xfrm>
          <a:off x="2844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20320</xdr:rowOff>
    </xdr:from>
    <xdr:to>
      <xdr:col>3</xdr:col>
      <xdr:colOff>330200</xdr:colOff>
      <xdr:row>61</xdr:row>
      <xdr:rowOff>121920</xdr:rowOff>
    </xdr:to>
    <xdr:sp macro="" textlink="">
      <xdr:nvSpPr>
        <xdr:cNvPr id="157" name="円/楕円 156"/>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58" name="テキスト ボックス 157"/>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124883</xdr:rowOff>
    </xdr:from>
    <xdr:to>
      <xdr:col>2</xdr:col>
      <xdr:colOff>127000</xdr:colOff>
      <xdr:row>62</xdr:row>
      <xdr:rowOff>55033</xdr:rowOff>
    </xdr:to>
    <xdr:sp macro="" textlink="">
      <xdr:nvSpPr>
        <xdr:cNvPr id="159" name="円/楕円 158"/>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65210</xdr:rowOff>
    </xdr:from>
    <xdr:ext cx="762000" cy="259045"/>
    <xdr:sp macro="" textlink="">
      <xdr:nvSpPr>
        <xdr:cNvPr id="160" name="テキスト ボックス 159"/>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[149,715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退職手当等人件費は減少となったが、ごみ処理施設の管理経費などが増加していることから、昨年度と比較して大幅に増加している。</a:t>
          </a:r>
          <a:endParaRPr lang="ja-JP" altLang="ja-JP" sz="1400">
            <a:effectLst/>
          </a:endParaRPr>
        </a:p>
        <a:p>
          <a:r>
            <a:rPr kumimoji="1" lang="ja-JP" altLang="ja-JP" sz="1100">
              <a:solidFill>
                <a:schemeClr val="dk1"/>
              </a:solidFill>
              <a:effectLst/>
              <a:latin typeface="+mn-lt"/>
              <a:ea typeface="+mn-ea"/>
              <a:cs typeface="+mn-cs"/>
            </a:rPr>
            <a:t>今後も、定員適正化計画に基づき職員数を管理しながら、経常経費を中心とした支出の抑制に努めていく。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21061</xdr:rowOff>
    </xdr:from>
    <xdr:to>
      <xdr:col>7</xdr:col>
      <xdr:colOff>152400</xdr:colOff>
      <xdr:row>82</xdr:row>
      <xdr:rowOff>62125</xdr:rowOff>
    </xdr:to>
    <xdr:cxnSp macro="">
      <xdr:nvCxnSpPr>
        <xdr:cNvPr id="193" name="直線コネクタ 192"/>
        <xdr:cNvCxnSpPr/>
      </xdr:nvCxnSpPr>
      <xdr:spPr>
        <a:xfrm>
          <a:off x="4114800" y="14079961"/>
          <a:ext cx="838200" cy="4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158131</xdr:rowOff>
    </xdr:from>
    <xdr:ext cx="762000" cy="259045"/>
    <xdr:sp macro="" textlink="">
      <xdr:nvSpPr>
        <xdr:cNvPr id="194" name="人件費・物件費等の状況平均値テキスト"/>
        <xdr:cNvSpPr txBox="1"/>
      </xdr:nvSpPr>
      <xdr:spPr>
        <a:xfrm>
          <a:off x="5041900" y="13874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140756</xdr:rowOff>
    </xdr:from>
    <xdr:to>
      <xdr:col>6</xdr:col>
      <xdr:colOff>0</xdr:colOff>
      <xdr:row>82</xdr:row>
      <xdr:rowOff>21061</xdr:rowOff>
    </xdr:to>
    <xdr:cxnSp macro="">
      <xdr:nvCxnSpPr>
        <xdr:cNvPr id="196" name="直線コネクタ 195"/>
        <xdr:cNvCxnSpPr/>
      </xdr:nvCxnSpPr>
      <xdr:spPr>
        <a:xfrm>
          <a:off x="3225800" y="14028206"/>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30614</xdr:rowOff>
    </xdr:from>
    <xdr:to>
      <xdr:col>6</xdr:col>
      <xdr:colOff>50800</xdr:colOff>
      <xdr:row>82</xdr:row>
      <xdr:rowOff>132214</xdr:rowOff>
    </xdr:to>
    <xdr:sp macro="" textlink="">
      <xdr:nvSpPr>
        <xdr:cNvPr id="197" name="フローチャート : 判断 196"/>
        <xdr:cNvSpPr/>
      </xdr:nvSpPr>
      <xdr:spPr>
        <a:xfrm>
          <a:off x="4064000" y="1408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116991</xdr:rowOff>
    </xdr:from>
    <xdr:ext cx="736600" cy="259045"/>
    <xdr:sp macro="" textlink="">
      <xdr:nvSpPr>
        <xdr:cNvPr id="198" name="テキスト ボックス 197"/>
        <xdr:cNvSpPr txBox="1"/>
      </xdr:nvSpPr>
      <xdr:spPr>
        <a:xfrm>
          <a:off x="3733800" y="1417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153,712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140756</xdr:rowOff>
    </xdr:from>
    <xdr:to>
      <xdr:col>4</xdr:col>
      <xdr:colOff>482600</xdr:colOff>
      <xdr:row>81</xdr:row>
      <xdr:rowOff>158004</xdr:rowOff>
    </xdr:to>
    <xdr:cxnSp macro="">
      <xdr:nvCxnSpPr>
        <xdr:cNvPr id="199" name="直線コネクタ 198"/>
        <xdr:cNvCxnSpPr/>
      </xdr:nvCxnSpPr>
      <xdr:spPr>
        <a:xfrm flipV="1">
          <a:off x="2336800" y="14028206"/>
          <a:ext cx="889000" cy="1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3057</xdr:rowOff>
    </xdr:from>
    <xdr:to>
      <xdr:col>4</xdr:col>
      <xdr:colOff>533400</xdr:colOff>
      <xdr:row>82</xdr:row>
      <xdr:rowOff>104657</xdr:rowOff>
    </xdr:to>
    <xdr:sp macro="" textlink="">
      <xdr:nvSpPr>
        <xdr:cNvPr id="200" name="フローチャート : 判断 199"/>
        <xdr:cNvSpPr/>
      </xdr:nvSpPr>
      <xdr:spPr>
        <a:xfrm>
          <a:off x="31750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89434</xdr:rowOff>
    </xdr:from>
    <xdr:ext cx="762000" cy="259045"/>
    <xdr:sp macro="" textlink="">
      <xdr:nvSpPr>
        <xdr:cNvPr id="201" name="テキスト ボックス 200"/>
        <xdr:cNvSpPr txBox="1"/>
      </xdr:nvSpPr>
      <xdr:spPr>
        <a:xfrm>
          <a:off x="2844800" y="1414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129628</xdr:rowOff>
    </xdr:from>
    <xdr:to>
      <xdr:col>3</xdr:col>
      <xdr:colOff>279400</xdr:colOff>
      <xdr:row>81</xdr:row>
      <xdr:rowOff>158004</xdr:rowOff>
    </xdr:to>
    <xdr:cxnSp macro="">
      <xdr:nvCxnSpPr>
        <xdr:cNvPr id="202" name="直線コネクタ 201"/>
        <xdr:cNvCxnSpPr/>
      </xdr:nvCxnSpPr>
      <xdr:spPr>
        <a:xfrm>
          <a:off x="1447800" y="14017078"/>
          <a:ext cx="889000" cy="2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1326</xdr:rowOff>
    </xdr:from>
    <xdr:to>
      <xdr:col>3</xdr:col>
      <xdr:colOff>330200</xdr:colOff>
      <xdr:row>82</xdr:row>
      <xdr:rowOff>102926</xdr:rowOff>
    </xdr:to>
    <xdr:sp macro="" textlink="">
      <xdr:nvSpPr>
        <xdr:cNvPr id="203" name="フローチャート : 判断 202"/>
        <xdr:cNvSpPr/>
      </xdr:nvSpPr>
      <xdr:spPr>
        <a:xfrm>
          <a:off x="2286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87703</xdr:rowOff>
    </xdr:from>
    <xdr:ext cx="762000" cy="259045"/>
    <xdr:sp macro="" textlink="">
      <xdr:nvSpPr>
        <xdr:cNvPr id="204" name="テキスト ボックス 203"/>
        <xdr:cNvSpPr txBox="1"/>
      </xdr:nvSpPr>
      <xdr:spPr>
        <a:xfrm>
          <a:off x="1955800" y="141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22613</xdr:rowOff>
    </xdr:from>
    <xdr:to>
      <xdr:col>2</xdr:col>
      <xdr:colOff>127000</xdr:colOff>
      <xdr:row>82</xdr:row>
      <xdr:rowOff>124213</xdr:rowOff>
    </xdr:to>
    <xdr:sp macro="" textlink="">
      <xdr:nvSpPr>
        <xdr:cNvPr id="205" name="フローチャート : 判断 204"/>
        <xdr:cNvSpPr/>
      </xdr:nvSpPr>
      <xdr:spPr>
        <a:xfrm>
          <a:off x="1397000" y="140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108990</xdr:rowOff>
    </xdr:from>
    <xdr:ext cx="762000" cy="259045"/>
    <xdr:sp macro="" textlink="">
      <xdr:nvSpPr>
        <xdr:cNvPr id="206" name="テキスト ボックス 205"/>
        <xdr:cNvSpPr txBox="1"/>
      </xdr:nvSpPr>
      <xdr:spPr>
        <a:xfrm>
          <a:off x="1066800" y="1416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152,054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11325</xdr:rowOff>
    </xdr:from>
    <xdr:to>
      <xdr:col>7</xdr:col>
      <xdr:colOff>203200</xdr:colOff>
      <xdr:row>82</xdr:row>
      <xdr:rowOff>112925</xdr:rowOff>
    </xdr:to>
    <xdr:sp macro="" textlink="">
      <xdr:nvSpPr>
        <xdr:cNvPr id="212" name="円/楕円 211"/>
        <xdr:cNvSpPr/>
      </xdr:nvSpPr>
      <xdr:spPr>
        <a:xfrm>
          <a:off x="4902200" y="1407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154852</xdr:rowOff>
    </xdr:from>
    <xdr:ext cx="762000" cy="259045"/>
    <xdr:sp macro="" textlink="">
      <xdr:nvSpPr>
        <xdr:cNvPr id="213" name="人件費・物件費等の状況該当値テキスト"/>
        <xdr:cNvSpPr txBox="1"/>
      </xdr:nvSpPr>
      <xdr:spPr>
        <a:xfrm>
          <a:off x="5041900" y="1404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149,715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141711</xdr:rowOff>
    </xdr:from>
    <xdr:to>
      <xdr:col>6</xdr:col>
      <xdr:colOff>50800</xdr:colOff>
      <xdr:row>82</xdr:row>
      <xdr:rowOff>71861</xdr:rowOff>
    </xdr:to>
    <xdr:sp macro="" textlink="">
      <xdr:nvSpPr>
        <xdr:cNvPr id="214" name="円/楕円 213"/>
        <xdr:cNvSpPr/>
      </xdr:nvSpPr>
      <xdr:spPr>
        <a:xfrm>
          <a:off x="4064000" y="140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82038</xdr:rowOff>
    </xdr:from>
    <xdr:ext cx="736600" cy="259045"/>
    <xdr:sp macro="" textlink="">
      <xdr:nvSpPr>
        <xdr:cNvPr id="215" name="テキスト ボックス 214"/>
        <xdr:cNvSpPr txBox="1"/>
      </xdr:nvSpPr>
      <xdr:spPr>
        <a:xfrm>
          <a:off x="3733800" y="1379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89956</xdr:rowOff>
    </xdr:from>
    <xdr:to>
      <xdr:col>4</xdr:col>
      <xdr:colOff>533400</xdr:colOff>
      <xdr:row>82</xdr:row>
      <xdr:rowOff>20106</xdr:rowOff>
    </xdr:to>
    <xdr:sp macro="" textlink="">
      <xdr:nvSpPr>
        <xdr:cNvPr id="216" name="円/楕円 215"/>
        <xdr:cNvSpPr/>
      </xdr:nvSpPr>
      <xdr:spPr>
        <a:xfrm>
          <a:off x="3175000" y="139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30283</xdr:rowOff>
    </xdr:from>
    <xdr:ext cx="762000" cy="259045"/>
    <xdr:sp macro="" textlink="">
      <xdr:nvSpPr>
        <xdr:cNvPr id="217" name="テキスト ボックス 216"/>
        <xdr:cNvSpPr txBox="1"/>
      </xdr:nvSpPr>
      <xdr:spPr>
        <a:xfrm>
          <a:off x="2844800" y="1374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130,482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107204</xdr:rowOff>
    </xdr:from>
    <xdr:to>
      <xdr:col>3</xdr:col>
      <xdr:colOff>330200</xdr:colOff>
      <xdr:row>82</xdr:row>
      <xdr:rowOff>37354</xdr:rowOff>
    </xdr:to>
    <xdr:sp macro="" textlink="">
      <xdr:nvSpPr>
        <xdr:cNvPr id="218" name="円/楕円 217"/>
        <xdr:cNvSpPr/>
      </xdr:nvSpPr>
      <xdr:spPr>
        <a:xfrm>
          <a:off x="2286000" y="13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47531</xdr:rowOff>
    </xdr:from>
    <xdr:ext cx="762000" cy="259045"/>
    <xdr:sp macro="" textlink="">
      <xdr:nvSpPr>
        <xdr:cNvPr id="219" name="テキスト ボックス 218"/>
        <xdr:cNvSpPr txBox="1"/>
      </xdr:nvSpPr>
      <xdr:spPr>
        <a:xfrm>
          <a:off x="1955800" y="1376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78828</xdr:rowOff>
    </xdr:from>
    <xdr:to>
      <xdr:col>2</xdr:col>
      <xdr:colOff>127000</xdr:colOff>
      <xdr:row>82</xdr:row>
      <xdr:rowOff>8978</xdr:rowOff>
    </xdr:to>
    <xdr:sp macro="" textlink="">
      <xdr:nvSpPr>
        <xdr:cNvPr id="220" name="円/楕円 219"/>
        <xdr:cNvSpPr/>
      </xdr:nvSpPr>
      <xdr:spPr>
        <a:xfrm>
          <a:off x="1397000" y="13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19155</xdr:rowOff>
    </xdr:from>
    <xdr:ext cx="762000" cy="259045"/>
    <xdr:sp macro="" textlink="">
      <xdr:nvSpPr>
        <xdr:cNvPr id="221" name="テキスト ボックス 220"/>
        <xdr:cNvSpPr txBox="1"/>
      </xdr:nvSpPr>
      <xdr:spPr>
        <a:xfrm>
          <a:off x="1066800" y="1373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職員給与の独自削減を実施しているため、全国で下位から</a:t>
          </a:r>
          <a:r>
            <a:rPr kumimoji="1" lang="en-US" altLang="ja-JP" sz="1100">
              <a:solidFill>
                <a:schemeClr val="dk1"/>
              </a:solidFill>
              <a:effectLst/>
              <a:latin typeface="+mn-lt"/>
              <a:ea typeface="+mn-ea"/>
              <a:cs typeface="+mn-cs"/>
            </a:rPr>
            <a:t>280</a:t>
          </a:r>
          <a:r>
            <a:rPr kumimoji="1" lang="ja-JP" altLang="ja-JP" sz="1100">
              <a:solidFill>
                <a:schemeClr val="dk1"/>
              </a:solidFill>
              <a:effectLst/>
              <a:latin typeface="+mn-lt"/>
              <a:ea typeface="+mn-ea"/>
              <a:cs typeface="+mn-cs"/>
            </a:rPr>
            <a:t>番目に低い水準となっている。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165523</xdr:rowOff>
    </xdr:from>
    <xdr:to>
      <xdr:col>24</xdr:col>
      <xdr:colOff>558800</xdr:colOff>
      <xdr:row>89</xdr:row>
      <xdr:rowOff>21589</xdr:rowOff>
    </xdr:to>
    <xdr:cxnSp macro="">
      <xdr:nvCxnSpPr>
        <xdr:cNvPr id="250" name="直線コネクタ 249"/>
        <xdr:cNvCxnSpPr/>
      </xdr:nvCxnSpPr>
      <xdr:spPr>
        <a:xfrm flipV="1">
          <a:off x="17018000" y="14395873"/>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165116</xdr:rowOff>
    </xdr:from>
    <xdr:ext cx="762000" cy="259045"/>
    <xdr:sp macro="" textlink="">
      <xdr:nvSpPr>
        <xdr:cNvPr id="251"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21589</xdr:rowOff>
    </xdr:from>
    <xdr:to>
      <xdr:col>24</xdr:col>
      <xdr:colOff>647700</xdr:colOff>
      <xdr:row>89</xdr:row>
      <xdr:rowOff>21589</xdr:rowOff>
    </xdr:to>
    <xdr:cxnSp macro="">
      <xdr:nvCxnSpPr>
        <xdr:cNvPr id="252" name="直線コネクタ 251"/>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80450</xdr:rowOff>
    </xdr:from>
    <xdr:ext cx="762000" cy="259045"/>
    <xdr:sp macro="" textlink="">
      <xdr:nvSpPr>
        <xdr:cNvPr id="253" name="給与水準   （国との比較）最大値テキスト"/>
        <xdr:cNvSpPr txBox="1"/>
      </xdr:nvSpPr>
      <xdr:spPr>
        <a:xfrm>
          <a:off x="17106900" y="1413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83</xdr:row>
      <xdr:rowOff>165523</xdr:rowOff>
    </xdr:from>
    <xdr:to>
      <xdr:col>24</xdr:col>
      <xdr:colOff>647700</xdr:colOff>
      <xdr:row>83</xdr:row>
      <xdr:rowOff>165523</xdr:rowOff>
    </xdr:to>
    <xdr:cxnSp macro="">
      <xdr:nvCxnSpPr>
        <xdr:cNvPr id="254" name="直線コネクタ 253"/>
        <xdr:cNvCxnSpPr/>
      </xdr:nvCxnSpPr>
      <xdr:spPr>
        <a:xfrm>
          <a:off x="16929100" y="1439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87630</xdr:rowOff>
    </xdr:from>
    <xdr:to>
      <xdr:col>24</xdr:col>
      <xdr:colOff>558800</xdr:colOff>
      <xdr:row>84</xdr:row>
      <xdr:rowOff>138854</xdr:rowOff>
    </xdr:to>
    <xdr:cxnSp macro="">
      <xdr:nvCxnSpPr>
        <xdr:cNvPr id="255" name="直線コネクタ 254"/>
        <xdr:cNvCxnSpPr/>
      </xdr:nvCxnSpPr>
      <xdr:spPr>
        <a:xfrm>
          <a:off x="16179800" y="14146530"/>
          <a:ext cx="8382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162154</xdr:rowOff>
    </xdr:from>
    <xdr:ext cx="762000" cy="259045"/>
    <xdr:sp macro="" textlink="">
      <xdr:nvSpPr>
        <xdr:cNvPr id="256" name="給与水準   （国との比較）平均値テキスト"/>
        <xdr:cNvSpPr txBox="1"/>
      </xdr:nvSpPr>
      <xdr:spPr>
        <a:xfrm>
          <a:off x="17106900" y="147354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57" name="フローチャート : 判断 256"/>
        <xdr:cNvSpPr/>
      </xdr:nvSpPr>
      <xdr:spPr>
        <a:xfrm>
          <a:off x="169672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28363</xdr:rowOff>
    </xdr:from>
    <xdr:to>
      <xdr:col>23</xdr:col>
      <xdr:colOff>406400</xdr:colOff>
      <xdr:row>82</xdr:row>
      <xdr:rowOff>87630</xdr:rowOff>
    </xdr:to>
    <xdr:cxnSp macro="">
      <xdr:nvCxnSpPr>
        <xdr:cNvPr id="258" name="直線コネクタ 257"/>
        <xdr:cNvCxnSpPr/>
      </xdr:nvCxnSpPr>
      <xdr:spPr>
        <a:xfrm>
          <a:off x="15290800" y="1374436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28363</xdr:rowOff>
    </xdr:from>
    <xdr:to>
      <xdr:col>22</xdr:col>
      <xdr:colOff>203200</xdr:colOff>
      <xdr:row>80</xdr:row>
      <xdr:rowOff>124884</xdr:rowOff>
    </xdr:to>
    <xdr:cxnSp macro="">
      <xdr:nvCxnSpPr>
        <xdr:cNvPr id="261" name="直線コネクタ 260"/>
        <xdr:cNvCxnSpPr/>
      </xdr:nvCxnSpPr>
      <xdr:spPr>
        <a:xfrm flipV="1">
          <a:off x="14401800" y="1374436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168487</xdr:rowOff>
    </xdr:from>
    <xdr:to>
      <xdr:col>22</xdr:col>
      <xdr:colOff>254000</xdr:colOff>
      <xdr:row>85</xdr:row>
      <xdr:rowOff>98637</xdr:rowOff>
    </xdr:to>
    <xdr:sp macro="" textlink="">
      <xdr:nvSpPr>
        <xdr:cNvPr id="262" name="フローチャート : 判断 261"/>
        <xdr:cNvSpPr/>
      </xdr:nvSpPr>
      <xdr:spPr>
        <a:xfrm>
          <a:off x="15240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83414</xdr:rowOff>
    </xdr:from>
    <xdr:ext cx="762000" cy="259045"/>
    <xdr:sp macro="" textlink="">
      <xdr:nvSpPr>
        <xdr:cNvPr id="263" name="テキスト ボックス 262"/>
        <xdr:cNvSpPr txBox="1"/>
      </xdr:nvSpPr>
      <xdr:spPr>
        <a:xfrm>
          <a:off x="14909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124884</xdr:rowOff>
    </xdr:from>
    <xdr:to>
      <xdr:col>21</xdr:col>
      <xdr:colOff>0</xdr:colOff>
      <xdr:row>80</xdr:row>
      <xdr:rowOff>124884</xdr:rowOff>
    </xdr:to>
    <xdr:cxnSp macro="">
      <xdr:nvCxnSpPr>
        <xdr:cNvPr id="264" name="直線コネクタ 263"/>
        <xdr:cNvCxnSpPr/>
      </xdr:nvCxnSpPr>
      <xdr:spPr>
        <a:xfrm>
          <a:off x="13512800" y="13840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53763</xdr:rowOff>
    </xdr:from>
    <xdr:to>
      <xdr:col>21</xdr:col>
      <xdr:colOff>50800</xdr:colOff>
      <xdr:row>88</xdr:row>
      <xdr:rowOff>155363</xdr:rowOff>
    </xdr:to>
    <xdr:sp macro="" textlink="">
      <xdr:nvSpPr>
        <xdr:cNvPr id="265" name="フローチャート : 判断 264"/>
        <xdr:cNvSpPr/>
      </xdr:nvSpPr>
      <xdr:spPr>
        <a:xfrm>
          <a:off x="14351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140140</xdr:rowOff>
    </xdr:from>
    <xdr:ext cx="762000" cy="259045"/>
    <xdr:sp macro="" textlink="">
      <xdr:nvSpPr>
        <xdr:cNvPr id="266" name="テキスト ボックス 265"/>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67" name="フローチャート : 判断 266"/>
        <xdr:cNvSpPr/>
      </xdr:nvSpPr>
      <xdr:spPr>
        <a:xfrm>
          <a:off x="13462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68" name="テキスト ボックス 267"/>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4" name="円/楕円 273"/>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5"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36830</xdr:rowOff>
    </xdr:from>
    <xdr:to>
      <xdr:col>23</xdr:col>
      <xdr:colOff>457200</xdr:colOff>
      <xdr:row>82</xdr:row>
      <xdr:rowOff>138430</xdr:rowOff>
    </xdr:to>
    <xdr:sp macro="" textlink="">
      <xdr:nvSpPr>
        <xdr:cNvPr id="276" name="円/楕円 275"/>
        <xdr:cNvSpPr/>
      </xdr:nvSpPr>
      <xdr:spPr>
        <a:xfrm>
          <a:off x="16129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148607</xdr:rowOff>
    </xdr:from>
    <xdr:ext cx="736600" cy="259045"/>
    <xdr:sp macro="" textlink="">
      <xdr:nvSpPr>
        <xdr:cNvPr id="277" name="テキスト ボックス 276"/>
        <xdr:cNvSpPr txBox="1"/>
      </xdr:nvSpPr>
      <xdr:spPr>
        <a:xfrm>
          <a:off x="15798800" y="1386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149013</xdr:rowOff>
    </xdr:from>
    <xdr:to>
      <xdr:col>22</xdr:col>
      <xdr:colOff>254000</xdr:colOff>
      <xdr:row>80</xdr:row>
      <xdr:rowOff>79163</xdr:rowOff>
    </xdr:to>
    <xdr:sp macro="" textlink="">
      <xdr:nvSpPr>
        <xdr:cNvPr id="278" name="円/楕円 277"/>
        <xdr:cNvSpPr/>
      </xdr:nvSpPr>
      <xdr:spPr>
        <a:xfrm>
          <a:off x="15240000" y="1369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89340</xdr:rowOff>
    </xdr:from>
    <xdr:ext cx="762000" cy="259045"/>
    <xdr:sp macro="" textlink="">
      <xdr:nvSpPr>
        <xdr:cNvPr id="279" name="テキスト ボックス 278"/>
        <xdr:cNvSpPr txBox="1"/>
      </xdr:nvSpPr>
      <xdr:spPr>
        <a:xfrm>
          <a:off x="14909800" y="1346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74084</xdr:rowOff>
    </xdr:from>
    <xdr:to>
      <xdr:col>21</xdr:col>
      <xdr:colOff>50800</xdr:colOff>
      <xdr:row>81</xdr:row>
      <xdr:rowOff>4234</xdr:rowOff>
    </xdr:to>
    <xdr:sp macro="" textlink="">
      <xdr:nvSpPr>
        <xdr:cNvPr id="280" name="円/楕円 279"/>
        <xdr:cNvSpPr/>
      </xdr:nvSpPr>
      <xdr:spPr>
        <a:xfrm>
          <a:off x="14351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14411</xdr:rowOff>
    </xdr:from>
    <xdr:ext cx="762000" cy="259045"/>
    <xdr:sp macro="" textlink="">
      <xdr:nvSpPr>
        <xdr:cNvPr id="281" name="テキスト ボックス 280"/>
        <xdr:cNvSpPr txBox="1"/>
      </xdr:nvSpPr>
      <xdr:spPr>
        <a:xfrm>
          <a:off x="14020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74084</xdr:rowOff>
    </xdr:from>
    <xdr:to>
      <xdr:col>19</xdr:col>
      <xdr:colOff>533400</xdr:colOff>
      <xdr:row>81</xdr:row>
      <xdr:rowOff>4234</xdr:rowOff>
    </xdr:to>
    <xdr:sp macro="" textlink="">
      <xdr:nvSpPr>
        <xdr:cNvPr id="282" name="円/楕円 281"/>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14411</xdr:rowOff>
    </xdr:from>
    <xdr:ext cx="762000" cy="259045"/>
    <xdr:sp macro="" textlink="">
      <xdr:nvSpPr>
        <xdr:cNvPr id="283" name="テキスト ボックス 282"/>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年度で終了した新・留萌市財政健全化計画に基づき、これまで職員数を見直し削減を実施してきたところであるが、計画を上回る削減により市政運営に支障をきたしかねない状況となっている。</a:t>
          </a:r>
          <a:endParaRPr lang="ja-JP" altLang="ja-JP" sz="1400">
            <a:effectLst/>
          </a:endParaRPr>
        </a:p>
        <a:p>
          <a:r>
            <a:rPr kumimoji="1" lang="ja-JP" altLang="ja-JP" sz="1100">
              <a:solidFill>
                <a:schemeClr val="dk1"/>
              </a:solidFill>
              <a:effectLst/>
              <a:latin typeface="+mn-lt"/>
              <a:ea typeface="+mn-ea"/>
              <a:cs typeface="+mn-cs"/>
            </a:rPr>
            <a:t>類似団体の状況を参考にしながら、今後も適正な職員数の確保に努めていく。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0" name="直線コネクタ 309"/>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1"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2" name="直線コネクタ 311"/>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3"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4" name="直線コネクタ 313"/>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147980</xdr:rowOff>
    </xdr:from>
    <xdr:to>
      <xdr:col>24</xdr:col>
      <xdr:colOff>558800</xdr:colOff>
      <xdr:row>60</xdr:row>
      <xdr:rowOff>165836</xdr:rowOff>
    </xdr:to>
    <xdr:cxnSp macro="">
      <xdr:nvCxnSpPr>
        <xdr:cNvPr id="315" name="直線コネクタ 314"/>
        <xdr:cNvCxnSpPr/>
      </xdr:nvCxnSpPr>
      <xdr:spPr>
        <a:xfrm>
          <a:off x="16179800" y="10434980"/>
          <a:ext cx="8382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129582</xdr:rowOff>
    </xdr:from>
    <xdr:ext cx="762000" cy="259045"/>
    <xdr:sp macro="" textlink="">
      <xdr:nvSpPr>
        <xdr:cNvPr id="316" name="定員管理の状況平均値テキスト"/>
        <xdr:cNvSpPr txBox="1"/>
      </xdr:nvSpPr>
      <xdr:spPr>
        <a:xfrm>
          <a:off x="17106900" y="1041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7" name="フローチャート : 判断 316"/>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147980</xdr:rowOff>
    </xdr:from>
    <xdr:to>
      <xdr:col>23</xdr:col>
      <xdr:colOff>406400</xdr:colOff>
      <xdr:row>60</xdr:row>
      <xdr:rowOff>148463</xdr:rowOff>
    </xdr:to>
    <xdr:cxnSp macro="">
      <xdr:nvCxnSpPr>
        <xdr:cNvPr id="318" name="直線コネクタ 317"/>
        <xdr:cNvCxnSpPr/>
      </xdr:nvCxnSpPr>
      <xdr:spPr>
        <a:xfrm flipV="1">
          <a:off x="15290800" y="10434980"/>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9" name="フローチャート : 判断 318"/>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20" name="テキスト ボックス 319"/>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148463</xdr:rowOff>
    </xdr:from>
    <xdr:to>
      <xdr:col>22</xdr:col>
      <xdr:colOff>203200</xdr:colOff>
      <xdr:row>60</xdr:row>
      <xdr:rowOff>151359</xdr:rowOff>
    </xdr:to>
    <xdr:cxnSp macro="">
      <xdr:nvCxnSpPr>
        <xdr:cNvPr id="321" name="直線コネクタ 320"/>
        <xdr:cNvCxnSpPr/>
      </xdr:nvCxnSpPr>
      <xdr:spPr>
        <a:xfrm flipV="1">
          <a:off x="14401800" y="1043546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68580</xdr:rowOff>
    </xdr:from>
    <xdr:to>
      <xdr:col>22</xdr:col>
      <xdr:colOff>254000</xdr:colOff>
      <xdr:row>61</xdr:row>
      <xdr:rowOff>170180</xdr:rowOff>
    </xdr:to>
    <xdr:sp macro="" textlink="">
      <xdr:nvSpPr>
        <xdr:cNvPr id="322" name="フローチャート : 判断 321"/>
        <xdr:cNvSpPr/>
      </xdr:nvSpPr>
      <xdr:spPr>
        <a:xfrm>
          <a:off x="15240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154957</xdr:rowOff>
    </xdr:from>
    <xdr:ext cx="762000" cy="259045"/>
    <xdr:sp macro="" textlink="">
      <xdr:nvSpPr>
        <xdr:cNvPr id="323" name="テキスト ボックス 322"/>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151359</xdr:rowOff>
    </xdr:from>
    <xdr:to>
      <xdr:col>21</xdr:col>
      <xdr:colOff>0</xdr:colOff>
      <xdr:row>60</xdr:row>
      <xdr:rowOff>155702</xdr:rowOff>
    </xdr:to>
    <xdr:cxnSp macro="">
      <xdr:nvCxnSpPr>
        <xdr:cNvPr id="324" name="直線コネクタ 323"/>
        <xdr:cNvCxnSpPr/>
      </xdr:nvCxnSpPr>
      <xdr:spPr>
        <a:xfrm flipV="1">
          <a:off x="13512800" y="1043835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75336</xdr:rowOff>
    </xdr:from>
    <xdr:to>
      <xdr:col>21</xdr:col>
      <xdr:colOff>50800</xdr:colOff>
      <xdr:row>62</xdr:row>
      <xdr:rowOff>5486</xdr:rowOff>
    </xdr:to>
    <xdr:sp macro="" textlink="">
      <xdr:nvSpPr>
        <xdr:cNvPr id="325" name="フローチャート : 判断 324"/>
        <xdr:cNvSpPr/>
      </xdr:nvSpPr>
      <xdr:spPr>
        <a:xfrm>
          <a:off x="14351000" y="105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161713</xdr:rowOff>
    </xdr:from>
    <xdr:ext cx="762000" cy="259045"/>
    <xdr:sp macro="" textlink="">
      <xdr:nvSpPr>
        <xdr:cNvPr id="326" name="テキスト ボックス 325"/>
        <xdr:cNvSpPr txBox="1"/>
      </xdr:nvSpPr>
      <xdr:spPr>
        <a:xfrm>
          <a:off x="14020800" y="106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81128</xdr:rowOff>
    </xdr:from>
    <xdr:to>
      <xdr:col>19</xdr:col>
      <xdr:colOff>533400</xdr:colOff>
      <xdr:row>62</xdr:row>
      <xdr:rowOff>11278</xdr:rowOff>
    </xdr:to>
    <xdr:sp macro="" textlink="">
      <xdr:nvSpPr>
        <xdr:cNvPr id="327" name="フローチャート : 判断 326"/>
        <xdr:cNvSpPr/>
      </xdr:nvSpPr>
      <xdr:spPr>
        <a:xfrm>
          <a:off x="13462000" y="1053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167505</xdr:rowOff>
    </xdr:from>
    <xdr:ext cx="762000" cy="259045"/>
    <xdr:sp macro="" textlink="">
      <xdr:nvSpPr>
        <xdr:cNvPr id="328" name="テキスト ボックス 327"/>
        <xdr:cNvSpPr txBox="1"/>
      </xdr:nvSpPr>
      <xdr:spPr>
        <a:xfrm>
          <a:off x="13131800" y="1062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115036</xdr:rowOff>
    </xdr:from>
    <xdr:to>
      <xdr:col>24</xdr:col>
      <xdr:colOff>609600</xdr:colOff>
      <xdr:row>61</xdr:row>
      <xdr:rowOff>45186</xdr:rowOff>
    </xdr:to>
    <xdr:sp macro="" textlink="">
      <xdr:nvSpPr>
        <xdr:cNvPr id="334" name="円/楕円 333"/>
        <xdr:cNvSpPr/>
      </xdr:nvSpPr>
      <xdr:spPr>
        <a:xfrm>
          <a:off x="16967200" y="104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131563</xdr:rowOff>
    </xdr:from>
    <xdr:ext cx="762000" cy="259045"/>
    <xdr:sp macro="" textlink="">
      <xdr:nvSpPr>
        <xdr:cNvPr id="335" name="定員管理の状況該当値テキスト"/>
        <xdr:cNvSpPr txBox="1"/>
      </xdr:nvSpPr>
      <xdr:spPr>
        <a:xfrm>
          <a:off x="17106900" y="1024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97180</xdr:rowOff>
    </xdr:from>
    <xdr:to>
      <xdr:col>23</xdr:col>
      <xdr:colOff>457200</xdr:colOff>
      <xdr:row>61</xdr:row>
      <xdr:rowOff>27330</xdr:rowOff>
    </xdr:to>
    <xdr:sp macro="" textlink="">
      <xdr:nvSpPr>
        <xdr:cNvPr id="336" name="円/楕円 335"/>
        <xdr:cNvSpPr/>
      </xdr:nvSpPr>
      <xdr:spPr>
        <a:xfrm>
          <a:off x="16129000" y="103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37507</xdr:rowOff>
    </xdr:from>
    <xdr:ext cx="736600" cy="259045"/>
    <xdr:sp macro="" textlink="">
      <xdr:nvSpPr>
        <xdr:cNvPr id="337" name="テキスト ボックス 336"/>
        <xdr:cNvSpPr txBox="1"/>
      </xdr:nvSpPr>
      <xdr:spPr>
        <a:xfrm>
          <a:off x="15798800" y="1015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97663</xdr:rowOff>
    </xdr:from>
    <xdr:to>
      <xdr:col>22</xdr:col>
      <xdr:colOff>254000</xdr:colOff>
      <xdr:row>61</xdr:row>
      <xdr:rowOff>27813</xdr:rowOff>
    </xdr:to>
    <xdr:sp macro="" textlink="">
      <xdr:nvSpPr>
        <xdr:cNvPr id="338" name="円/楕円 337"/>
        <xdr:cNvSpPr/>
      </xdr:nvSpPr>
      <xdr:spPr>
        <a:xfrm>
          <a:off x="15240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37990</xdr:rowOff>
    </xdr:from>
    <xdr:ext cx="762000" cy="259045"/>
    <xdr:sp macro="" textlink="">
      <xdr:nvSpPr>
        <xdr:cNvPr id="339" name="テキスト ボックス 338"/>
        <xdr:cNvSpPr txBox="1"/>
      </xdr:nvSpPr>
      <xdr:spPr>
        <a:xfrm>
          <a:off x="14909800" y="1015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100559</xdr:rowOff>
    </xdr:from>
    <xdr:to>
      <xdr:col>21</xdr:col>
      <xdr:colOff>50800</xdr:colOff>
      <xdr:row>61</xdr:row>
      <xdr:rowOff>30709</xdr:rowOff>
    </xdr:to>
    <xdr:sp macro="" textlink="">
      <xdr:nvSpPr>
        <xdr:cNvPr id="340" name="円/楕円 339"/>
        <xdr:cNvSpPr/>
      </xdr:nvSpPr>
      <xdr:spPr>
        <a:xfrm>
          <a:off x="14351000" y="103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40886</xdr:rowOff>
    </xdr:from>
    <xdr:ext cx="762000" cy="259045"/>
    <xdr:sp macro="" textlink="">
      <xdr:nvSpPr>
        <xdr:cNvPr id="341" name="テキスト ボックス 340"/>
        <xdr:cNvSpPr txBox="1"/>
      </xdr:nvSpPr>
      <xdr:spPr>
        <a:xfrm>
          <a:off x="14020800" y="1015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104902</xdr:rowOff>
    </xdr:from>
    <xdr:to>
      <xdr:col>19</xdr:col>
      <xdr:colOff>533400</xdr:colOff>
      <xdr:row>61</xdr:row>
      <xdr:rowOff>35052</xdr:rowOff>
    </xdr:to>
    <xdr:sp macro="" textlink="">
      <xdr:nvSpPr>
        <xdr:cNvPr id="342" name="円/楕円 341"/>
        <xdr:cNvSpPr/>
      </xdr:nvSpPr>
      <xdr:spPr>
        <a:xfrm>
          <a:off x="13462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45229</xdr:rowOff>
    </xdr:from>
    <xdr:ext cx="762000" cy="259045"/>
    <xdr:sp macro="" textlink="">
      <xdr:nvSpPr>
        <xdr:cNvPr id="343" name="テキスト ボックス 342"/>
        <xdr:cNvSpPr txBox="1"/>
      </xdr:nvSpPr>
      <xdr:spPr>
        <a:xfrm>
          <a:off x="13131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年度に実施した借換債の元金償還が平成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年度から本格化し、さらに公立病院特例債の元利償還金が比率算定へ算入されたことにより、類似団体平均を大きく上回る水準となっている。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％をピークに徐々に改善される見込みではあり、公債費負担適正化計画に基づく地方債の発行抑制などにより、平成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％と地方債発行に係る許可団体ではなくなり平成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年度も</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％となった。平成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年度以降においても、留萌市中期財政計画に基づく地方債発行の規律を守りつつ、比率の改善に努めていく。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69596</xdr:rowOff>
    </xdr:from>
    <xdr:to>
      <xdr:col>24</xdr:col>
      <xdr:colOff>558800</xdr:colOff>
      <xdr:row>41</xdr:row>
      <xdr:rowOff>138938</xdr:rowOff>
    </xdr:to>
    <xdr:cxnSp macro="">
      <xdr:nvCxnSpPr>
        <xdr:cNvPr id="370" name="直線コネクタ 369"/>
        <xdr:cNvCxnSpPr/>
      </xdr:nvCxnSpPr>
      <xdr:spPr>
        <a:xfrm flipV="1">
          <a:off x="17018000" y="6241796"/>
          <a:ext cx="0" cy="9265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111015</xdr:rowOff>
    </xdr:from>
    <xdr:ext cx="762000" cy="259045"/>
    <xdr:sp macro="" textlink="">
      <xdr:nvSpPr>
        <xdr:cNvPr id="371" name="公債費負担の状況最小値テキスト"/>
        <xdr:cNvSpPr txBox="1"/>
      </xdr:nvSpPr>
      <xdr:spPr>
        <a:xfrm>
          <a:off x="17106900" y="714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41</xdr:row>
      <xdr:rowOff>138938</xdr:rowOff>
    </xdr:from>
    <xdr:to>
      <xdr:col>24</xdr:col>
      <xdr:colOff>647700</xdr:colOff>
      <xdr:row>41</xdr:row>
      <xdr:rowOff>138938</xdr:rowOff>
    </xdr:to>
    <xdr:cxnSp macro="">
      <xdr:nvCxnSpPr>
        <xdr:cNvPr id="372" name="直線コネクタ 371"/>
        <xdr:cNvCxnSpPr/>
      </xdr:nvCxnSpPr>
      <xdr:spPr>
        <a:xfrm>
          <a:off x="16929100" y="716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155973</xdr:rowOff>
    </xdr:from>
    <xdr:ext cx="762000" cy="259045"/>
    <xdr:sp macro="" textlink="">
      <xdr:nvSpPr>
        <xdr:cNvPr id="373" name="公債費負担の状況最大値テキスト"/>
        <xdr:cNvSpPr txBox="1"/>
      </xdr:nvSpPr>
      <xdr:spPr>
        <a:xfrm>
          <a:off x="171069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69596</xdr:rowOff>
    </xdr:from>
    <xdr:to>
      <xdr:col>24</xdr:col>
      <xdr:colOff>647700</xdr:colOff>
      <xdr:row>36</xdr:row>
      <xdr:rowOff>69596</xdr:rowOff>
    </xdr:to>
    <xdr:cxnSp macro="">
      <xdr:nvCxnSpPr>
        <xdr:cNvPr id="374" name="直線コネクタ 373"/>
        <xdr:cNvCxnSpPr/>
      </xdr:nvCxnSpPr>
      <xdr:spPr>
        <a:xfrm>
          <a:off x="16929100" y="624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81026</xdr:rowOff>
    </xdr:from>
    <xdr:to>
      <xdr:col>24</xdr:col>
      <xdr:colOff>558800</xdr:colOff>
      <xdr:row>41</xdr:row>
      <xdr:rowOff>90678</xdr:rowOff>
    </xdr:to>
    <xdr:cxnSp macro="">
      <xdr:nvCxnSpPr>
        <xdr:cNvPr id="375" name="直線コネクタ 374"/>
        <xdr:cNvCxnSpPr/>
      </xdr:nvCxnSpPr>
      <xdr:spPr>
        <a:xfrm flipV="1">
          <a:off x="16179800" y="71104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3573</xdr:rowOff>
    </xdr:from>
    <xdr:ext cx="762000" cy="259045"/>
    <xdr:sp macro="" textlink="">
      <xdr:nvSpPr>
        <xdr:cNvPr id="376" name="公債費負担の状況平均値テキスト"/>
        <xdr:cNvSpPr txBox="1"/>
      </xdr:nvSpPr>
      <xdr:spPr>
        <a:xfrm>
          <a:off x="17106900" y="651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158496</xdr:rowOff>
    </xdr:from>
    <xdr:to>
      <xdr:col>24</xdr:col>
      <xdr:colOff>609600</xdr:colOff>
      <xdr:row>39</xdr:row>
      <xdr:rowOff>88646</xdr:rowOff>
    </xdr:to>
    <xdr:sp macro="" textlink="">
      <xdr:nvSpPr>
        <xdr:cNvPr id="377" name="フローチャート : 判断 376"/>
        <xdr:cNvSpPr/>
      </xdr:nvSpPr>
      <xdr:spPr>
        <a:xfrm>
          <a:off x="16967200" y="667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41</xdr:row>
      <xdr:rowOff>114808</xdr:rowOff>
    </xdr:to>
    <xdr:cxnSp macro="">
      <xdr:nvCxnSpPr>
        <xdr:cNvPr id="378" name="直線コネクタ 377"/>
        <xdr:cNvCxnSpPr/>
      </xdr:nvCxnSpPr>
      <xdr:spPr>
        <a:xfrm flipV="1">
          <a:off x="15290800" y="71201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131826</xdr:rowOff>
    </xdr:from>
    <xdr:to>
      <xdr:col>23</xdr:col>
      <xdr:colOff>457200</xdr:colOff>
      <xdr:row>40</xdr:row>
      <xdr:rowOff>61976</xdr:rowOff>
    </xdr:to>
    <xdr:sp macro="" textlink="">
      <xdr:nvSpPr>
        <xdr:cNvPr id="379" name="フローチャート : 判断 378"/>
        <xdr:cNvSpPr/>
      </xdr:nvSpPr>
      <xdr:spPr>
        <a:xfrm>
          <a:off x="16129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72153</xdr:rowOff>
    </xdr:from>
    <xdr:ext cx="736600" cy="259045"/>
    <xdr:sp macro="" textlink="">
      <xdr:nvSpPr>
        <xdr:cNvPr id="380" name="テキスト ボックス 379"/>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114808</xdr:rowOff>
    </xdr:from>
    <xdr:to>
      <xdr:col>22</xdr:col>
      <xdr:colOff>203200</xdr:colOff>
      <xdr:row>42</xdr:row>
      <xdr:rowOff>83312</xdr:rowOff>
    </xdr:to>
    <xdr:cxnSp macro="">
      <xdr:nvCxnSpPr>
        <xdr:cNvPr id="381" name="直線コネクタ 380"/>
        <xdr:cNvCxnSpPr/>
      </xdr:nvCxnSpPr>
      <xdr:spPr>
        <a:xfrm flipV="1">
          <a:off x="14401800" y="714425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160782</xdr:rowOff>
    </xdr:from>
    <xdr:to>
      <xdr:col>22</xdr:col>
      <xdr:colOff>254000</xdr:colOff>
      <xdr:row>40</xdr:row>
      <xdr:rowOff>90932</xdr:rowOff>
    </xdr:to>
    <xdr:sp macro="" textlink="">
      <xdr:nvSpPr>
        <xdr:cNvPr id="382" name="フローチャート : 判断 381"/>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101109</xdr:rowOff>
    </xdr:from>
    <xdr:ext cx="762000" cy="259045"/>
    <xdr:sp macro="" textlink="">
      <xdr:nvSpPr>
        <xdr:cNvPr id="383" name="テキスト ボックス 382"/>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43</xdr:row>
      <xdr:rowOff>46990</xdr:rowOff>
    </xdr:to>
    <xdr:cxnSp macro="">
      <xdr:nvCxnSpPr>
        <xdr:cNvPr id="384" name="直線コネクタ 383"/>
        <xdr:cNvCxnSpPr/>
      </xdr:nvCxnSpPr>
      <xdr:spPr>
        <a:xfrm flipV="1">
          <a:off x="13512800" y="728421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170434</xdr:rowOff>
    </xdr:from>
    <xdr:to>
      <xdr:col>21</xdr:col>
      <xdr:colOff>50800</xdr:colOff>
      <xdr:row>40</xdr:row>
      <xdr:rowOff>100584</xdr:rowOff>
    </xdr:to>
    <xdr:sp macro="" textlink="">
      <xdr:nvSpPr>
        <xdr:cNvPr id="385" name="フローチャート : 判断 384"/>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110761</xdr:rowOff>
    </xdr:from>
    <xdr:ext cx="762000" cy="259045"/>
    <xdr:sp macro="" textlink="">
      <xdr:nvSpPr>
        <xdr:cNvPr id="386" name="テキスト ボックス 385"/>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23114</xdr:rowOff>
    </xdr:from>
    <xdr:to>
      <xdr:col>19</xdr:col>
      <xdr:colOff>533400</xdr:colOff>
      <xdr:row>40</xdr:row>
      <xdr:rowOff>124714</xdr:rowOff>
    </xdr:to>
    <xdr:sp macro="" textlink="">
      <xdr:nvSpPr>
        <xdr:cNvPr id="387" name="フローチャート : 判断 386"/>
        <xdr:cNvSpPr/>
      </xdr:nvSpPr>
      <xdr:spPr>
        <a:xfrm>
          <a:off x="13462000" y="68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134891</xdr:rowOff>
    </xdr:from>
    <xdr:ext cx="762000" cy="259045"/>
    <xdr:sp macro="" textlink="">
      <xdr:nvSpPr>
        <xdr:cNvPr id="388" name="テキスト ボックス 387"/>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30226</xdr:rowOff>
    </xdr:from>
    <xdr:to>
      <xdr:col>24</xdr:col>
      <xdr:colOff>609600</xdr:colOff>
      <xdr:row>41</xdr:row>
      <xdr:rowOff>131826</xdr:rowOff>
    </xdr:to>
    <xdr:sp macro="" textlink="">
      <xdr:nvSpPr>
        <xdr:cNvPr id="394" name="円/楕円 393"/>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97553</xdr:rowOff>
    </xdr:from>
    <xdr:ext cx="762000" cy="259045"/>
    <xdr:sp macro="" textlink="">
      <xdr:nvSpPr>
        <xdr:cNvPr id="395" name="公債費負担の状況該当値テキスト"/>
        <xdr:cNvSpPr txBox="1"/>
      </xdr:nvSpPr>
      <xdr:spPr>
        <a:xfrm>
          <a:off x="17106900" y="695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396" name="円/楕円 395"/>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97" name="テキスト ボックス 396"/>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64008</xdr:rowOff>
    </xdr:from>
    <xdr:to>
      <xdr:col>22</xdr:col>
      <xdr:colOff>254000</xdr:colOff>
      <xdr:row>41</xdr:row>
      <xdr:rowOff>165608</xdr:rowOff>
    </xdr:to>
    <xdr:sp macro="" textlink="">
      <xdr:nvSpPr>
        <xdr:cNvPr id="398" name="円/楕円 397"/>
        <xdr:cNvSpPr/>
      </xdr:nvSpPr>
      <xdr:spPr>
        <a:xfrm>
          <a:off x="15240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150385</xdr:rowOff>
    </xdr:from>
    <xdr:ext cx="762000" cy="259045"/>
    <xdr:sp macro="" textlink="">
      <xdr:nvSpPr>
        <xdr:cNvPr id="399" name="テキスト ボックス 398"/>
        <xdr:cNvSpPr txBox="1"/>
      </xdr:nvSpPr>
      <xdr:spPr>
        <a:xfrm>
          <a:off x="14909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400" name="円/楕円 399"/>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118889</xdr:rowOff>
    </xdr:from>
    <xdr:ext cx="762000" cy="259045"/>
    <xdr:sp macro="" textlink="">
      <xdr:nvSpPr>
        <xdr:cNvPr id="401" name="テキスト ボックス 400"/>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2" name="円/楕円 401"/>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3" name="テキスト ボックス 402"/>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早期健全化基準である</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％を下回っているものの、地方債残高が多額であるため、類似団体平均・北海道平均・全国平均を大きく上回る水準となっている。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年度以降においても、</a:t>
          </a:r>
          <a:r>
            <a:rPr lang="ja-JP" altLang="ja-JP" sz="1100" b="0" i="0" baseline="0">
              <a:solidFill>
                <a:schemeClr val="dk1"/>
              </a:solidFill>
              <a:effectLst/>
              <a:latin typeface="+mn-lt"/>
              <a:ea typeface="+mn-ea"/>
              <a:cs typeface="+mn-cs"/>
            </a:rPr>
            <a:t>留萌市中期財政計画に基づく地方債発行等の規律を守りつつ、比率の改善に努めていく。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69342</xdr:rowOff>
    </xdr:to>
    <xdr:cxnSp macro="">
      <xdr:nvCxnSpPr>
        <xdr:cNvPr id="432" name="直線コネクタ 431"/>
        <xdr:cNvCxnSpPr/>
      </xdr:nvCxnSpPr>
      <xdr:spPr>
        <a:xfrm flipV="1">
          <a:off x="17018000" y="2370667"/>
          <a:ext cx="0" cy="1127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41419</xdr:rowOff>
    </xdr:from>
    <xdr:ext cx="762000" cy="259045"/>
    <xdr:sp macro="" textlink="">
      <xdr:nvSpPr>
        <xdr:cNvPr id="433" name="将来負担の状況最小値テキスト"/>
        <xdr:cNvSpPr txBox="1"/>
      </xdr:nvSpPr>
      <xdr:spPr>
        <a:xfrm>
          <a:off x="17106900" y="347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20</xdr:row>
      <xdr:rowOff>69342</xdr:rowOff>
    </xdr:from>
    <xdr:to>
      <xdr:col>24</xdr:col>
      <xdr:colOff>647700</xdr:colOff>
      <xdr:row>20</xdr:row>
      <xdr:rowOff>69342</xdr:rowOff>
    </xdr:to>
    <xdr:cxnSp macro="">
      <xdr:nvCxnSpPr>
        <xdr:cNvPr id="434" name="直線コネクタ 433"/>
        <xdr:cNvCxnSpPr/>
      </xdr:nvCxnSpPr>
      <xdr:spPr>
        <a:xfrm>
          <a:off x="16929100" y="349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58335</xdr:rowOff>
    </xdr:from>
    <xdr:to>
      <xdr:col>24</xdr:col>
      <xdr:colOff>558800</xdr:colOff>
      <xdr:row>18</xdr:row>
      <xdr:rowOff>162899</xdr:rowOff>
    </xdr:to>
    <xdr:cxnSp macro="">
      <xdr:nvCxnSpPr>
        <xdr:cNvPr id="437" name="直線コネクタ 436"/>
        <xdr:cNvCxnSpPr/>
      </xdr:nvCxnSpPr>
      <xdr:spPr>
        <a:xfrm flipV="1">
          <a:off x="16179800" y="3144435"/>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98442</xdr:rowOff>
    </xdr:from>
    <xdr:ext cx="762000" cy="259045"/>
    <xdr:sp macro="" textlink="">
      <xdr:nvSpPr>
        <xdr:cNvPr id="438" name="将来負担の状況平均値テキスト"/>
        <xdr:cNvSpPr txBox="1"/>
      </xdr:nvSpPr>
      <xdr:spPr>
        <a:xfrm>
          <a:off x="17106900" y="249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81915</xdr:rowOff>
    </xdr:from>
    <xdr:to>
      <xdr:col>24</xdr:col>
      <xdr:colOff>609600</xdr:colOff>
      <xdr:row>16</xdr:row>
      <xdr:rowOff>12065</xdr:rowOff>
    </xdr:to>
    <xdr:sp macro="" textlink="">
      <xdr:nvSpPr>
        <xdr:cNvPr id="439" name="フローチャート : 判断 438"/>
        <xdr:cNvSpPr/>
      </xdr:nvSpPr>
      <xdr:spPr>
        <a:xfrm>
          <a:off x="169672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162899</xdr:rowOff>
    </xdr:from>
    <xdr:to>
      <xdr:col>23</xdr:col>
      <xdr:colOff>406400</xdr:colOff>
      <xdr:row>19</xdr:row>
      <xdr:rowOff>110490</xdr:rowOff>
    </xdr:to>
    <xdr:cxnSp macro="">
      <xdr:nvCxnSpPr>
        <xdr:cNvPr id="440" name="直線コネクタ 439"/>
        <xdr:cNvCxnSpPr/>
      </xdr:nvCxnSpPr>
      <xdr:spPr>
        <a:xfrm flipV="1">
          <a:off x="15290800" y="3248999"/>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66506</xdr:rowOff>
    </xdr:from>
    <xdr:to>
      <xdr:col>23</xdr:col>
      <xdr:colOff>457200</xdr:colOff>
      <xdr:row>16</xdr:row>
      <xdr:rowOff>168106</xdr:rowOff>
    </xdr:to>
    <xdr:sp macro="" textlink="">
      <xdr:nvSpPr>
        <xdr:cNvPr id="441" name="フローチャート : 判断 440"/>
        <xdr:cNvSpPr/>
      </xdr:nvSpPr>
      <xdr:spPr>
        <a:xfrm>
          <a:off x="16129000" y="28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6833</xdr:rowOff>
    </xdr:from>
    <xdr:ext cx="736600" cy="259045"/>
    <xdr:sp macro="" textlink="">
      <xdr:nvSpPr>
        <xdr:cNvPr id="442" name="テキスト ボックス 441"/>
        <xdr:cNvSpPr txBox="1"/>
      </xdr:nvSpPr>
      <xdr:spPr>
        <a:xfrm>
          <a:off x="15798800" y="25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110490</xdr:rowOff>
    </xdr:from>
    <xdr:to>
      <xdr:col>22</xdr:col>
      <xdr:colOff>203200</xdr:colOff>
      <xdr:row>20</xdr:row>
      <xdr:rowOff>91059</xdr:rowOff>
    </xdr:to>
    <xdr:cxnSp macro="">
      <xdr:nvCxnSpPr>
        <xdr:cNvPr id="443" name="直線コネクタ 442"/>
        <xdr:cNvCxnSpPr/>
      </xdr:nvCxnSpPr>
      <xdr:spPr>
        <a:xfrm flipV="1">
          <a:off x="14401800" y="3368040"/>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21336</xdr:rowOff>
    </xdr:from>
    <xdr:to>
      <xdr:col>22</xdr:col>
      <xdr:colOff>254000</xdr:colOff>
      <xdr:row>17</xdr:row>
      <xdr:rowOff>122936</xdr:rowOff>
    </xdr:to>
    <xdr:sp macro="" textlink="">
      <xdr:nvSpPr>
        <xdr:cNvPr id="444" name="フローチャート : 判断 443"/>
        <xdr:cNvSpPr/>
      </xdr:nvSpPr>
      <xdr:spPr>
        <a:xfrm>
          <a:off x="15240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133113</xdr:rowOff>
    </xdr:from>
    <xdr:ext cx="762000" cy="259045"/>
    <xdr:sp macro="" textlink="">
      <xdr:nvSpPr>
        <xdr:cNvPr id="445" name="テキスト ボックス 444"/>
        <xdr:cNvSpPr txBox="1"/>
      </xdr:nvSpPr>
      <xdr:spPr>
        <a:xfrm>
          <a:off x="14909800" y="27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91059</xdr:rowOff>
    </xdr:from>
    <xdr:to>
      <xdr:col>21</xdr:col>
      <xdr:colOff>0</xdr:colOff>
      <xdr:row>21</xdr:row>
      <xdr:rowOff>98171</xdr:rowOff>
    </xdr:to>
    <xdr:cxnSp macro="">
      <xdr:nvCxnSpPr>
        <xdr:cNvPr id="446" name="直線コネクタ 445"/>
        <xdr:cNvCxnSpPr/>
      </xdr:nvCxnSpPr>
      <xdr:spPr>
        <a:xfrm flipV="1">
          <a:off x="13512800" y="3520059"/>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95335</xdr:rowOff>
    </xdr:from>
    <xdr:to>
      <xdr:col>21</xdr:col>
      <xdr:colOff>50800</xdr:colOff>
      <xdr:row>18</xdr:row>
      <xdr:rowOff>25485</xdr:rowOff>
    </xdr:to>
    <xdr:sp macro="" textlink="">
      <xdr:nvSpPr>
        <xdr:cNvPr id="447" name="フローチャート : 判断 446"/>
        <xdr:cNvSpPr/>
      </xdr:nvSpPr>
      <xdr:spPr>
        <a:xfrm>
          <a:off x="14351000" y="300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35662</xdr:rowOff>
    </xdr:from>
    <xdr:ext cx="762000" cy="259045"/>
    <xdr:sp macro="" textlink="">
      <xdr:nvSpPr>
        <xdr:cNvPr id="448" name="テキスト ボックス 447"/>
        <xdr:cNvSpPr txBox="1"/>
      </xdr:nvSpPr>
      <xdr:spPr>
        <a:xfrm>
          <a:off x="14020800" y="277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42926</xdr:rowOff>
    </xdr:from>
    <xdr:to>
      <xdr:col>19</xdr:col>
      <xdr:colOff>533400</xdr:colOff>
      <xdr:row>18</xdr:row>
      <xdr:rowOff>144526</xdr:rowOff>
    </xdr:to>
    <xdr:sp macro="" textlink="">
      <xdr:nvSpPr>
        <xdr:cNvPr id="449" name="フローチャート : 判断 448"/>
        <xdr:cNvSpPr/>
      </xdr:nvSpPr>
      <xdr:spPr>
        <a:xfrm>
          <a:off x="13462000" y="31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154703</xdr:rowOff>
    </xdr:from>
    <xdr:ext cx="762000" cy="259045"/>
    <xdr:sp macro="" textlink="">
      <xdr:nvSpPr>
        <xdr:cNvPr id="450" name="テキスト ボックス 449"/>
        <xdr:cNvSpPr txBox="1"/>
      </xdr:nvSpPr>
      <xdr:spPr>
        <a:xfrm>
          <a:off x="13131800" y="289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7535</xdr:rowOff>
    </xdr:from>
    <xdr:to>
      <xdr:col>24</xdr:col>
      <xdr:colOff>609600</xdr:colOff>
      <xdr:row>18</xdr:row>
      <xdr:rowOff>109135</xdr:rowOff>
    </xdr:to>
    <xdr:sp macro="" textlink="">
      <xdr:nvSpPr>
        <xdr:cNvPr id="456" name="円/楕円 455"/>
        <xdr:cNvSpPr/>
      </xdr:nvSpPr>
      <xdr:spPr>
        <a:xfrm>
          <a:off x="16967200" y="30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151062</xdr:rowOff>
    </xdr:from>
    <xdr:ext cx="762000" cy="259045"/>
    <xdr:sp macro="" textlink="">
      <xdr:nvSpPr>
        <xdr:cNvPr id="457" name="将来負担の状況該当値テキスト"/>
        <xdr:cNvSpPr txBox="1"/>
      </xdr:nvSpPr>
      <xdr:spPr>
        <a:xfrm>
          <a:off x="17106900" y="30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112099</xdr:rowOff>
    </xdr:from>
    <xdr:to>
      <xdr:col>23</xdr:col>
      <xdr:colOff>457200</xdr:colOff>
      <xdr:row>19</xdr:row>
      <xdr:rowOff>42249</xdr:rowOff>
    </xdr:to>
    <xdr:sp macro="" textlink="">
      <xdr:nvSpPr>
        <xdr:cNvPr id="458" name="円/楕円 457"/>
        <xdr:cNvSpPr/>
      </xdr:nvSpPr>
      <xdr:spPr>
        <a:xfrm>
          <a:off x="16129000" y="31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27026</xdr:rowOff>
    </xdr:from>
    <xdr:ext cx="736600" cy="259045"/>
    <xdr:sp macro="" textlink="">
      <xdr:nvSpPr>
        <xdr:cNvPr id="459" name="テキスト ボックス 458"/>
        <xdr:cNvSpPr txBox="1"/>
      </xdr:nvSpPr>
      <xdr:spPr>
        <a:xfrm>
          <a:off x="15798800" y="328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59690</xdr:rowOff>
    </xdr:from>
    <xdr:to>
      <xdr:col>22</xdr:col>
      <xdr:colOff>254000</xdr:colOff>
      <xdr:row>19</xdr:row>
      <xdr:rowOff>161290</xdr:rowOff>
    </xdr:to>
    <xdr:sp macro="" textlink="">
      <xdr:nvSpPr>
        <xdr:cNvPr id="460" name="円/楕円 459"/>
        <xdr:cNvSpPr/>
      </xdr:nvSpPr>
      <xdr:spPr>
        <a:xfrm>
          <a:off x="15240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146067</xdr:rowOff>
    </xdr:from>
    <xdr:ext cx="762000" cy="259045"/>
    <xdr:sp macro="" textlink="">
      <xdr:nvSpPr>
        <xdr:cNvPr id="461" name="テキスト ボックス 460"/>
        <xdr:cNvSpPr txBox="1"/>
      </xdr:nvSpPr>
      <xdr:spPr>
        <a:xfrm>
          <a:off x="14909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40259</xdr:rowOff>
    </xdr:from>
    <xdr:to>
      <xdr:col>21</xdr:col>
      <xdr:colOff>50800</xdr:colOff>
      <xdr:row>20</xdr:row>
      <xdr:rowOff>141859</xdr:rowOff>
    </xdr:to>
    <xdr:sp macro="" textlink="">
      <xdr:nvSpPr>
        <xdr:cNvPr id="462" name="円/楕円 461"/>
        <xdr:cNvSpPr/>
      </xdr:nvSpPr>
      <xdr:spPr>
        <a:xfrm>
          <a:off x="14351000" y="34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126636</xdr:rowOff>
    </xdr:from>
    <xdr:ext cx="762000" cy="259045"/>
    <xdr:sp macro="" textlink="">
      <xdr:nvSpPr>
        <xdr:cNvPr id="463" name="テキスト ボックス 462"/>
        <xdr:cNvSpPr txBox="1"/>
      </xdr:nvSpPr>
      <xdr:spPr>
        <a:xfrm>
          <a:off x="14020800" y="355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47371</xdr:rowOff>
    </xdr:from>
    <xdr:to>
      <xdr:col>19</xdr:col>
      <xdr:colOff>533400</xdr:colOff>
      <xdr:row>21</xdr:row>
      <xdr:rowOff>148971</xdr:rowOff>
    </xdr:to>
    <xdr:sp macro="" textlink="">
      <xdr:nvSpPr>
        <xdr:cNvPr id="464" name="円/楕円 463"/>
        <xdr:cNvSpPr/>
      </xdr:nvSpPr>
      <xdr:spPr>
        <a:xfrm>
          <a:off x="13462000" y="36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133748</xdr:rowOff>
    </xdr:from>
    <xdr:ext cx="762000" cy="259045"/>
    <xdr:sp macro="" textlink="">
      <xdr:nvSpPr>
        <xdr:cNvPr id="465" name="テキスト ボックス 464"/>
        <xdr:cNvSpPr txBox="1"/>
      </xdr:nvSpPr>
      <xdr:spPr>
        <a:xfrm>
          <a:off x="13131800" y="37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22,503
22,412
297.83
14,254,649
13,730,920
357,715
7,881,863
14,259,886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96.2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職員給与の独自削減を実施していることもあり、類似団体平均・北海道平均・全国平均を大きく下回っている。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88138</xdr:rowOff>
    </xdr:from>
    <xdr:to>
      <xdr:col>7</xdr:col>
      <xdr:colOff>15875</xdr:colOff>
      <xdr:row>35</xdr:row>
      <xdr:rowOff>133858</xdr:rowOff>
    </xdr:to>
    <xdr:cxnSp macro="">
      <xdr:nvCxnSpPr>
        <xdr:cNvPr id="64" name="直線コネクタ 63"/>
        <xdr:cNvCxnSpPr/>
      </xdr:nvCxnSpPr>
      <xdr:spPr>
        <a:xfrm flipV="1">
          <a:off x="3987800" y="60888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133858</xdr:rowOff>
    </xdr:to>
    <xdr:cxnSp macro="">
      <xdr:nvCxnSpPr>
        <xdr:cNvPr id="67" name="直線コネクタ 66"/>
        <xdr:cNvCxnSpPr/>
      </xdr:nvCxnSpPr>
      <xdr:spPr>
        <a:xfrm>
          <a:off x="3098800" y="60477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69" name="テキスト ボックス 68"/>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92710</xdr:rowOff>
    </xdr:to>
    <xdr:cxnSp macro="">
      <xdr:nvCxnSpPr>
        <xdr:cNvPr id="70" name="直線コネクタ 69"/>
        <xdr:cNvCxnSpPr/>
      </xdr:nvCxnSpPr>
      <xdr:spPr>
        <a:xfrm flipV="1">
          <a:off x="2209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32766</xdr:rowOff>
    </xdr:from>
    <xdr:to>
      <xdr:col>4</xdr:col>
      <xdr:colOff>396875</xdr:colOff>
      <xdr:row>37</xdr:row>
      <xdr:rowOff>134366</xdr:rowOff>
    </xdr:to>
    <xdr:sp macro="" textlink="">
      <xdr:nvSpPr>
        <xdr:cNvPr id="71" name="フローチャート : 判断 70"/>
        <xdr:cNvSpPr/>
      </xdr:nvSpPr>
      <xdr:spPr>
        <a:xfrm>
          <a:off x="3048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119143</xdr:rowOff>
    </xdr:from>
    <xdr:ext cx="762000" cy="259045"/>
    <xdr:sp macro="" textlink="">
      <xdr:nvSpPr>
        <xdr:cNvPr id="72" name="テキスト ボックス 71"/>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33274</xdr:rowOff>
    </xdr:from>
    <xdr:to>
      <xdr:col>3</xdr:col>
      <xdr:colOff>142875</xdr:colOff>
      <xdr:row>35</xdr:row>
      <xdr:rowOff>92710</xdr:rowOff>
    </xdr:to>
    <xdr:cxnSp macro="">
      <xdr:nvCxnSpPr>
        <xdr:cNvPr id="73" name="直線コネクタ 72"/>
        <xdr:cNvCxnSpPr/>
      </xdr:nvCxnSpPr>
      <xdr:spPr>
        <a:xfrm>
          <a:off x="1320800" y="60340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78486</xdr:rowOff>
    </xdr:from>
    <xdr:to>
      <xdr:col>3</xdr:col>
      <xdr:colOff>193675</xdr:colOff>
      <xdr:row>38</xdr:row>
      <xdr:rowOff>8636</xdr:rowOff>
    </xdr:to>
    <xdr:sp macro="" textlink="">
      <xdr:nvSpPr>
        <xdr:cNvPr id="74" name="フローチャート : 判断 73"/>
        <xdr:cNvSpPr/>
      </xdr:nvSpPr>
      <xdr:spPr>
        <a:xfrm>
          <a:off x="2159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164863</xdr:rowOff>
    </xdr:from>
    <xdr:ext cx="762000" cy="259045"/>
    <xdr:sp macro="" textlink="">
      <xdr:nvSpPr>
        <xdr:cNvPr id="75" name="テキスト ボックス 74"/>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76" name="フローチャート :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169435</xdr:rowOff>
    </xdr:from>
    <xdr:ext cx="762000" cy="259045"/>
    <xdr:sp macro="" textlink="">
      <xdr:nvSpPr>
        <xdr:cNvPr id="77" name="テキスト ボックス 76"/>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37338</xdr:rowOff>
    </xdr:from>
    <xdr:to>
      <xdr:col>7</xdr:col>
      <xdr:colOff>66675</xdr:colOff>
      <xdr:row>35</xdr:row>
      <xdr:rowOff>138938</xdr:rowOff>
    </xdr:to>
    <xdr:sp macro="" textlink="">
      <xdr:nvSpPr>
        <xdr:cNvPr id="83" name="円/楕円 82"/>
        <xdr:cNvSpPr/>
      </xdr:nvSpPr>
      <xdr:spPr>
        <a:xfrm>
          <a:off x="4775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53865</xdr:rowOff>
    </xdr:from>
    <xdr:ext cx="762000" cy="259045"/>
    <xdr:sp macro="" textlink="">
      <xdr:nvSpPr>
        <xdr:cNvPr id="84" name="人件費該当値テキスト"/>
        <xdr:cNvSpPr txBox="1"/>
      </xdr:nvSpPr>
      <xdr:spPr>
        <a:xfrm>
          <a:off x="4914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83058</xdr:rowOff>
    </xdr:from>
    <xdr:to>
      <xdr:col>5</xdr:col>
      <xdr:colOff>600075</xdr:colOff>
      <xdr:row>36</xdr:row>
      <xdr:rowOff>13208</xdr:rowOff>
    </xdr:to>
    <xdr:sp macro="" textlink="">
      <xdr:nvSpPr>
        <xdr:cNvPr id="85" name="円/楕円 84"/>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23385</xdr:rowOff>
    </xdr:from>
    <xdr:ext cx="736600" cy="259045"/>
    <xdr:sp macro="" textlink="">
      <xdr:nvSpPr>
        <xdr:cNvPr id="86" name="テキスト ボックス 85"/>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7" name="円/楕円 86"/>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88" name="テキスト ボックス 87"/>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89" name="円/楕円 88"/>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0" name="テキスト ボックス 89"/>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153924</xdr:rowOff>
    </xdr:from>
    <xdr:to>
      <xdr:col>1</xdr:col>
      <xdr:colOff>676275</xdr:colOff>
      <xdr:row>35</xdr:row>
      <xdr:rowOff>84074</xdr:rowOff>
    </xdr:to>
    <xdr:sp macro="" textlink="">
      <xdr:nvSpPr>
        <xdr:cNvPr id="91" name="円/楕円 90"/>
        <xdr:cNvSpPr/>
      </xdr:nvSpPr>
      <xdr:spPr>
        <a:xfrm>
          <a:off x="1270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94251</xdr:rowOff>
    </xdr:from>
    <xdr:ext cx="762000" cy="259045"/>
    <xdr:sp macro="" textlink="">
      <xdr:nvSpPr>
        <xdr:cNvPr id="92" name="テキスト ボックス 91"/>
        <xdr:cNvSpPr txBox="1"/>
      </xdr:nvSpPr>
      <xdr:spPr>
        <a:xfrm>
          <a:off x="939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前年度と比較して、資源化処理施設の維持管理に係る経費などが増加し、物件費全体としても増加した。</a:t>
          </a:r>
          <a:endParaRPr lang="ja-JP" altLang="ja-JP" sz="1400">
            <a:effectLst/>
          </a:endParaRPr>
        </a:p>
        <a:p>
          <a:r>
            <a:rPr kumimoji="1" lang="ja-JP" altLang="ja-JP" sz="1100">
              <a:solidFill>
                <a:schemeClr val="dk1"/>
              </a:solidFill>
              <a:effectLst/>
              <a:latin typeface="+mn-lt"/>
              <a:ea typeface="+mn-ea"/>
              <a:cs typeface="+mn-cs"/>
            </a:rPr>
            <a:t>今後においても、増加傾向にある経常的な物件費の抑制に努めていく。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62230</xdr:rowOff>
    </xdr:to>
    <xdr:cxnSp macro="">
      <xdr:nvCxnSpPr>
        <xdr:cNvPr id="124" name="直線コネクタ 123"/>
        <xdr:cNvCxnSpPr/>
      </xdr:nvCxnSpPr>
      <xdr:spPr>
        <a:xfrm>
          <a:off x="15671800" y="2938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40657</xdr:rowOff>
    </xdr:from>
    <xdr:ext cx="762000" cy="259045"/>
    <xdr:sp macro="" textlink="">
      <xdr:nvSpPr>
        <xdr:cNvPr id="125"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24130</xdr:rowOff>
    </xdr:to>
    <xdr:cxnSp macro="">
      <xdr:nvCxnSpPr>
        <xdr:cNvPr id="127" name="直線コネクタ 126"/>
        <xdr:cNvCxnSpPr/>
      </xdr:nvCxnSpPr>
      <xdr:spPr>
        <a:xfrm>
          <a:off x="14782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41910</xdr:rowOff>
    </xdr:from>
    <xdr:to>
      <xdr:col>22</xdr:col>
      <xdr:colOff>615950</xdr:colOff>
      <xdr:row>17</xdr:row>
      <xdr:rowOff>143510</xdr:rowOff>
    </xdr:to>
    <xdr:sp macro="" textlink="">
      <xdr:nvSpPr>
        <xdr:cNvPr id="128" name="フローチャート : 判断 127"/>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29" name="テキスト ボックス 128"/>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16</xdr:row>
      <xdr:rowOff>149860</xdr:rowOff>
    </xdr:to>
    <xdr:cxnSp macro="">
      <xdr:nvCxnSpPr>
        <xdr:cNvPr id="130" name="直線コネクタ 129"/>
        <xdr:cNvCxnSpPr/>
      </xdr:nvCxnSpPr>
      <xdr:spPr>
        <a:xfrm flipV="1">
          <a:off x="13893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1" name="フローチャート : 判断 130"/>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32" name="テキスト ボックス 131"/>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111760</xdr:rowOff>
    </xdr:from>
    <xdr:to>
      <xdr:col>20</xdr:col>
      <xdr:colOff>158750</xdr:colOff>
      <xdr:row>16</xdr:row>
      <xdr:rowOff>149860</xdr:rowOff>
    </xdr:to>
    <xdr:cxnSp macro="">
      <xdr:nvCxnSpPr>
        <xdr:cNvPr id="133" name="直線コネクタ 132"/>
        <xdr:cNvCxnSpPr/>
      </xdr:nvCxnSpPr>
      <xdr:spPr>
        <a:xfrm>
          <a:off x="13004800" y="2854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137160</xdr:rowOff>
    </xdr:from>
    <xdr:to>
      <xdr:col>20</xdr:col>
      <xdr:colOff>209550</xdr:colOff>
      <xdr:row>17</xdr:row>
      <xdr:rowOff>67310</xdr:rowOff>
    </xdr:to>
    <xdr:sp macro="" textlink="">
      <xdr:nvSpPr>
        <xdr:cNvPr id="134" name="フローチャート : 判断 133"/>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52087</xdr:rowOff>
    </xdr:from>
    <xdr:ext cx="762000" cy="259045"/>
    <xdr:sp macro="" textlink="">
      <xdr:nvSpPr>
        <xdr:cNvPr id="135" name="テキスト ボックス 134"/>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36" name="フローチャート : 判断 135"/>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37" name="テキスト ボックス 136"/>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3" name="円/楕円 142"/>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27957</xdr:rowOff>
    </xdr:from>
    <xdr:ext cx="762000" cy="259045"/>
    <xdr:sp macro="" textlink="">
      <xdr:nvSpPr>
        <xdr:cNvPr id="144" name="物件費該当値テキスト"/>
        <xdr:cNvSpPr txBox="1"/>
      </xdr:nvSpPr>
      <xdr:spPr>
        <a:xfrm>
          <a:off x="165989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5" name="円/楕円 144"/>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85107</xdr:rowOff>
    </xdr:from>
    <xdr:ext cx="736600" cy="259045"/>
    <xdr:sp macro="" textlink="">
      <xdr:nvSpPr>
        <xdr:cNvPr id="146" name="テキスト ボックス 145"/>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7" name="円/楕円 146"/>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48" name="テキスト ボックス 147"/>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49" name="円/楕円 148"/>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39387</xdr:rowOff>
    </xdr:from>
    <xdr:ext cx="762000" cy="259045"/>
    <xdr:sp macro="" textlink="">
      <xdr:nvSpPr>
        <xdr:cNvPr id="150" name="テキスト ボックス 149"/>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1" name="円/楕円 150"/>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1287</xdr:rowOff>
    </xdr:from>
    <xdr:ext cx="762000" cy="259045"/>
    <xdr:sp macro="" textlink="">
      <xdr:nvSpPr>
        <xdr:cNvPr id="152" name="テキスト ボックス 151"/>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類似団体と比較すると、扶助費に係る経常収支比率は低くなっており、昨年度と比較しても減少している。</a:t>
          </a:r>
          <a:endParaRPr lang="ja-JP" altLang="ja-JP" sz="1400">
            <a:effectLst/>
          </a:endParaRPr>
        </a:p>
        <a:p>
          <a:r>
            <a:rPr kumimoji="1" lang="ja-JP" altLang="ja-JP" sz="1100">
              <a:solidFill>
                <a:schemeClr val="dk1"/>
              </a:solidFill>
              <a:effectLst/>
              <a:latin typeface="+mn-lt"/>
              <a:ea typeface="+mn-ea"/>
              <a:cs typeface="+mn-cs"/>
            </a:rPr>
            <a:t>今後は、少子高齢化に伴う老人世帯の増加などの要因はあるが、人口減少や就労移行などによる生活保護扶助費の減も見込まれ、扶助費全体としては推移は横ばいとなることが見込まれる。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50800</xdr:rowOff>
    </xdr:to>
    <xdr:cxnSp macro="">
      <xdr:nvCxnSpPr>
        <xdr:cNvPr id="189" name="直線コネクタ 188"/>
        <xdr:cNvCxnSpPr/>
      </xdr:nvCxnSpPr>
      <xdr:spPr>
        <a:xfrm flipV="1">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0"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xdr:rowOff>
    </xdr:from>
    <xdr:to>
      <xdr:col>5</xdr:col>
      <xdr:colOff>549275</xdr:colOff>
      <xdr:row>54</xdr:row>
      <xdr:rowOff>50800</xdr:rowOff>
    </xdr:to>
    <xdr:cxnSp macro="">
      <xdr:nvCxnSpPr>
        <xdr:cNvPr id="192" name="直線コネクタ 191"/>
        <xdr:cNvCxnSpPr/>
      </xdr:nvCxnSpPr>
      <xdr:spPr>
        <a:xfrm>
          <a:off x="3098800" y="9261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3" name="フローチャート : 判断 192"/>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4" name="テキスト ボックス 193"/>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xdr:rowOff>
    </xdr:from>
    <xdr:to>
      <xdr:col>4</xdr:col>
      <xdr:colOff>346075</xdr:colOff>
      <xdr:row>54</xdr:row>
      <xdr:rowOff>79375</xdr:rowOff>
    </xdr:to>
    <xdr:cxnSp macro="">
      <xdr:nvCxnSpPr>
        <xdr:cNvPr id="195" name="直線コネクタ 194"/>
        <xdr:cNvCxnSpPr/>
      </xdr:nvCxnSpPr>
      <xdr:spPr>
        <a:xfrm flipV="1">
          <a:off x="2209800" y="92614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152400</xdr:rowOff>
    </xdr:from>
    <xdr:to>
      <xdr:col>4</xdr:col>
      <xdr:colOff>396875</xdr:colOff>
      <xdr:row>56</xdr:row>
      <xdr:rowOff>82550</xdr:rowOff>
    </xdr:to>
    <xdr:sp macro="" textlink="">
      <xdr:nvSpPr>
        <xdr:cNvPr id="196" name="フローチャート : 判断 195"/>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197" name="テキスト ボックス 196"/>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79375</xdr:rowOff>
    </xdr:from>
    <xdr:to>
      <xdr:col>3</xdr:col>
      <xdr:colOff>142875</xdr:colOff>
      <xdr:row>54</xdr:row>
      <xdr:rowOff>88900</xdr:rowOff>
    </xdr:to>
    <xdr:cxnSp macro="">
      <xdr:nvCxnSpPr>
        <xdr:cNvPr id="198" name="直線コネクタ 197"/>
        <xdr:cNvCxnSpPr/>
      </xdr:nvCxnSpPr>
      <xdr:spPr>
        <a:xfrm flipV="1">
          <a:off x="1320800" y="9337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9525</xdr:rowOff>
    </xdr:from>
    <xdr:to>
      <xdr:col>3</xdr:col>
      <xdr:colOff>193675</xdr:colOff>
      <xdr:row>56</xdr:row>
      <xdr:rowOff>111125</xdr:rowOff>
    </xdr:to>
    <xdr:sp macro="" textlink="">
      <xdr:nvSpPr>
        <xdr:cNvPr id="199" name="フローチャート : 判断 198"/>
        <xdr:cNvSpPr/>
      </xdr:nvSpPr>
      <xdr:spPr>
        <a:xfrm>
          <a:off x="2159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95902</xdr:rowOff>
    </xdr:from>
    <xdr:ext cx="762000" cy="259045"/>
    <xdr:sp macro="" textlink="">
      <xdr:nvSpPr>
        <xdr:cNvPr id="200" name="テキスト ボックス 199"/>
        <xdr:cNvSpPr txBox="1"/>
      </xdr:nvSpPr>
      <xdr:spPr>
        <a:xfrm>
          <a:off x="18288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161925</xdr:rowOff>
    </xdr:from>
    <xdr:to>
      <xdr:col>1</xdr:col>
      <xdr:colOff>676275</xdr:colOff>
      <xdr:row>56</xdr:row>
      <xdr:rowOff>92075</xdr:rowOff>
    </xdr:to>
    <xdr:sp macro="" textlink="">
      <xdr:nvSpPr>
        <xdr:cNvPr id="201" name="フローチャート : 判断 200"/>
        <xdr:cNvSpPr/>
      </xdr:nvSpPr>
      <xdr:spPr>
        <a:xfrm>
          <a:off x="1270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76852</xdr:rowOff>
    </xdr:from>
    <xdr:ext cx="762000" cy="259045"/>
    <xdr:sp macro="" textlink="">
      <xdr:nvSpPr>
        <xdr:cNvPr id="202" name="テキスト ボックス 201"/>
        <xdr:cNvSpPr txBox="1"/>
      </xdr:nvSpPr>
      <xdr:spPr>
        <a:xfrm>
          <a:off x="939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8" name="円/楕円 207"/>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09"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0" name="円/楕円 209"/>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1" name="テキスト ボックス 210"/>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123825</xdr:rowOff>
    </xdr:from>
    <xdr:to>
      <xdr:col>4</xdr:col>
      <xdr:colOff>396875</xdr:colOff>
      <xdr:row>54</xdr:row>
      <xdr:rowOff>53975</xdr:rowOff>
    </xdr:to>
    <xdr:sp macro="" textlink="">
      <xdr:nvSpPr>
        <xdr:cNvPr id="212" name="円/楕円 211"/>
        <xdr:cNvSpPr/>
      </xdr:nvSpPr>
      <xdr:spPr>
        <a:xfrm>
          <a:off x="30480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64152</xdr:rowOff>
    </xdr:from>
    <xdr:ext cx="762000" cy="259045"/>
    <xdr:sp macro="" textlink="">
      <xdr:nvSpPr>
        <xdr:cNvPr id="213" name="テキスト ボックス 212"/>
        <xdr:cNvSpPr txBox="1"/>
      </xdr:nvSpPr>
      <xdr:spPr>
        <a:xfrm>
          <a:off x="2717800" y="897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28575</xdr:rowOff>
    </xdr:from>
    <xdr:to>
      <xdr:col>3</xdr:col>
      <xdr:colOff>193675</xdr:colOff>
      <xdr:row>54</xdr:row>
      <xdr:rowOff>130175</xdr:rowOff>
    </xdr:to>
    <xdr:sp macro="" textlink="">
      <xdr:nvSpPr>
        <xdr:cNvPr id="214" name="円/楕円 213"/>
        <xdr:cNvSpPr/>
      </xdr:nvSpPr>
      <xdr:spPr>
        <a:xfrm>
          <a:off x="2159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140352</xdr:rowOff>
    </xdr:from>
    <xdr:ext cx="762000" cy="259045"/>
    <xdr:sp macro="" textlink="">
      <xdr:nvSpPr>
        <xdr:cNvPr id="215" name="テキスト ボックス 214"/>
        <xdr:cNvSpPr txBox="1"/>
      </xdr:nvSpPr>
      <xdr:spPr>
        <a:xfrm>
          <a:off x="1828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6" name="円/楕円 215"/>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7" name="テキスト ボックス 21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前年度と比較して、主に維持補修費が減少したことにより、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ポイント良化している。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58</xdr:row>
      <xdr:rowOff>104140</xdr:rowOff>
    </xdr:to>
    <xdr:cxnSp macro="">
      <xdr:nvCxnSpPr>
        <xdr:cNvPr id="250" name="直線コネクタ 249"/>
        <xdr:cNvCxnSpPr/>
      </xdr:nvCxnSpPr>
      <xdr:spPr>
        <a:xfrm flipV="1">
          <a:off x="15671800" y="98958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66057</xdr:rowOff>
    </xdr:from>
    <xdr:ext cx="762000" cy="259045"/>
    <xdr:sp macro="" textlink="">
      <xdr:nvSpPr>
        <xdr:cNvPr id="251"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20320</xdr:rowOff>
    </xdr:from>
    <xdr:to>
      <xdr:col>22</xdr:col>
      <xdr:colOff>565150</xdr:colOff>
      <xdr:row>58</xdr:row>
      <xdr:rowOff>104140</xdr:rowOff>
    </xdr:to>
    <xdr:cxnSp macro="">
      <xdr:nvCxnSpPr>
        <xdr:cNvPr id="253" name="直線コネクタ 252"/>
        <xdr:cNvCxnSpPr/>
      </xdr:nvCxnSpPr>
      <xdr:spPr>
        <a:xfrm>
          <a:off x="14782800" y="9964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4" name="フローチャート : 判断 253"/>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55" name="テキスト ボックス 254"/>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58</xdr:row>
      <xdr:rowOff>20320</xdr:rowOff>
    </xdr:to>
    <xdr:cxnSp macro="">
      <xdr:nvCxnSpPr>
        <xdr:cNvPr id="256" name="直線コネクタ 255"/>
        <xdr:cNvCxnSpPr/>
      </xdr:nvCxnSpPr>
      <xdr:spPr>
        <a:xfrm>
          <a:off x="13893800" y="9842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57" name="フローチャート : 判断 256"/>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58" name="テキスト ボックス 257"/>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138430</xdr:rowOff>
    </xdr:to>
    <xdr:cxnSp macro="">
      <xdr:nvCxnSpPr>
        <xdr:cNvPr id="259" name="直線コネクタ 258"/>
        <xdr:cNvCxnSpPr/>
      </xdr:nvCxnSpPr>
      <xdr:spPr>
        <a:xfrm flipV="1">
          <a:off x="13004800" y="9842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57150</xdr:rowOff>
    </xdr:from>
    <xdr:to>
      <xdr:col>20</xdr:col>
      <xdr:colOff>209550</xdr:colOff>
      <xdr:row>57</xdr:row>
      <xdr:rowOff>158750</xdr:rowOff>
    </xdr:to>
    <xdr:sp macro="" textlink="">
      <xdr:nvSpPr>
        <xdr:cNvPr id="260" name="フローチャート : 判断 259"/>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61" name="テキスト ボックス 260"/>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xdr:rowOff>
    </xdr:from>
    <xdr:to>
      <xdr:col>19</xdr:col>
      <xdr:colOff>6350</xdr:colOff>
      <xdr:row>57</xdr:row>
      <xdr:rowOff>113030</xdr:rowOff>
    </xdr:to>
    <xdr:sp macro="" textlink="">
      <xdr:nvSpPr>
        <xdr:cNvPr id="262" name="フローチャート : 判断 261"/>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123207</xdr:rowOff>
    </xdr:from>
    <xdr:ext cx="762000" cy="259045"/>
    <xdr:sp macro="" textlink="">
      <xdr:nvSpPr>
        <xdr:cNvPr id="263" name="テキスト ボックス 262"/>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69" name="円/楕円 268"/>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70"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71" name="円/楕円 270"/>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72" name="テキスト ボックス 271"/>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140970</xdr:rowOff>
    </xdr:from>
    <xdr:to>
      <xdr:col>21</xdr:col>
      <xdr:colOff>412750</xdr:colOff>
      <xdr:row>58</xdr:row>
      <xdr:rowOff>71120</xdr:rowOff>
    </xdr:to>
    <xdr:sp macro="" textlink="">
      <xdr:nvSpPr>
        <xdr:cNvPr id="273" name="円/楕円 272"/>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55897</xdr:rowOff>
    </xdr:from>
    <xdr:ext cx="762000" cy="259045"/>
    <xdr:sp macro="" textlink="">
      <xdr:nvSpPr>
        <xdr:cNvPr id="274" name="テキスト ボックス 273"/>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5" name="円/楕円 274"/>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76" name="テキスト ボックス 275"/>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7" name="円/楕円 276"/>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78" name="テキスト ボックス 277"/>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類似団体を上回る水準となっているのは、病院事業への繰出金の増加が主な要因となっている。</a:t>
          </a:r>
          <a:endParaRPr lang="ja-JP" altLang="ja-JP" sz="1400">
            <a:effectLst/>
          </a:endParaRPr>
        </a:p>
        <a:p>
          <a:r>
            <a:rPr kumimoji="1" lang="ja-JP" altLang="ja-JP" sz="1100">
              <a:solidFill>
                <a:schemeClr val="dk1"/>
              </a:solidFill>
              <a:effectLst/>
              <a:latin typeface="+mn-lt"/>
              <a:ea typeface="+mn-ea"/>
              <a:cs typeface="+mn-cs"/>
            </a:rPr>
            <a:t>病院事業については、固定医師数が減少していることもあり、平成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年度決算に引き続き平成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年度決算においても赤字を計上し、今後も収支の不安を抱えている状況であることから、平成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年度に策定する新・留萌市立病院改革プランに基づき、安定的な経営を目指して今後さらなる努力を続けなければならない。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161290</xdr:rowOff>
    </xdr:from>
    <xdr:to>
      <xdr:col>24</xdr:col>
      <xdr:colOff>31750</xdr:colOff>
      <xdr:row>38</xdr:row>
      <xdr:rowOff>53848</xdr:rowOff>
    </xdr:to>
    <xdr:cxnSp macro="">
      <xdr:nvCxnSpPr>
        <xdr:cNvPr id="308" name="直線コネクタ 307"/>
        <xdr:cNvCxnSpPr/>
      </xdr:nvCxnSpPr>
      <xdr:spPr>
        <a:xfrm>
          <a:off x="15671800" y="65049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37</xdr:row>
      <xdr:rowOff>161290</xdr:rowOff>
    </xdr:to>
    <xdr:cxnSp macro="">
      <xdr:nvCxnSpPr>
        <xdr:cNvPr id="311" name="直線コネクタ 310"/>
        <xdr:cNvCxnSpPr/>
      </xdr:nvCxnSpPr>
      <xdr:spPr>
        <a:xfrm>
          <a:off x="14782800" y="64272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83058</xdr:rowOff>
    </xdr:from>
    <xdr:to>
      <xdr:col>22</xdr:col>
      <xdr:colOff>615950</xdr:colOff>
      <xdr:row>36</xdr:row>
      <xdr:rowOff>13208</xdr:rowOff>
    </xdr:to>
    <xdr:sp macro="" textlink="">
      <xdr:nvSpPr>
        <xdr:cNvPr id="312" name="フローチャート : 判断 311"/>
        <xdr:cNvSpPr/>
      </xdr:nvSpPr>
      <xdr:spPr>
        <a:xfrm>
          <a:off x="15621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13" name="テキスト ボックス 312"/>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37</xdr:row>
      <xdr:rowOff>83566</xdr:rowOff>
    </xdr:to>
    <xdr:cxnSp macro="">
      <xdr:nvCxnSpPr>
        <xdr:cNvPr id="314" name="直線コネクタ 313"/>
        <xdr:cNvCxnSpPr/>
      </xdr:nvCxnSpPr>
      <xdr:spPr>
        <a:xfrm>
          <a:off x="13893800" y="62992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51054</xdr:rowOff>
    </xdr:from>
    <xdr:to>
      <xdr:col>21</xdr:col>
      <xdr:colOff>412750</xdr:colOff>
      <xdr:row>35</xdr:row>
      <xdr:rowOff>152654</xdr:rowOff>
    </xdr:to>
    <xdr:sp macro="" textlink="">
      <xdr:nvSpPr>
        <xdr:cNvPr id="315" name="フローチャート : 判断 314"/>
        <xdr:cNvSpPr/>
      </xdr:nvSpPr>
      <xdr:spPr>
        <a:xfrm>
          <a:off x="14732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16" name="テキスト ボックス 315"/>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37</xdr:row>
      <xdr:rowOff>10414</xdr:rowOff>
    </xdr:to>
    <xdr:cxnSp macro="">
      <xdr:nvCxnSpPr>
        <xdr:cNvPr id="317" name="直線コネクタ 316"/>
        <xdr:cNvCxnSpPr/>
      </xdr:nvCxnSpPr>
      <xdr:spPr>
        <a:xfrm flipV="1">
          <a:off x="13004800" y="6299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46482</xdr:rowOff>
    </xdr:from>
    <xdr:to>
      <xdr:col>20</xdr:col>
      <xdr:colOff>209550</xdr:colOff>
      <xdr:row>35</xdr:row>
      <xdr:rowOff>148082</xdr:rowOff>
    </xdr:to>
    <xdr:sp macro="" textlink="">
      <xdr:nvSpPr>
        <xdr:cNvPr id="318" name="フローチャート : 判断 317"/>
        <xdr:cNvSpPr/>
      </xdr:nvSpPr>
      <xdr:spPr>
        <a:xfrm>
          <a:off x="13843000" y="60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19" name="テキスト ボックス 318"/>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20" name="フローチャート : 判断 319"/>
        <xdr:cNvSpPr/>
      </xdr:nvSpPr>
      <xdr:spPr>
        <a:xfrm>
          <a:off x="12954000" y="60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21" name="テキスト ボックス 320"/>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3048</xdr:rowOff>
    </xdr:from>
    <xdr:to>
      <xdr:col>24</xdr:col>
      <xdr:colOff>82550</xdr:colOff>
      <xdr:row>38</xdr:row>
      <xdr:rowOff>104648</xdr:rowOff>
    </xdr:to>
    <xdr:sp macro="" textlink="">
      <xdr:nvSpPr>
        <xdr:cNvPr id="327" name="円/楕円 326"/>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146575</xdr:rowOff>
    </xdr:from>
    <xdr:ext cx="762000" cy="259045"/>
    <xdr:sp macro="" textlink="">
      <xdr:nvSpPr>
        <xdr:cNvPr id="328" name="補助費等該当値テキスト"/>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29" name="円/楕円 328"/>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30" name="テキスト ボックス 329"/>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31" name="円/楕円 330"/>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32" name="テキスト ボックス 331"/>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3" name="円/楕円 332"/>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4" name="テキスト ボックス 333"/>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35" name="円/楕円 334"/>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36" name="テキスト ボックス 335"/>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年度に借り換えた地方債の元金償還が平成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年度から始まり、同年度の</a:t>
          </a:r>
          <a:r>
            <a:rPr kumimoji="1" lang="en-US" altLang="ja-JP" sz="1100">
              <a:solidFill>
                <a:schemeClr val="dk1"/>
              </a:solidFill>
              <a:effectLst/>
              <a:latin typeface="+mn-lt"/>
              <a:ea typeface="+mn-ea"/>
              <a:cs typeface="+mn-cs"/>
            </a:rPr>
            <a:t>33.0%</a:t>
          </a:r>
          <a:r>
            <a:rPr kumimoji="1" lang="ja-JP" altLang="ja-JP" sz="1100">
              <a:solidFill>
                <a:schemeClr val="dk1"/>
              </a:solidFill>
              <a:effectLst/>
              <a:latin typeface="+mn-lt"/>
              <a:ea typeface="+mn-ea"/>
              <a:cs typeface="+mn-cs"/>
            </a:rPr>
            <a:t>をピークに地方債発行の抑制や繰上償還の実施により徐々に減少しており、、平成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年度以降においても、留萌市中期財政計画に基づく地方債発行の規律を守りながら、今後も減少傾向は続く見込みである。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79</xdr:row>
      <xdr:rowOff>54611</xdr:rowOff>
    </xdr:to>
    <xdr:cxnSp macro="">
      <xdr:nvCxnSpPr>
        <xdr:cNvPr id="364" name="直線コネクタ 363"/>
        <xdr:cNvCxnSpPr/>
      </xdr:nvCxnSpPr>
      <xdr:spPr>
        <a:xfrm flipV="1">
          <a:off x="4826000" y="12585700"/>
          <a:ext cx="0" cy="101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26688</xdr:rowOff>
    </xdr:from>
    <xdr:ext cx="762000" cy="259045"/>
    <xdr:sp macro="" textlink="">
      <xdr:nvSpPr>
        <xdr:cNvPr id="365" name="公債費最小値テキスト"/>
        <xdr:cNvSpPr txBox="1"/>
      </xdr:nvSpPr>
      <xdr:spPr>
        <a:xfrm>
          <a:off x="4914900" y="135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54611</xdr:rowOff>
    </xdr:from>
    <xdr:to>
      <xdr:col>7</xdr:col>
      <xdr:colOff>104775</xdr:colOff>
      <xdr:row>79</xdr:row>
      <xdr:rowOff>54611</xdr:rowOff>
    </xdr:to>
    <xdr:cxnSp macro="">
      <xdr:nvCxnSpPr>
        <xdr:cNvPr id="366" name="直線コネクタ 365"/>
        <xdr:cNvCxnSpPr/>
      </xdr:nvCxnSpPr>
      <xdr:spPr>
        <a:xfrm>
          <a:off x="4737100" y="1359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7"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8" name="直線コネクタ 367"/>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79</xdr:row>
      <xdr:rowOff>31750</xdr:rowOff>
    </xdr:to>
    <xdr:cxnSp macro="">
      <xdr:nvCxnSpPr>
        <xdr:cNvPr id="369" name="直線コネクタ 368"/>
        <xdr:cNvCxnSpPr/>
      </xdr:nvCxnSpPr>
      <xdr:spPr>
        <a:xfrm flipV="1">
          <a:off x="3987800" y="13408661"/>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149877</xdr:rowOff>
    </xdr:from>
    <xdr:ext cx="762000" cy="259045"/>
    <xdr:sp macro="" textlink="">
      <xdr:nvSpPr>
        <xdr:cNvPr id="370" name="公債費平均値テキスト"/>
        <xdr:cNvSpPr txBox="1"/>
      </xdr:nvSpPr>
      <xdr:spPr>
        <a:xfrm>
          <a:off x="4914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71" name="フローチャート : 判断 370"/>
        <xdr:cNvSpPr/>
      </xdr:nvSpPr>
      <xdr:spPr>
        <a:xfrm>
          <a:off x="4775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79</xdr:row>
      <xdr:rowOff>31750</xdr:rowOff>
    </xdr:to>
    <xdr:cxnSp macro="">
      <xdr:nvCxnSpPr>
        <xdr:cNvPr id="372" name="直線コネクタ 371"/>
        <xdr:cNvCxnSpPr/>
      </xdr:nvCxnSpPr>
      <xdr:spPr>
        <a:xfrm>
          <a:off x="3098800" y="135229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3" name="フローチャート : 判断 372"/>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4" name="テキスト ボックス 373"/>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79</xdr:row>
      <xdr:rowOff>161289</xdr:rowOff>
    </xdr:to>
    <xdr:cxnSp macro="">
      <xdr:nvCxnSpPr>
        <xdr:cNvPr id="375" name="直線コネクタ 374"/>
        <xdr:cNvCxnSpPr/>
      </xdr:nvCxnSpPr>
      <xdr:spPr>
        <a:xfrm flipV="1">
          <a:off x="2209800" y="135229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72389</xdr:rowOff>
    </xdr:from>
    <xdr:to>
      <xdr:col>4</xdr:col>
      <xdr:colOff>396875</xdr:colOff>
      <xdr:row>78</xdr:row>
      <xdr:rowOff>2539</xdr:rowOff>
    </xdr:to>
    <xdr:sp macro="" textlink="">
      <xdr:nvSpPr>
        <xdr:cNvPr id="376" name="フローチャート : 判断 375"/>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12716</xdr:rowOff>
    </xdr:from>
    <xdr:ext cx="762000" cy="259045"/>
    <xdr:sp macro="" textlink="">
      <xdr:nvSpPr>
        <xdr:cNvPr id="377" name="テキスト ボックス 376"/>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161289</xdr:rowOff>
    </xdr:from>
    <xdr:to>
      <xdr:col>3</xdr:col>
      <xdr:colOff>142875</xdr:colOff>
      <xdr:row>80</xdr:row>
      <xdr:rowOff>58420</xdr:rowOff>
    </xdr:to>
    <xdr:cxnSp macro="">
      <xdr:nvCxnSpPr>
        <xdr:cNvPr id="378" name="直線コネクタ 377"/>
        <xdr:cNvCxnSpPr/>
      </xdr:nvCxnSpPr>
      <xdr:spPr>
        <a:xfrm flipV="1">
          <a:off x="1320800" y="13705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72389</xdr:rowOff>
    </xdr:from>
    <xdr:to>
      <xdr:col>3</xdr:col>
      <xdr:colOff>193675</xdr:colOff>
      <xdr:row>78</xdr:row>
      <xdr:rowOff>2539</xdr:rowOff>
    </xdr:to>
    <xdr:sp macro="" textlink="">
      <xdr:nvSpPr>
        <xdr:cNvPr id="379" name="フローチャート : 判断 378"/>
        <xdr:cNvSpPr/>
      </xdr:nvSpPr>
      <xdr:spPr>
        <a:xfrm>
          <a:off x="2159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12716</xdr:rowOff>
    </xdr:from>
    <xdr:ext cx="762000" cy="259045"/>
    <xdr:sp macro="" textlink="">
      <xdr:nvSpPr>
        <xdr:cNvPr id="380" name="テキスト ボックス 379"/>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81" name="フローチャート : 判断 380"/>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82" name="テキスト ボックス 381"/>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8" name="円/楕円 387"/>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89"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152400</xdr:rowOff>
    </xdr:from>
    <xdr:to>
      <xdr:col>5</xdr:col>
      <xdr:colOff>600075</xdr:colOff>
      <xdr:row>79</xdr:row>
      <xdr:rowOff>82550</xdr:rowOff>
    </xdr:to>
    <xdr:sp macro="" textlink="">
      <xdr:nvSpPr>
        <xdr:cNvPr id="390" name="円/楕円 389"/>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67327</xdr:rowOff>
    </xdr:from>
    <xdr:ext cx="736600" cy="259045"/>
    <xdr:sp macro="" textlink="">
      <xdr:nvSpPr>
        <xdr:cNvPr id="391" name="テキスト ボックス 390"/>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92" name="円/楕円 391"/>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93" name="テキスト ボックス 392"/>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94" name="円/楕円 393"/>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95" name="テキスト ボックス 394"/>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96" name="円/楕円 395"/>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97" name="テキスト ボックス 396"/>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補助費等の水準は高いものの、平成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終了した新・留萌市財政健全化計画における人件費削減などに取り組みながら市政を運営してきていることから、類似団体・全国平均・北海道平均と比較して低い水準となっており、今後も経常経費の抑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3" name="直線コネクタ 422"/>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4"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5" name="直線コネクタ 424"/>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6"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7" name="直線コネクタ 426"/>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97282</xdr:rowOff>
    </xdr:from>
    <xdr:to>
      <xdr:col>24</xdr:col>
      <xdr:colOff>31750</xdr:colOff>
      <xdr:row>75</xdr:row>
      <xdr:rowOff>156718</xdr:rowOff>
    </xdr:to>
    <xdr:cxnSp macro="">
      <xdr:nvCxnSpPr>
        <xdr:cNvPr id="428" name="直線コネクタ 427"/>
        <xdr:cNvCxnSpPr/>
      </xdr:nvCxnSpPr>
      <xdr:spPr>
        <a:xfrm flipV="1">
          <a:off x="15671800" y="129560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89425</xdr:rowOff>
    </xdr:from>
    <xdr:ext cx="762000" cy="259045"/>
    <xdr:sp macro="" textlink="">
      <xdr:nvSpPr>
        <xdr:cNvPr id="429"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0" name="フローチャート : 判断 429"/>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49276</xdr:rowOff>
    </xdr:from>
    <xdr:to>
      <xdr:col>22</xdr:col>
      <xdr:colOff>565150</xdr:colOff>
      <xdr:row>75</xdr:row>
      <xdr:rowOff>156718</xdr:rowOff>
    </xdr:to>
    <xdr:cxnSp macro="">
      <xdr:nvCxnSpPr>
        <xdr:cNvPr id="431" name="直線コネクタ 430"/>
        <xdr:cNvCxnSpPr/>
      </xdr:nvCxnSpPr>
      <xdr:spPr>
        <a:xfrm>
          <a:off x="14782800" y="12736576"/>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xdr:rowOff>
    </xdr:from>
    <xdr:to>
      <xdr:col>22</xdr:col>
      <xdr:colOff>615950</xdr:colOff>
      <xdr:row>76</xdr:row>
      <xdr:rowOff>118363</xdr:rowOff>
    </xdr:to>
    <xdr:sp macro="" textlink="">
      <xdr:nvSpPr>
        <xdr:cNvPr id="432" name="フローチャート : 判断 431"/>
        <xdr:cNvSpPr/>
      </xdr:nvSpPr>
      <xdr:spPr>
        <a:xfrm>
          <a:off x="15621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103140</xdr:rowOff>
    </xdr:from>
    <xdr:ext cx="736600" cy="259045"/>
    <xdr:sp macro="" textlink="">
      <xdr:nvSpPr>
        <xdr:cNvPr id="433" name="テキスト ボックス 432"/>
        <xdr:cNvSpPr txBox="1"/>
      </xdr:nvSpPr>
      <xdr:spPr>
        <a:xfrm>
          <a:off x="15290800" y="131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115570</xdr:rowOff>
    </xdr:from>
    <xdr:to>
      <xdr:col>21</xdr:col>
      <xdr:colOff>361950</xdr:colOff>
      <xdr:row>74</xdr:row>
      <xdr:rowOff>49276</xdr:rowOff>
    </xdr:to>
    <xdr:cxnSp macro="">
      <xdr:nvCxnSpPr>
        <xdr:cNvPr id="434" name="直線コネクタ 433"/>
        <xdr:cNvCxnSpPr/>
      </xdr:nvCxnSpPr>
      <xdr:spPr>
        <a:xfrm>
          <a:off x="13893800" y="126314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96774</xdr:rowOff>
    </xdr:from>
    <xdr:to>
      <xdr:col>21</xdr:col>
      <xdr:colOff>412750</xdr:colOff>
      <xdr:row>76</xdr:row>
      <xdr:rowOff>26924</xdr:rowOff>
    </xdr:to>
    <xdr:sp macro="" textlink="">
      <xdr:nvSpPr>
        <xdr:cNvPr id="435" name="フローチャート : 判断 434"/>
        <xdr:cNvSpPr/>
      </xdr:nvSpPr>
      <xdr:spPr>
        <a:xfrm>
          <a:off x="14732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11701</xdr:rowOff>
    </xdr:from>
    <xdr:ext cx="762000" cy="259045"/>
    <xdr:sp macro="" textlink="">
      <xdr:nvSpPr>
        <xdr:cNvPr id="436" name="テキスト ボックス 435"/>
        <xdr:cNvSpPr txBox="1"/>
      </xdr:nvSpPr>
      <xdr:spPr>
        <a:xfrm>
          <a:off x="14401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115570</xdr:rowOff>
    </xdr:from>
    <xdr:to>
      <xdr:col>20</xdr:col>
      <xdr:colOff>158750</xdr:colOff>
      <xdr:row>73</xdr:row>
      <xdr:rowOff>133858</xdr:rowOff>
    </xdr:to>
    <xdr:cxnSp macro="">
      <xdr:nvCxnSpPr>
        <xdr:cNvPr id="437" name="直線コネクタ 436"/>
        <xdr:cNvCxnSpPr/>
      </xdr:nvCxnSpPr>
      <xdr:spPr>
        <a:xfrm flipV="1">
          <a:off x="13004800" y="12631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38" name="フローチャート : 判断 437"/>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16273</xdr:rowOff>
    </xdr:from>
    <xdr:ext cx="762000" cy="259045"/>
    <xdr:sp macro="" textlink="">
      <xdr:nvSpPr>
        <xdr:cNvPr id="439" name="テキスト ボックス 438"/>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0" name="フローチャート : 判断 439"/>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20845</xdr:rowOff>
    </xdr:from>
    <xdr:ext cx="762000" cy="259045"/>
    <xdr:sp macro="" textlink="">
      <xdr:nvSpPr>
        <xdr:cNvPr id="441" name="テキスト ボックス 440"/>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46482</xdr:rowOff>
    </xdr:from>
    <xdr:to>
      <xdr:col>24</xdr:col>
      <xdr:colOff>82550</xdr:colOff>
      <xdr:row>75</xdr:row>
      <xdr:rowOff>148081</xdr:rowOff>
    </xdr:to>
    <xdr:sp macro="" textlink="">
      <xdr:nvSpPr>
        <xdr:cNvPr id="447" name="円/楕円 446"/>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63009</xdr:rowOff>
    </xdr:from>
    <xdr:ext cx="762000" cy="259045"/>
    <xdr:sp macro="" textlink="">
      <xdr:nvSpPr>
        <xdr:cNvPr id="448" name="公債費以外該当値テキスト"/>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105918</xdr:rowOff>
    </xdr:from>
    <xdr:to>
      <xdr:col>22</xdr:col>
      <xdr:colOff>615950</xdr:colOff>
      <xdr:row>76</xdr:row>
      <xdr:rowOff>36069</xdr:rowOff>
    </xdr:to>
    <xdr:sp macro="" textlink="">
      <xdr:nvSpPr>
        <xdr:cNvPr id="449" name="円/楕円 448"/>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46245</xdr:rowOff>
    </xdr:from>
    <xdr:ext cx="736600" cy="259045"/>
    <xdr:sp macro="" textlink="">
      <xdr:nvSpPr>
        <xdr:cNvPr id="450" name="テキスト ボックス 449"/>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169926</xdr:rowOff>
    </xdr:from>
    <xdr:to>
      <xdr:col>21</xdr:col>
      <xdr:colOff>412750</xdr:colOff>
      <xdr:row>74</xdr:row>
      <xdr:rowOff>100076</xdr:rowOff>
    </xdr:to>
    <xdr:sp macro="" textlink="">
      <xdr:nvSpPr>
        <xdr:cNvPr id="451" name="円/楕円 450"/>
        <xdr:cNvSpPr/>
      </xdr:nvSpPr>
      <xdr:spPr>
        <a:xfrm>
          <a:off x="14732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110253</xdr:rowOff>
    </xdr:from>
    <xdr:ext cx="762000" cy="259045"/>
    <xdr:sp macro="" textlink="">
      <xdr:nvSpPr>
        <xdr:cNvPr id="452" name="テキスト ボックス 451"/>
        <xdr:cNvSpPr txBox="1"/>
      </xdr:nvSpPr>
      <xdr:spPr>
        <a:xfrm>
          <a:off x="14401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64770</xdr:rowOff>
    </xdr:from>
    <xdr:to>
      <xdr:col>20</xdr:col>
      <xdr:colOff>209550</xdr:colOff>
      <xdr:row>73</xdr:row>
      <xdr:rowOff>166370</xdr:rowOff>
    </xdr:to>
    <xdr:sp macro="" textlink="">
      <xdr:nvSpPr>
        <xdr:cNvPr id="453" name="円/楕円 452"/>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5097</xdr:rowOff>
    </xdr:from>
    <xdr:ext cx="762000" cy="259045"/>
    <xdr:sp macro="" textlink="">
      <xdr:nvSpPr>
        <xdr:cNvPr id="454" name="テキスト ボックス 453"/>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83058</xdr:rowOff>
    </xdr:from>
    <xdr:to>
      <xdr:col>19</xdr:col>
      <xdr:colOff>6350</xdr:colOff>
      <xdr:row>74</xdr:row>
      <xdr:rowOff>13208</xdr:rowOff>
    </xdr:to>
    <xdr:sp macro="" textlink="">
      <xdr:nvSpPr>
        <xdr:cNvPr id="455" name="円/楕円 454"/>
        <xdr:cNvSpPr/>
      </xdr:nvSpPr>
      <xdr:spPr>
        <a:xfrm>
          <a:off x="12954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23385</xdr:rowOff>
    </xdr:from>
    <xdr:ext cx="762000" cy="259045"/>
    <xdr:sp macro="" textlink="">
      <xdr:nvSpPr>
        <xdr:cNvPr id="456" name="テキスト ボックス 455"/>
        <xdr:cNvSpPr txBox="1"/>
      </xdr:nvSpPr>
      <xdr:spPr>
        <a:xfrm>
          <a:off x="12623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北海道留萌市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98085</xdr:rowOff>
    </xdr:from>
    <xdr:to>
      <xdr:col>4</xdr:col>
      <xdr:colOff>1117600</xdr:colOff>
      <xdr:row>17</xdr:row>
      <xdr:rowOff>126134</xdr:rowOff>
    </xdr:to>
    <xdr:cxnSp macro="">
      <xdr:nvCxnSpPr>
        <xdr:cNvPr id="47" name="直線コネクタ 46"/>
        <xdr:cNvCxnSpPr/>
      </xdr:nvCxnSpPr>
      <xdr:spPr bwMode="auto">
        <a:xfrm flipV="1">
          <a:off x="5003800" y="3060360"/>
          <a:ext cx="647700" cy="28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61453</xdr:rowOff>
    </xdr:from>
    <xdr:ext cx="762000" cy="259045"/>
    <xdr:sp macro="" textlink="">
      <xdr:nvSpPr>
        <xdr:cNvPr id="48" name="人口1人当たり決算額の推移平均値テキスト130"/>
        <xdr:cNvSpPr txBox="1"/>
      </xdr:nvSpPr>
      <xdr:spPr>
        <a:xfrm>
          <a:off x="5740400" y="285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126134</xdr:rowOff>
    </xdr:from>
    <xdr:to>
      <xdr:col>4</xdr:col>
      <xdr:colOff>469900</xdr:colOff>
      <xdr:row>17</xdr:row>
      <xdr:rowOff>151271</xdr:rowOff>
    </xdr:to>
    <xdr:cxnSp macro="">
      <xdr:nvCxnSpPr>
        <xdr:cNvPr id="50" name="直線コネクタ 49"/>
        <xdr:cNvCxnSpPr/>
      </xdr:nvCxnSpPr>
      <xdr:spPr bwMode="auto">
        <a:xfrm flipV="1">
          <a:off x="4305300" y="3088409"/>
          <a:ext cx="698500" cy="25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2598</xdr:rowOff>
    </xdr:from>
    <xdr:to>
      <xdr:col>4</xdr:col>
      <xdr:colOff>520700</xdr:colOff>
      <xdr:row>17</xdr:row>
      <xdr:rowOff>104198</xdr:rowOff>
    </xdr:to>
    <xdr:sp macro="" textlink="">
      <xdr:nvSpPr>
        <xdr:cNvPr id="51" name="フローチャート : 判断 50"/>
        <xdr:cNvSpPr/>
      </xdr:nvSpPr>
      <xdr:spPr bwMode="auto">
        <a:xfrm>
          <a:off x="49530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114375</xdr:rowOff>
    </xdr:from>
    <xdr:ext cx="736600" cy="259045"/>
    <xdr:sp macro="" textlink="">
      <xdr:nvSpPr>
        <xdr:cNvPr id="52" name="テキスト ボックス 51"/>
        <xdr:cNvSpPr txBox="1"/>
      </xdr:nvSpPr>
      <xdr:spPr>
        <a:xfrm>
          <a:off x="4622800" y="2733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143266</xdr:rowOff>
    </xdr:from>
    <xdr:to>
      <xdr:col>3</xdr:col>
      <xdr:colOff>904875</xdr:colOff>
      <xdr:row>17</xdr:row>
      <xdr:rowOff>151271</xdr:rowOff>
    </xdr:to>
    <xdr:cxnSp macro="">
      <xdr:nvCxnSpPr>
        <xdr:cNvPr id="53" name="直線コネクタ 52"/>
        <xdr:cNvCxnSpPr/>
      </xdr:nvCxnSpPr>
      <xdr:spPr bwMode="auto">
        <a:xfrm>
          <a:off x="3606800" y="3105541"/>
          <a:ext cx="698500" cy="8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14028</xdr:rowOff>
    </xdr:from>
    <xdr:to>
      <xdr:col>3</xdr:col>
      <xdr:colOff>955675</xdr:colOff>
      <xdr:row>17</xdr:row>
      <xdr:rowOff>115628</xdr:rowOff>
    </xdr:to>
    <xdr:sp macro="" textlink="">
      <xdr:nvSpPr>
        <xdr:cNvPr id="54" name="フローチャート : 判断 53"/>
        <xdr:cNvSpPr/>
      </xdr:nvSpPr>
      <xdr:spPr bwMode="auto">
        <a:xfrm>
          <a:off x="42545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125805</xdr:rowOff>
    </xdr:from>
    <xdr:ext cx="762000" cy="259045"/>
    <xdr:sp macro="" textlink="">
      <xdr:nvSpPr>
        <xdr:cNvPr id="55" name="テキスト ボックス 54"/>
        <xdr:cNvSpPr txBox="1"/>
      </xdr:nvSpPr>
      <xdr:spPr>
        <a:xfrm>
          <a:off x="3924300" y="274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143266</xdr:rowOff>
    </xdr:from>
    <xdr:to>
      <xdr:col>3</xdr:col>
      <xdr:colOff>206375</xdr:colOff>
      <xdr:row>17</xdr:row>
      <xdr:rowOff>147906</xdr:rowOff>
    </xdr:to>
    <xdr:cxnSp macro="">
      <xdr:nvCxnSpPr>
        <xdr:cNvPr id="56" name="直線コネクタ 55"/>
        <xdr:cNvCxnSpPr/>
      </xdr:nvCxnSpPr>
      <xdr:spPr bwMode="auto">
        <a:xfrm flipV="1">
          <a:off x="2908300" y="3105541"/>
          <a:ext cx="698500" cy="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1474</xdr:rowOff>
    </xdr:from>
    <xdr:to>
      <xdr:col>3</xdr:col>
      <xdr:colOff>257175</xdr:colOff>
      <xdr:row>17</xdr:row>
      <xdr:rowOff>103074</xdr:rowOff>
    </xdr:to>
    <xdr:sp macro="" textlink="">
      <xdr:nvSpPr>
        <xdr:cNvPr id="57" name="フローチャート : 判断 56"/>
        <xdr:cNvSpPr/>
      </xdr:nvSpPr>
      <xdr:spPr bwMode="auto">
        <a:xfrm>
          <a:off x="3556000" y="2963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113251</xdr:rowOff>
    </xdr:from>
    <xdr:ext cx="762000" cy="259045"/>
    <xdr:sp macro="" textlink="">
      <xdr:nvSpPr>
        <xdr:cNvPr id="58" name="テキスト ボックス 57"/>
        <xdr:cNvSpPr txBox="1"/>
      </xdr:nvSpPr>
      <xdr:spPr>
        <a:xfrm>
          <a:off x="3225800" y="273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164529</xdr:rowOff>
    </xdr:from>
    <xdr:to>
      <xdr:col>2</xdr:col>
      <xdr:colOff>692150</xdr:colOff>
      <xdr:row>17</xdr:row>
      <xdr:rowOff>94679</xdr:rowOff>
    </xdr:to>
    <xdr:sp macro="" textlink="">
      <xdr:nvSpPr>
        <xdr:cNvPr id="59" name="フローチャート : 判断 58"/>
        <xdr:cNvSpPr/>
      </xdr:nvSpPr>
      <xdr:spPr bwMode="auto">
        <a:xfrm>
          <a:off x="2857500" y="2955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104856</xdr:rowOff>
    </xdr:from>
    <xdr:ext cx="762000" cy="259045"/>
    <xdr:sp macro="" textlink="">
      <xdr:nvSpPr>
        <xdr:cNvPr id="60" name="テキスト ボックス 59"/>
        <xdr:cNvSpPr txBox="1"/>
      </xdr:nvSpPr>
      <xdr:spPr>
        <a:xfrm>
          <a:off x="2527300" y="272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47285</xdr:rowOff>
    </xdr:from>
    <xdr:to>
      <xdr:col>5</xdr:col>
      <xdr:colOff>34925</xdr:colOff>
      <xdr:row>17</xdr:row>
      <xdr:rowOff>148885</xdr:rowOff>
    </xdr:to>
    <xdr:sp macro="" textlink="">
      <xdr:nvSpPr>
        <xdr:cNvPr id="66" name="円/楕円 65"/>
        <xdr:cNvSpPr/>
      </xdr:nvSpPr>
      <xdr:spPr bwMode="auto">
        <a:xfrm>
          <a:off x="5600700" y="3009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19362</xdr:rowOff>
    </xdr:from>
    <xdr:ext cx="762000" cy="259045"/>
    <xdr:sp macro="" textlink="">
      <xdr:nvSpPr>
        <xdr:cNvPr id="67" name="人口1人当たり決算額の推移該当値テキスト130"/>
        <xdr:cNvSpPr txBox="1"/>
      </xdr:nvSpPr>
      <xdr:spPr>
        <a:xfrm>
          <a:off x="5740400" y="298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91,741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75334</xdr:rowOff>
    </xdr:from>
    <xdr:to>
      <xdr:col>4</xdr:col>
      <xdr:colOff>520700</xdr:colOff>
      <xdr:row>18</xdr:row>
      <xdr:rowOff>5484</xdr:rowOff>
    </xdr:to>
    <xdr:sp macro="" textlink="">
      <xdr:nvSpPr>
        <xdr:cNvPr id="68" name="円/楕円 67"/>
        <xdr:cNvSpPr/>
      </xdr:nvSpPr>
      <xdr:spPr bwMode="auto">
        <a:xfrm>
          <a:off x="4953000" y="303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161711</xdr:rowOff>
    </xdr:from>
    <xdr:ext cx="736600" cy="259045"/>
    <xdr:sp macro="" textlink="">
      <xdr:nvSpPr>
        <xdr:cNvPr id="69" name="テキスト ボックス 68"/>
        <xdr:cNvSpPr txBox="1"/>
      </xdr:nvSpPr>
      <xdr:spPr>
        <a:xfrm>
          <a:off x="4622800" y="3123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85,606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100471</xdr:rowOff>
    </xdr:from>
    <xdr:to>
      <xdr:col>3</xdr:col>
      <xdr:colOff>955675</xdr:colOff>
      <xdr:row>18</xdr:row>
      <xdr:rowOff>30621</xdr:rowOff>
    </xdr:to>
    <xdr:sp macro="" textlink="">
      <xdr:nvSpPr>
        <xdr:cNvPr id="70" name="円/楕円 69"/>
        <xdr:cNvSpPr/>
      </xdr:nvSpPr>
      <xdr:spPr bwMode="auto">
        <a:xfrm>
          <a:off x="4254500" y="3062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15398</xdr:rowOff>
    </xdr:from>
    <xdr:ext cx="762000" cy="259045"/>
    <xdr:sp macro="" textlink="">
      <xdr:nvSpPr>
        <xdr:cNvPr id="71" name="テキスト ボックス 70"/>
        <xdr:cNvSpPr txBox="1"/>
      </xdr:nvSpPr>
      <xdr:spPr>
        <a:xfrm>
          <a:off x="3924300" y="314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80,108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92466</xdr:rowOff>
    </xdr:from>
    <xdr:to>
      <xdr:col>3</xdr:col>
      <xdr:colOff>257175</xdr:colOff>
      <xdr:row>18</xdr:row>
      <xdr:rowOff>22616</xdr:rowOff>
    </xdr:to>
    <xdr:sp macro="" textlink="">
      <xdr:nvSpPr>
        <xdr:cNvPr id="72" name="円/楕円 71"/>
        <xdr:cNvSpPr/>
      </xdr:nvSpPr>
      <xdr:spPr bwMode="auto">
        <a:xfrm>
          <a:off x="3556000" y="305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7393</xdr:rowOff>
    </xdr:from>
    <xdr:ext cx="762000" cy="259045"/>
    <xdr:sp macro="" textlink="">
      <xdr:nvSpPr>
        <xdr:cNvPr id="73" name="テキスト ボックス 72"/>
        <xdr:cNvSpPr txBox="1"/>
      </xdr:nvSpPr>
      <xdr:spPr>
        <a:xfrm>
          <a:off x="3225800" y="31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81,859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97106</xdr:rowOff>
    </xdr:from>
    <xdr:to>
      <xdr:col>2</xdr:col>
      <xdr:colOff>692150</xdr:colOff>
      <xdr:row>18</xdr:row>
      <xdr:rowOff>27256</xdr:rowOff>
    </xdr:to>
    <xdr:sp macro="" textlink="">
      <xdr:nvSpPr>
        <xdr:cNvPr id="74" name="円/楕円 73"/>
        <xdr:cNvSpPr/>
      </xdr:nvSpPr>
      <xdr:spPr bwMode="auto">
        <a:xfrm>
          <a:off x="2857500" y="3059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12033</xdr:rowOff>
    </xdr:from>
    <xdr:ext cx="762000" cy="259045"/>
    <xdr:sp macro="" textlink="">
      <xdr:nvSpPr>
        <xdr:cNvPr id="75" name="テキスト ボックス 74"/>
        <xdr:cNvSpPr txBox="1"/>
      </xdr:nvSpPr>
      <xdr:spPr>
        <a:xfrm>
          <a:off x="2527300" y="314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339446</xdr:rowOff>
    </xdr:from>
    <xdr:to>
      <xdr:col>4</xdr:col>
      <xdr:colOff>1117600</xdr:colOff>
      <xdr:row>35</xdr:row>
      <xdr:rowOff>15043</xdr:rowOff>
    </xdr:to>
    <xdr:cxnSp macro="">
      <xdr:nvCxnSpPr>
        <xdr:cNvPr id="109" name="直線コネクタ 108"/>
        <xdr:cNvCxnSpPr/>
      </xdr:nvCxnSpPr>
      <xdr:spPr bwMode="auto">
        <a:xfrm flipV="1">
          <a:off x="5003800" y="6606896"/>
          <a:ext cx="647700" cy="1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104056</xdr:rowOff>
    </xdr:from>
    <xdr:ext cx="762000" cy="259045"/>
    <xdr:sp macro="" textlink="">
      <xdr:nvSpPr>
        <xdr:cNvPr id="110" name="人口1人当たり決算額の推移平均値テキスト445"/>
        <xdr:cNvSpPr txBox="1"/>
      </xdr:nvSpPr>
      <xdr:spPr>
        <a:xfrm>
          <a:off x="5740400" y="7057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15043</xdr:rowOff>
    </xdr:from>
    <xdr:to>
      <xdr:col>4</xdr:col>
      <xdr:colOff>469900</xdr:colOff>
      <xdr:row>35</xdr:row>
      <xdr:rowOff>89681</xdr:rowOff>
    </xdr:to>
    <xdr:cxnSp macro="">
      <xdr:nvCxnSpPr>
        <xdr:cNvPr id="112" name="直線コネクタ 111"/>
        <xdr:cNvCxnSpPr/>
      </xdr:nvCxnSpPr>
      <xdr:spPr bwMode="auto">
        <a:xfrm flipV="1">
          <a:off x="4305300" y="6625393"/>
          <a:ext cx="698500" cy="7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294722</xdr:rowOff>
    </xdr:from>
    <xdr:to>
      <xdr:col>4</xdr:col>
      <xdr:colOff>520700</xdr:colOff>
      <xdr:row>36</xdr:row>
      <xdr:rowOff>53422</xdr:rowOff>
    </xdr:to>
    <xdr:sp macro="" textlink="">
      <xdr:nvSpPr>
        <xdr:cNvPr id="113" name="フローチャート : 判断 112"/>
        <xdr:cNvSpPr/>
      </xdr:nvSpPr>
      <xdr:spPr bwMode="auto">
        <a:xfrm>
          <a:off x="4953000" y="6905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38199</xdr:rowOff>
    </xdr:from>
    <xdr:ext cx="736600" cy="259045"/>
    <xdr:sp macro="" textlink="">
      <xdr:nvSpPr>
        <xdr:cNvPr id="114" name="テキスト ボックス 113"/>
        <xdr:cNvSpPr txBox="1"/>
      </xdr:nvSpPr>
      <xdr:spPr>
        <a:xfrm>
          <a:off x="4622800" y="699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31,529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2604</xdr:rowOff>
    </xdr:from>
    <xdr:to>
      <xdr:col>3</xdr:col>
      <xdr:colOff>904875</xdr:colOff>
      <xdr:row>35</xdr:row>
      <xdr:rowOff>89681</xdr:rowOff>
    </xdr:to>
    <xdr:cxnSp macro="">
      <xdr:nvCxnSpPr>
        <xdr:cNvPr id="115" name="直線コネクタ 114"/>
        <xdr:cNvCxnSpPr/>
      </xdr:nvCxnSpPr>
      <xdr:spPr bwMode="auto">
        <a:xfrm>
          <a:off x="3606800" y="6612954"/>
          <a:ext cx="698500" cy="87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229476</xdr:rowOff>
    </xdr:from>
    <xdr:to>
      <xdr:col>3</xdr:col>
      <xdr:colOff>955675</xdr:colOff>
      <xdr:row>35</xdr:row>
      <xdr:rowOff>331076</xdr:rowOff>
    </xdr:to>
    <xdr:sp macro="" textlink="">
      <xdr:nvSpPr>
        <xdr:cNvPr id="116" name="フローチャート : 判断 115"/>
        <xdr:cNvSpPr/>
      </xdr:nvSpPr>
      <xdr:spPr bwMode="auto">
        <a:xfrm>
          <a:off x="4254500" y="6839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315853</xdr:rowOff>
    </xdr:from>
    <xdr:ext cx="762000" cy="259045"/>
    <xdr:sp macro="" textlink="">
      <xdr:nvSpPr>
        <xdr:cNvPr id="117" name="テキスト ボックス 116"/>
        <xdr:cNvSpPr txBox="1"/>
      </xdr:nvSpPr>
      <xdr:spPr>
        <a:xfrm>
          <a:off x="3924300" y="692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290182</xdr:rowOff>
    </xdr:from>
    <xdr:to>
      <xdr:col>3</xdr:col>
      <xdr:colOff>206375</xdr:colOff>
      <xdr:row>35</xdr:row>
      <xdr:rowOff>2604</xdr:rowOff>
    </xdr:to>
    <xdr:cxnSp macro="">
      <xdr:nvCxnSpPr>
        <xdr:cNvPr id="118" name="直線コネクタ 117"/>
        <xdr:cNvCxnSpPr/>
      </xdr:nvCxnSpPr>
      <xdr:spPr bwMode="auto">
        <a:xfrm>
          <a:off x="2908300" y="6557632"/>
          <a:ext cx="698500" cy="5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210560</xdr:rowOff>
    </xdr:from>
    <xdr:to>
      <xdr:col>3</xdr:col>
      <xdr:colOff>257175</xdr:colOff>
      <xdr:row>35</xdr:row>
      <xdr:rowOff>312160</xdr:rowOff>
    </xdr:to>
    <xdr:sp macro="" textlink="">
      <xdr:nvSpPr>
        <xdr:cNvPr id="119" name="フローチャート : 判断 118"/>
        <xdr:cNvSpPr/>
      </xdr:nvSpPr>
      <xdr:spPr bwMode="auto">
        <a:xfrm>
          <a:off x="3556000" y="6820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296937</xdr:rowOff>
    </xdr:from>
    <xdr:ext cx="762000" cy="259045"/>
    <xdr:sp macro="" textlink="">
      <xdr:nvSpPr>
        <xdr:cNvPr id="120" name="テキスト ボックス 119"/>
        <xdr:cNvSpPr txBox="1"/>
      </xdr:nvSpPr>
      <xdr:spPr>
        <a:xfrm>
          <a:off x="3225800" y="690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222466</xdr:rowOff>
    </xdr:from>
    <xdr:to>
      <xdr:col>2</xdr:col>
      <xdr:colOff>692150</xdr:colOff>
      <xdr:row>35</xdr:row>
      <xdr:rowOff>324066</xdr:rowOff>
    </xdr:to>
    <xdr:sp macro="" textlink="">
      <xdr:nvSpPr>
        <xdr:cNvPr id="121" name="フローチャート : 判断 120"/>
        <xdr:cNvSpPr/>
      </xdr:nvSpPr>
      <xdr:spPr bwMode="auto">
        <a:xfrm>
          <a:off x="2857500" y="6832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308843</xdr:rowOff>
    </xdr:from>
    <xdr:ext cx="762000" cy="259045"/>
    <xdr:sp macro="" textlink="">
      <xdr:nvSpPr>
        <xdr:cNvPr id="122" name="テキスト ボックス 121"/>
        <xdr:cNvSpPr txBox="1"/>
      </xdr:nvSpPr>
      <xdr:spPr>
        <a:xfrm>
          <a:off x="2527300" y="691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288646</xdr:rowOff>
    </xdr:from>
    <xdr:to>
      <xdr:col>5</xdr:col>
      <xdr:colOff>34925</xdr:colOff>
      <xdr:row>35</xdr:row>
      <xdr:rowOff>47346</xdr:rowOff>
    </xdr:to>
    <xdr:sp macro="" textlink="">
      <xdr:nvSpPr>
        <xdr:cNvPr id="128" name="円/楕円 127"/>
        <xdr:cNvSpPr/>
      </xdr:nvSpPr>
      <xdr:spPr bwMode="auto">
        <a:xfrm>
          <a:off x="5600700" y="655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133723</xdr:rowOff>
    </xdr:from>
    <xdr:ext cx="762000" cy="259045"/>
    <xdr:sp macro="" textlink="">
      <xdr:nvSpPr>
        <xdr:cNvPr id="129" name="人口1人当たり決算額の推移該当値テキスト445"/>
        <xdr:cNvSpPr txBox="1"/>
      </xdr:nvSpPr>
      <xdr:spPr>
        <a:xfrm>
          <a:off x="5740400" y="64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49,848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307143</xdr:rowOff>
    </xdr:from>
    <xdr:to>
      <xdr:col>4</xdr:col>
      <xdr:colOff>520700</xdr:colOff>
      <xdr:row>35</xdr:row>
      <xdr:rowOff>65843</xdr:rowOff>
    </xdr:to>
    <xdr:sp macro="" textlink="">
      <xdr:nvSpPr>
        <xdr:cNvPr id="130" name="円/楕円 129"/>
        <xdr:cNvSpPr/>
      </xdr:nvSpPr>
      <xdr:spPr bwMode="auto">
        <a:xfrm>
          <a:off x="4953000" y="6574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76020</xdr:rowOff>
    </xdr:from>
    <xdr:ext cx="736600" cy="259045"/>
    <xdr:sp macro="" textlink="">
      <xdr:nvSpPr>
        <xdr:cNvPr id="131" name="テキスト ボックス 130"/>
        <xdr:cNvSpPr txBox="1"/>
      </xdr:nvSpPr>
      <xdr:spPr>
        <a:xfrm>
          <a:off x="4622800" y="6343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38881</xdr:rowOff>
    </xdr:from>
    <xdr:to>
      <xdr:col>3</xdr:col>
      <xdr:colOff>955675</xdr:colOff>
      <xdr:row>35</xdr:row>
      <xdr:rowOff>140481</xdr:rowOff>
    </xdr:to>
    <xdr:sp macro="" textlink="">
      <xdr:nvSpPr>
        <xdr:cNvPr id="132" name="円/楕円 131"/>
        <xdr:cNvSpPr/>
      </xdr:nvSpPr>
      <xdr:spPr bwMode="auto">
        <a:xfrm>
          <a:off x="4254500" y="6649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150658</xdr:rowOff>
    </xdr:from>
    <xdr:ext cx="762000" cy="259045"/>
    <xdr:sp macro="" textlink="">
      <xdr:nvSpPr>
        <xdr:cNvPr id="133" name="テキスト ボックス 132"/>
        <xdr:cNvSpPr txBox="1"/>
      </xdr:nvSpPr>
      <xdr:spPr>
        <a:xfrm>
          <a:off x="3924300" y="641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294704</xdr:rowOff>
    </xdr:from>
    <xdr:to>
      <xdr:col>3</xdr:col>
      <xdr:colOff>257175</xdr:colOff>
      <xdr:row>35</xdr:row>
      <xdr:rowOff>53404</xdr:rowOff>
    </xdr:to>
    <xdr:sp macro="" textlink="">
      <xdr:nvSpPr>
        <xdr:cNvPr id="134" name="円/楕円 133"/>
        <xdr:cNvSpPr/>
      </xdr:nvSpPr>
      <xdr:spPr bwMode="auto">
        <a:xfrm>
          <a:off x="3556000" y="6562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63580</xdr:rowOff>
    </xdr:from>
    <xdr:ext cx="762000" cy="259045"/>
    <xdr:sp macro="" textlink="">
      <xdr:nvSpPr>
        <xdr:cNvPr id="135" name="テキスト ボックス 134"/>
        <xdr:cNvSpPr txBox="1"/>
      </xdr:nvSpPr>
      <xdr:spPr>
        <a:xfrm>
          <a:off x="3225800" y="633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49,530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239382</xdr:rowOff>
    </xdr:from>
    <xdr:to>
      <xdr:col>2</xdr:col>
      <xdr:colOff>692150</xdr:colOff>
      <xdr:row>34</xdr:row>
      <xdr:rowOff>340982</xdr:rowOff>
    </xdr:to>
    <xdr:sp macro="" textlink="">
      <xdr:nvSpPr>
        <xdr:cNvPr id="136" name="円/楕円 135"/>
        <xdr:cNvSpPr/>
      </xdr:nvSpPr>
      <xdr:spPr bwMode="auto">
        <a:xfrm>
          <a:off x="2857500" y="6506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8259</xdr:rowOff>
    </xdr:from>
    <xdr:ext cx="762000" cy="259045"/>
    <xdr:sp macro="" textlink="">
      <xdr:nvSpPr>
        <xdr:cNvPr id="137" name="テキスト ボックス 136"/>
        <xdr:cNvSpPr txBox="1"/>
      </xdr:nvSpPr>
      <xdr:spPr>
        <a:xfrm>
          <a:off x="2527300" y="627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22,503
22,412
297.83
14,254,649
13,730,920
357,715
7,881,863
14,259,886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96.2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150746</xdr:rowOff>
    </xdr:from>
    <xdr:to>
      <xdr:col>6</xdr:col>
      <xdr:colOff>511175</xdr:colOff>
      <xdr:row>36</xdr:row>
      <xdr:rowOff>157686</xdr:rowOff>
    </xdr:to>
    <xdr:cxnSp macro="">
      <xdr:nvCxnSpPr>
        <xdr:cNvPr id="58" name="直線コネクタ 57"/>
        <xdr:cNvCxnSpPr/>
      </xdr:nvCxnSpPr>
      <xdr:spPr>
        <a:xfrm>
          <a:off x="3797300" y="6322946"/>
          <a:ext cx="8382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97279</xdr:rowOff>
    </xdr:from>
    <xdr:ext cx="534377" cy="259045"/>
    <xdr:sp macro="" textlink="">
      <xdr:nvSpPr>
        <xdr:cNvPr id="59" name="人件費平均値テキスト"/>
        <xdr:cNvSpPr txBox="1"/>
      </xdr:nvSpPr>
      <xdr:spPr>
        <a:xfrm>
          <a:off x="4686300" y="609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150746</xdr:rowOff>
    </xdr:from>
    <xdr:to>
      <xdr:col>5</xdr:col>
      <xdr:colOff>358775</xdr:colOff>
      <xdr:row>37</xdr:row>
      <xdr:rowOff>3843</xdr:rowOff>
    </xdr:to>
    <xdr:cxnSp macro="">
      <xdr:nvCxnSpPr>
        <xdr:cNvPr id="61" name="直線コネクタ 60"/>
        <xdr:cNvCxnSpPr/>
      </xdr:nvCxnSpPr>
      <xdr:spPr>
        <a:xfrm flipV="1">
          <a:off x="2908300" y="6322946"/>
          <a:ext cx="889000" cy="2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168092</xdr:rowOff>
    </xdr:from>
    <xdr:to>
      <xdr:col>5</xdr:col>
      <xdr:colOff>409575</xdr:colOff>
      <xdr:row>36</xdr:row>
      <xdr:rowOff>98242</xdr:rowOff>
    </xdr:to>
    <xdr:sp macro="" textlink="">
      <xdr:nvSpPr>
        <xdr:cNvPr id="62" name="フローチャート : 判断 61"/>
        <xdr:cNvSpPr/>
      </xdr:nvSpPr>
      <xdr:spPr>
        <a:xfrm>
          <a:off x="3746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114769</xdr:rowOff>
    </xdr:from>
    <xdr:ext cx="534377" cy="259045"/>
    <xdr:sp macro="" textlink="">
      <xdr:nvSpPr>
        <xdr:cNvPr id="63" name="テキスト ボックス 62"/>
        <xdr:cNvSpPr txBox="1"/>
      </xdr:nvSpPr>
      <xdr:spPr>
        <a:xfrm>
          <a:off x="3530111" y="59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95,179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140381</xdr:rowOff>
    </xdr:from>
    <xdr:to>
      <xdr:col>4</xdr:col>
      <xdr:colOff>155575</xdr:colOff>
      <xdr:row>37</xdr:row>
      <xdr:rowOff>3843</xdr:rowOff>
    </xdr:to>
    <xdr:cxnSp macro="">
      <xdr:nvCxnSpPr>
        <xdr:cNvPr id="64" name="直線コネクタ 63"/>
        <xdr:cNvCxnSpPr/>
      </xdr:nvCxnSpPr>
      <xdr:spPr>
        <a:xfrm>
          <a:off x="2019300" y="6312581"/>
          <a:ext cx="8890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7381</xdr:rowOff>
    </xdr:from>
    <xdr:to>
      <xdr:col>4</xdr:col>
      <xdr:colOff>206375</xdr:colOff>
      <xdr:row>36</xdr:row>
      <xdr:rowOff>108981</xdr:rowOff>
    </xdr:to>
    <xdr:sp macro="" textlink="">
      <xdr:nvSpPr>
        <xdr:cNvPr id="65" name="フローチャート : 判断 64"/>
        <xdr:cNvSpPr/>
      </xdr:nvSpPr>
      <xdr:spPr>
        <a:xfrm>
          <a:off x="2857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125508</xdr:rowOff>
    </xdr:from>
    <xdr:ext cx="534377" cy="259045"/>
    <xdr:sp macro="" textlink="">
      <xdr:nvSpPr>
        <xdr:cNvPr id="66" name="テキスト ボックス 65"/>
        <xdr:cNvSpPr txBox="1"/>
      </xdr:nvSpPr>
      <xdr:spPr>
        <a:xfrm>
          <a:off x="2641111" y="595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92,830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140381</xdr:rowOff>
    </xdr:from>
    <xdr:to>
      <xdr:col>2</xdr:col>
      <xdr:colOff>638175</xdr:colOff>
      <xdr:row>36</xdr:row>
      <xdr:rowOff>167232</xdr:rowOff>
    </xdr:to>
    <xdr:cxnSp macro="">
      <xdr:nvCxnSpPr>
        <xdr:cNvPr id="67" name="直線コネクタ 66"/>
        <xdr:cNvCxnSpPr/>
      </xdr:nvCxnSpPr>
      <xdr:spPr>
        <a:xfrm flipV="1">
          <a:off x="1130300" y="6312581"/>
          <a:ext cx="889000" cy="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161874</xdr:rowOff>
    </xdr:from>
    <xdr:to>
      <xdr:col>3</xdr:col>
      <xdr:colOff>3175</xdr:colOff>
      <xdr:row>36</xdr:row>
      <xdr:rowOff>92024</xdr:rowOff>
    </xdr:to>
    <xdr:sp macro="" textlink="">
      <xdr:nvSpPr>
        <xdr:cNvPr id="68" name="フローチャート : 判断 67"/>
        <xdr:cNvSpPr/>
      </xdr:nvSpPr>
      <xdr:spPr>
        <a:xfrm>
          <a:off x="1968500" y="61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108551</xdr:rowOff>
    </xdr:from>
    <xdr:ext cx="534377" cy="259045"/>
    <xdr:sp macro="" textlink="">
      <xdr:nvSpPr>
        <xdr:cNvPr id="69" name="テキスト ボックス 68"/>
        <xdr:cNvSpPr txBox="1"/>
      </xdr:nvSpPr>
      <xdr:spPr>
        <a:xfrm>
          <a:off x="1752111" y="59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96,539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161051</xdr:rowOff>
    </xdr:from>
    <xdr:to>
      <xdr:col>1</xdr:col>
      <xdr:colOff>485775</xdr:colOff>
      <xdr:row>36</xdr:row>
      <xdr:rowOff>91201</xdr:rowOff>
    </xdr:to>
    <xdr:sp macro="" textlink="">
      <xdr:nvSpPr>
        <xdr:cNvPr id="70" name="フローチャート : 判断 69"/>
        <xdr:cNvSpPr/>
      </xdr:nvSpPr>
      <xdr:spPr>
        <a:xfrm>
          <a:off x="1079500" y="616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107728</xdr:rowOff>
    </xdr:from>
    <xdr:ext cx="534377" cy="259045"/>
    <xdr:sp macro="" textlink="">
      <xdr:nvSpPr>
        <xdr:cNvPr id="71" name="テキスト ボックス 70"/>
        <xdr:cNvSpPr txBox="1"/>
      </xdr:nvSpPr>
      <xdr:spPr>
        <a:xfrm>
          <a:off x="863111" y="593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106886</xdr:rowOff>
    </xdr:from>
    <xdr:to>
      <xdr:col>6</xdr:col>
      <xdr:colOff>561975</xdr:colOff>
      <xdr:row>37</xdr:row>
      <xdr:rowOff>37036</xdr:rowOff>
    </xdr:to>
    <xdr:sp macro="" textlink="">
      <xdr:nvSpPr>
        <xdr:cNvPr id="77" name="円/楕円 76"/>
        <xdr:cNvSpPr/>
      </xdr:nvSpPr>
      <xdr:spPr>
        <a:xfrm>
          <a:off x="4584700" y="62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85313</xdr:rowOff>
    </xdr:from>
    <xdr:ext cx="534377" cy="259045"/>
    <xdr:sp macro="" textlink="">
      <xdr:nvSpPr>
        <xdr:cNvPr id="78" name="人件費該当値テキスト"/>
        <xdr:cNvSpPr txBox="1"/>
      </xdr:nvSpPr>
      <xdr:spPr>
        <a:xfrm>
          <a:off x="4686300" y="625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71,066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99946</xdr:rowOff>
    </xdr:from>
    <xdr:to>
      <xdr:col>5</xdr:col>
      <xdr:colOff>409575</xdr:colOff>
      <xdr:row>37</xdr:row>
      <xdr:rowOff>30096</xdr:rowOff>
    </xdr:to>
    <xdr:sp macro="" textlink="">
      <xdr:nvSpPr>
        <xdr:cNvPr id="79" name="円/楕円 78"/>
        <xdr:cNvSpPr/>
      </xdr:nvSpPr>
      <xdr:spPr>
        <a:xfrm>
          <a:off x="3746500" y="62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21223</xdr:rowOff>
    </xdr:from>
    <xdr:ext cx="534377" cy="259045"/>
    <xdr:sp macro="" textlink="">
      <xdr:nvSpPr>
        <xdr:cNvPr id="80" name="テキスト ボックス 79"/>
        <xdr:cNvSpPr txBox="1"/>
      </xdr:nvSpPr>
      <xdr:spPr>
        <a:xfrm>
          <a:off x="3530111" y="636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124493</xdr:rowOff>
    </xdr:from>
    <xdr:to>
      <xdr:col>4</xdr:col>
      <xdr:colOff>206375</xdr:colOff>
      <xdr:row>37</xdr:row>
      <xdr:rowOff>54643</xdr:rowOff>
    </xdr:to>
    <xdr:sp macro="" textlink="">
      <xdr:nvSpPr>
        <xdr:cNvPr id="81" name="円/楕円 80"/>
        <xdr:cNvSpPr/>
      </xdr:nvSpPr>
      <xdr:spPr>
        <a:xfrm>
          <a:off x="2857500" y="629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45770</xdr:rowOff>
    </xdr:from>
    <xdr:ext cx="534377" cy="259045"/>
    <xdr:sp macro="" textlink="">
      <xdr:nvSpPr>
        <xdr:cNvPr id="82" name="テキスト ボックス 81"/>
        <xdr:cNvSpPr txBox="1"/>
      </xdr:nvSpPr>
      <xdr:spPr>
        <a:xfrm>
          <a:off x="2641111" y="63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89581</xdr:rowOff>
    </xdr:from>
    <xdr:to>
      <xdr:col>3</xdr:col>
      <xdr:colOff>3175</xdr:colOff>
      <xdr:row>37</xdr:row>
      <xdr:rowOff>19731</xdr:rowOff>
    </xdr:to>
    <xdr:sp macro="" textlink="">
      <xdr:nvSpPr>
        <xdr:cNvPr id="83" name="円/楕円 82"/>
        <xdr:cNvSpPr/>
      </xdr:nvSpPr>
      <xdr:spPr>
        <a:xfrm>
          <a:off x="1968500" y="62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10858</xdr:rowOff>
    </xdr:from>
    <xdr:ext cx="534377" cy="259045"/>
    <xdr:sp macro="" textlink="">
      <xdr:nvSpPr>
        <xdr:cNvPr id="84" name="テキスト ボックス 83"/>
        <xdr:cNvSpPr txBox="1"/>
      </xdr:nvSpPr>
      <xdr:spPr>
        <a:xfrm>
          <a:off x="1752111" y="635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116432</xdr:rowOff>
    </xdr:from>
    <xdr:to>
      <xdr:col>1</xdr:col>
      <xdr:colOff>485775</xdr:colOff>
      <xdr:row>37</xdr:row>
      <xdr:rowOff>46582</xdr:rowOff>
    </xdr:to>
    <xdr:sp macro="" textlink="">
      <xdr:nvSpPr>
        <xdr:cNvPr id="85" name="円/楕円 84"/>
        <xdr:cNvSpPr/>
      </xdr:nvSpPr>
      <xdr:spPr>
        <a:xfrm>
          <a:off x="1079500" y="62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37709</xdr:rowOff>
    </xdr:from>
    <xdr:ext cx="534377" cy="259045"/>
    <xdr:sp macro="" textlink="">
      <xdr:nvSpPr>
        <xdr:cNvPr id="86" name="テキスト ボックス 85"/>
        <xdr:cNvSpPr txBox="1"/>
      </xdr:nvSpPr>
      <xdr:spPr>
        <a:xfrm>
          <a:off x="863111" y="638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70168</xdr:rowOff>
    </xdr:from>
    <xdr:to>
      <xdr:col>6</xdr:col>
      <xdr:colOff>511175</xdr:colOff>
      <xdr:row>57</xdr:row>
      <xdr:rowOff>110351</xdr:rowOff>
    </xdr:to>
    <xdr:cxnSp macro="">
      <xdr:nvCxnSpPr>
        <xdr:cNvPr id="116" name="直線コネクタ 115"/>
        <xdr:cNvCxnSpPr/>
      </xdr:nvCxnSpPr>
      <xdr:spPr>
        <a:xfrm flipV="1">
          <a:off x="3797300" y="9842818"/>
          <a:ext cx="838200" cy="4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xdr:cNvSpPr txBox="1"/>
      </xdr:nvSpPr>
      <xdr:spPr>
        <a:xfrm>
          <a:off x="4686300" y="9540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110351</xdr:rowOff>
    </xdr:from>
    <xdr:to>
      <xdr:col>5</xdr:col>
      <xdr:colOff>358775</xdr:colOff>
      <xdr:row>58</xdr:row>
      <xdr:rowOff>16625</xdr:rowOff>
    </xdr:to>
    <xdr:cxnSp macro="">
      <xdr:nvCxnSpPr>
        <xdr:cNvPr id="119" name="直線コネクタ 118"/>
        <xdr:cNvCxnSpPr/>
      </xdr:nvCxnSpPr>
      <xdr:spPr>
        <a:xfrm flipV="1">
          <a:off x="2908300" y="988300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129477</xdr:rowOff>
    </xdr:from>
    <xdr:to>
      <xdr:col>5</xdr:col>
      <xdr:colOff>409575</xdr:colOff>
      <xdr:row>57</xdr:row>
      <xdr:rowOff>59627</xdr:rowOff>
    </xdr:to>
    <xdr:sp macro="" textlink="">
      <xdr:nvSpPr>
        <xdr:cNvPr id="120" name="フローチャート : 判断 119"/>
        <xdr:cNvSpPr/>
      </xdr:nvSpPr>
      <xdr:spPr>
        <a:xfrm>
          <a:off x="3746500" y="97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76154</xdr:rowOff>
    </xdr:from>
    <xdr:ext cx="534377" cy="259045"/>
    <xdr:sp macro="" textlink="">
      <xdr:nvSpPr>
        <xdr:cNvPr id="121" name="テキスト ボックス 120"/>
        <xdr:cNvSpPr txBox="1"/>
      </xdr:nvSpPr>
      <xdr:spPr>
        <a:xfrm>
          <a:off x="3530111" y="95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96469</xdr:rowOff>
    </xdr:from>
    <xdr:to>
      <xdr:col>4</xdr:col>
      <xdr:colOff>155575</xdr:colOff>
      <xdr:row>58</xdr:row>
      <xdr:rowOff>16625</xdr:rowOff>
    </xdr:to>
    <xdr:cxnSp macro="">
      <xdr:nvCxnSpPr>
        <xdr:cNvPr id="122" name="直線コネクタ 121"/>
        <xdr:cNvCxnSpPr/>
      </xdr:nvCxnSpPr>
      <xdr:spPr>
        <a:xfrm>
          <a:off x="2019300" y="9869119"/>
          <a:ext cx="889000" cy="9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2819</xdr:rowOff>
    </xdr:from>
    <xdr:to>
      <xdr:col>4</xdr:col>
      <xdr:colOff>206375</xdr:colOff>
      <xdr:row>57</xdr:row>
      <xdr:rowOff>104419</xdr:rowOff>
    </xdr:to>
    <xdr:sp macro="" textlink="">
      <xdr:nvSpPr>
        <xdr:cNvPr id="123" name="フローチャート : 判断 122"/>
        <xdr:cNvSpPr/>
      </xdr:nvSpPr>
      <xdr:spPr>
        <a:xfrm>
          <a:off x="2857500" y="977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120946</xdr:rowOff>
    </xdr:from>
    <xdr:ext cx="534377" cy="259045"/>
    <xdr:sp macro="" textlink="">
      <xdr:nvSpPr>
        <xdr:cNvPr id="124" name="テキスト ボックス 123"/>
        <xdr:cNvSpPr txBox="1"/>
      </xdr:nvSpPr>
      <xdr:spPr>
        <a:xfrm>
          <a:off x="2641111" y="95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56,278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82626</xdr:rowOff>
    </xdr:from>
    <xdr:to>
      <xdr:col>2</xdr:col>
      <xdr:colOff>638175</xdr:colOff>
      <xdr:row>57</xdr:row>
      <xdr:rowOff>96469</xdr:rowOff>
    </xdr:to>
    <xdr:cxnSp macro="">
      <xdr:nvCxnSpPr>
        <xdr:cNvPr id="125" name="直線コネクタ 124"/>
        <xdr:cNvCxnSpPr/>
      </xdr:nvCxnSpPr>
      <xdr:spPr>
        <a:xfrm>
          <a:off x="1130300" y="9855276"/>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30442</xdr:rowOff>
    </xdr:from>
    <xdr:to>
      <xdr:col>3</xdr:col>
      <xdr:colOff>3175</xdr:colOff>
      <xdr:row>57</xdr:row>
      <xdr:rowOff>132042</xdr:rowOff>
    </xdr:to>
    <xdr:sp macro="" textlink="">
      <xdr:nvSpPr>
        <xdr:cNvPr id="126" name="フローチャート : 判断 125"/>
        <xdr:cNvSpPr/>
      </xdr:nvSpPr>
      <xdr:spPr>
        <a:xfrm>
          <a:off x="1968500" y="980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148569</xdr:rowOff>
    </xdr:from>
    <xdr:ext cx="534377" cy="259045"/>
    <xdr:sp macro="" textlink="">
      <xdr:nvSpPr>
        <xdr:cNvPr id="127" name="テキスト ボックス 126"/>
        <xdr:cNvSpPr txBox="1"/>
      </xdr:nvSpPr>
      <xdr:spPr>
        <a:xfrm>
          <a:off x="1752111" y="95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153480</xdr:rowOff>
    </xdr:from>
    <xdr:to>
      <xdr:col>1</xdr:col>
      <xdr:colOff>485775</xdr:colOff>
      <xdr:row>57</xdr:row>
      <xdr:rowOff>83630</xdr:rowOff>
    </xdr:to>
    <xdr:sp macro="" textlink="">
      <xdr:nvSpPr>
        <xdr:cNvPr id="128" name="フローチャート : 判断 127"/>
        <xdr:cNvSpPr/>
      </xdr:nvSpPr>
      <xdr:spPr>
        <a:xfrm>
          <a:off x="1079500" y="97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100157</xdr:rowOff>
    </xdr:from>
    <xdr:ext cx="534377" cy="259045"/>
    <xdr:sp macro="" textlink="">
      <xdr:nvSpPr>
        <xdr:cNvPr id="129" name="テキスト ボックス 128"/>
        <xdr:cNvSpPr txBox="1"/>
      </xdr:nvSpPr>
      <xdr:spPr>
        <a:xfrm>
          <a:off x="863111" y="952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19368</xdr:rowOff>
    </xdr:from>
    <xdr:to>
      <xdr:col>6</xdr:col>
      <xdr:colOff>561975</xdr:colOff>
      <xdr:row>57</xdr:row>
      <xdr:rowOff>120968</xdr:rowOff>
    </xdr:to>
    <xdr:sp macro="" textlink="">
      <xdr:nvSpPr>
        <xdr:cNvPr id="135" name="円/楕円 134"/>
        <xdr:cNvSpPr/>
      </xdr:nvSpPr>
      <xdr:spPr>
        <a:xfrm>
          <a:off x="4584700" y="97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169245</xdr:rowOff>
    </xdr:from>
    <xdr:ext cx="534377" cy="259045"/>
    <xdr:sp macro="" textlink="">
      <xdr:nvSpPr>
        <xdr:cNvPr id="136" name="物件費該当値テキスト"/>
        <xdr:cNvSpPr txBox="1"/>
      </xdr:nvSpPr>
      <xdr:spPr>
        <a:xfrm>
          <a:off x="4686300" y="97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59551</xdr:rowOff>
    </xdr:from>
    <xdr:to>
      <xdr:col>5</xdr:col>
      <xdr:colOff>409575</xdr:colOff>
      <xdr:row>57</xdr:row>
      <xdr:rowOff>161151</xdr:rowOff>
    </xdr:to>
    <xdr:sp macro="" textlink="">
      <xdr:nvSpPr>
        <xdr:cNvPr id="137" name="円/楕円 136"/>
        <xdr:cNvSpPr/>
      </xdr:nvSpPr>
      <xdr:spPr>
        <a:xfrm>
          <a:off x="3746500" y="98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152278</xdr:rowOff>
    </xdr:from>
    <xdr:ext cx="534377" cy="259045"/>
    <xdr:sp macro="" textlink="">
      <xdr:nvSpPr>
        <xdr:cNvPr id="138" name="テキスト ボックス 137"/>
        <xdr:cNvSpPr txBox="1"/>
      </xdr:nvSpPr>
      <xdr:spPr>
        <a:xfrm>
          <a:off x="3530111" y="99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137275</xdr:rowOff>
    </xdr:from>
    <xdr:to>
      <xdr:col>4</xdr:col>
      <xdr:colOff>206375</xdr:colOff>
      <xdr:row>58</xdr:row>
      <xdr:rowOff>67425</xdr:rowOff>
    </xdr:to>
    <xdr:sp macro="" textlink="">
      <xdr:nvSpPr>
        <xdr:cNvPr id="139" name="円/楕円 138"/>
        <xdr:cNvSpPr/>
      </xdr:nvSpPr>
      <xdr:spPr>
        <a:xfrm>
          <a:off x="2857500" y="99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58552</xdr:rowOff>
    </xdr:from>
    <xdr:ext cx="534377" cy="259045"/>
    <xdr:sp macro="" textlink="">
      <xdr:nvSpPr>
        <xdr:cNvPr id="140" name="テキスト ボックス 139"/>
        <xdr:cNvSpPr txBox="1"/>
      </xdr:nvSpPr>
      <xdr:spPr>
        <a:xfrm>
          <a:off x="2641111" y="100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45669</xdr:rowOff>
    </xdr:from>
    <xdr:to>
      <xdr:col>3</xdr:col>
      <xdr:colOff>3175</xdr:colOff>
      <xdr:row>57</xdr:row>
      <xdr:rowOff>147269</xdr:rowOff>
    </xdr:to>
    <xdr:sp macro="" textlink="">
      <xdr:nvSpPr>
        <xdr:cNvPr id="141" name="円/楕円 140"/>
        <xdr:cNvSpPr/>
      </xdr:nvSpPr>
      <xdr:spPr>
        <a:xfrm>
          <a:off x="1968500" y="98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138396</xdr:rowOff>
    </xdr:from>
    <xdr:ext cx="534377" cy="259045"/>
    <xdr:sp macro="" textlink="">
      <xdr:nvSpPr>
        <xdr:cNvPr id="142" name="テキスト ボックス 141"/>
        <xdr:cNvSpPr txBox="1"/>
      </xdr:nvSpPr>
      <xdr:spPr>
        <a:xfrm>
          <a:off x="1752111" y="99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31826</xdr:rowOff>
    </xdr:from>
    <xdr:to>
      <xdr:col>1</xdr:col>
      <xdr:colOff>485775</xdr:colOff>
      <xdr:row>57</xdr:row>
      <xdr:rowOff>133426</xdr:rowOff>
    </xdr:to>
    <xdr:sp macro="" textlink="">
      <xdr:nvSpPr>
        <xdr:cNvPr id="143" name="円/楕円 142"/>
        <xdr:cNvSpPr/>
      </xdr:nvSpPr>
      <xdr:spPr>
        <a:xfrm>
          <a:off x="1079500" y="98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124553</xdr:rowOff>
    </xdr:from>
    <xdr:ext cx="534377" cy="259045"/>
    <xdr:sp macro="" textlink="">
      <xdr:nvSpPr>
        <xdr:cNvPr id="144" name="テキスト ボックス 143"/>
        <xdr:cNvSpPr txBox="1"/>
      </xdr:nvSpPr>
      <xdr:spPr>
        <a:xfrm>
          <a:off x="863111" y="989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120922</xdr:rowOff>
    </xdr:from>
    <xdr:to>
      <xdr:col>6</xdr:col>
      <xdr:colOff>511175</xdr:colOff>
      <xdr:row>74</xdr:row>
      <xdr:rowOff>26576</xdr:rowOff>
    </xdr:to>
    <xdr:cxnSp macro="">
      <xdr:nvCxnSpPr>
        <xdr:cNvPr id="175" name="直線コネクタ 174"/>
        <xdr:cNvCxnSpPr/>
      </xdr:nvCxnSpPr>
      <xdr:spPr>
        <a:xfrm flipV="1">
          <a:off x="3797300" y="12636772"/>
          <a:ext cx="838200" cy="7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8642</xdr:rowOff>
    </xdr:from>
    <xdr:ext cx="469744" cy="259045"/>
    <xdr:sp macro="" textlink="">
      <xdr:nvSpPr>
        <xdr:cNvPr id="176" name="維持補修費平均値テキスト"/>
        <xdr:cNvSpPr txBox="1"/>
      </xdr:nvSpPr>
      <xdr:spPr>
        <a:xfrm>
          <a:off x="4686300" y="13381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26576</xdr:rowOff>
    </xdr:from>
    <xdr:to>
      <xdr:col>5</xdr:col>
      <xdr:colOff>358775</xdr:colOff>
      <xdr:row>74</xdr:row>
      <xdr:rowOff>90191</xdr:rowOff>
    </xdr:to>
    <xdr:cxnSp macro="">
      <xdr:nvCxnSpPr>
        <xdr:cNvPr id="178" name="直線コネクタ 177"/>
        <xdr:cNvCxnSpPr/>
      </xdr:nvCxnSpPr>
      <xdr:spPr>
        <a:xfrm flipV="1">
          <a:off x="2908300" y="12713876"/>
          <a:ext cx="889000" cy="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80671</xdr:rowOff>
    </xdr:from>
    <xdr:to>
      <xdr:col>5</xdr:col>
      <xdr:colOff>409575</xdr:colOff>
      <xdr:row>78</xdr:row>
      <xdr:rowOff>10821</xdr:rowOff>
    </xdr:to>
    <xdr:sp macro="" textlink="">
      <xdr:nvSpPr>
        <xdr:cNvPr id="179" name="フローチャート : 判断 178"/>
        <xdr:cNvSpPr/>
      </xdr:nvSpPr>
      <xdr:spPr>
        <a:xfrm>
          <a:off x="3746500" y="1328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1948</xdr:rowOff>
    </xdr:from>
    <xdr:ext cx="469744" cy="259045"/>
    <xdr:sp macro="" textlink="">
      <xdr:nvSpPr>
        <xdr:cNvPr id="180" name="テキスト ボックス 179"/>
        <xdr:cNvSpPr txBox="1"/>
      </xdr:nvSpPr>
      <xdr:spPr>
        <a:xfrm>
          <a:off x="3562427" y="1337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90191</xdr:rowOff>
    </xdr:from>
    <xdr:to>
      <xdr:col>4</xdr:col>
      <xdr:colOff>155575</xdr:colOff>
      <xdr:row>75</xdr:row>
      <xdr:rowOff>62596</xdr:rowOff>
    </xdr:to>
    <xdr:cxnSp macro="">
      <xdr:nvCxnSpPr>
        <xdr:cNvPr id="181" name="直線コネクタ 180"/>
        <xdr:cNvCxnSpPr/>
      </xdr:nvCxnSpPr>
      <xdr:spPr>
        <a:xfrm flipV="1">
          <a:off x="2019300" y="12777491"/>
          <a:ext cx="889000" cy="14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93342</xdr:rowOff>
    </xdr:from>
    <xdr:to>
      <xdr:col>4</xdr:col>
      <xdr:colOff>206375</xdr:colOff>
      <xdr:row>78</xdr:row>
      <xdr:rowOff>23492</xdr:rowOff>
    </xdr:to>
    <xdr:sp macro="" textlink="">
      <xdr:nvSpPr>
        <xdr:cNvPr id="182" name="フローチャート : 判断 181"/>
        <xdr:cNvSpPr/>
      </xdr:nvSpPr>
      <xdr:spPr>
        <a:xfrm>
          <a:off x="2857500" y="1329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14619</xdr:rowOff>
    </xdr:from>
    <xdr:ext cx="469744" cy="259045"/>
    <xdr:sp macro="" textlink="">
      <xdr:nvSpPr>
        <xdr:cNvPr id="183" name="テキスト ボックス 182"/>
        <xdr:cNvSpPr txBox="1"/>
      </xdr:nvSpPr>
      <xdr:spPr>
        <a:xfrm>
          <a:off x="2673427" y="133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62596</xdr:rowOff>
    </xdr:from>
    <xdr:to>
      <xdr:col>2</xdr:col>
      <xdr:colOff>638175</xdr:colOff>
      <xdr:row>76</xdr:row>
      <xdr:rowOff>69487</xdr:rowOff>
    </xdr:to>
    <xdr:cxnSp macro="">
      <xdr:nvCxnSpPr>
        <xdr:cNvPr id="184" name="直線コネクタ 183"/>
        <xdr:cNvCxnSpPr/>
      </xdr:nvCxnSpPr>
      <xdr:spPr>
        <a:xfrm flipV="1">
          <a:off x="1130300" y="12921346"/>
          <a:ext cx="889000" cy="17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109572</xdr:rowOff>
    </xdr:from>
    <xdr:to>
      <xdr:col>3</xdr:col>
      <xdr:colOff>3175</xdr:colOff>
      <xdr:row>78</xdr:row>
      <xdr:rowOff>39722</xdr:rowOff>
    </xdr:to>
    <xdr:sp macro="" textlink="">
      <xdr:nvSpPr>
        <xdr:cNvPr id="185" name="フローチャート : 判断 184"/>
        <xdr:cNvSpPr/>
      </xdr:nvSpPr>
      <xdr:spPr>
        <a:xfrm>
          <a:off x="1968500" y="1331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30849</xdr:rowOff>
    </xdr:from>
    <xdr:ext cx="469744" cy="259045"/>
    <xdr:sp macro="" textlink="">
      <xdr:nvSpPr>
        <xdr:cNvPr id="186" name="テキスト ボックス 185"/>
        <xdr:cNvSpPr txBox="1"/>
      </xdr:nvSpPr>
      <xdr:spPr>
        <a:xfrm>
          <a:off x="1784427" y="1340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134457</xdr:rowOff>
    </xdr:from>
    <xdr:to>
      <xdr:col>1</xdr:col>
      <xdr:colOff>485775</xdr:colOff>
      <xdr:row>78</xdr:row>
      <xdr:rowOff>64607</xdr:rowOff>
    </xdr:to>
    <xdr:sp macro="" textlink="">
      <xdr:nvSpPr>
        <xdr:cNvPr id="187" name="フローチャート : 判断 186"/>
        <xdr:cNvSpPr/>
      </xdr:nvSpPr>
      <xdr:spPr>
        <a:xfrm>
          <a:off x="1079500" y="1333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55734</xdr:rowOff>
    </xdr:from>
    <xdr:ext cx="469744" cy="259045"/>
    <xdr:sp macro="" textlink="">
      <xdr:nvSpPr>
        <xdr:cNvPr id="188" name="テキスト ボックス 187"/>
        <xdr:cNvSpPr txBox="1"/>
      </xdr:nvSpPr>
      <xdr:spPr>
        <a:xfrm>
          <a:off x="895427" y="134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70122</xdr:rowOff>
    </xdr:from>
    <xdr:to>
      <xdr:col>6</xdr:col>
      <xdr:colOff>561975</xdr:colOff>
      <xdr:row>74</xdr:row>
      <xdr:rowOff>272</xdr:rowOff>
    </xdr:to>
    <xdr:sp macro="" textlink="">
      <xdr:nvSpPr>
        <xdr:cNvPr id="194" name="円/楕円 193"/>
        <xdr:cNvSpPr/>
      </xdr:nvSpPr>
      <xdr:spPr>
        <a:xfrm>
          <a:off x="4584700" y="125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92999</xdr:rowOff>
    </xdr:from>
    <xdr:ext cx="534377" cy="259045"/>
    <xdr:sp macro="" textlink="">
      <xdr:nvSpPr>
        <xdr:cNvPr id="195" name="維持補修費該当値テキスト"/>
        <xdr:cNvSpPr txBox="1"/>
      </xdr:nvSpPr>
      <xdr:spPr>
        <a:xfrm>
          <a:off x="4686300" y="124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30,825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147226</xdr:rowOff>
    </xdr:from>
    <xdr:to>
      <xdr:col>5</xdr:col>
      <xdr:colOff>409575</xdr:colOff>
      <xdr:row>74</xdr:row>
      <xdr:rowOff>77376</xdr:rowOff>
    </xdr:to>
    <xdr:sp macro="" textlink="">
      <xdr:nvSpPr>
        <xdr:cNvPr id="196" name="円/楕円 195"/>
        <xdr:cNvSpPr/>
      </xdr:nvSpPr>
      <xdr:spPr>
        <a:xfrm>
          <a:off x="3746500" y="1266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93903</xdr:rowOff>
    </xdr:from>
    <xdr:ext cx="534377" cy="259045"/>
    <xdr:sp macro="" textlink="">
      <xdr:nvSpPr>
        <xdr:cNvPr id="197" name="テキスト ボックス 196"/>
        <xdr:cNvSpPr txBox="1"/>
      </xdr:nvSpPr>
      <xdr:spPr>
        <a:xfrm>
          <a:off x="3530111" y="1243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39391</xdr:rowOff>
    </xdr:from>
    <xdr:to>
      <xdr:col>4</xdr:col>
      <xdr:colOff>206375</xdr:colOff>
      <xdr:row>74</xdr:row>
      <xdr:rowOff>140991</xdr:rowOff>
    </xdr:to>
    <xdr:sp macro="" textlink="">
      <xdr:nvSpPr>
        <xdr:cNvPr id="198" name="円/楕円 197"/>
        <xdr:cNvSpPr/>
      </xdr:nvSpPr>
      <xdr:spPr>
        <a:xfrm>
          <a:off x="2857500" y="127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157518</xdr:rowOff>
    </xdr:from>
    <xdr:ext cx="534377" cy="259045"/>
    <xdr:sp macro="" textlink="">
      <xdr:nvSpPr>
        <xdr:cNvPr id="199" name="テキスト ボックス 198"/>
        <xdr:cNvSpPr txBox="1"/>
      </xdr:nvSpPr>
      <xdr:spPr>
        <a:xfrm>
          <a:off x="2641111" y="1250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11796</xdr:rowOff>
    </xdr:from>
    <xdr:to>
      <xdr:col>3</xdr:col>
      <xdr:colOff>3175</xdr:colOff>
      <xdr:row>75</xdr:row>
      <xdr:rowOff>113396</xdr:rowOff>
    </xdr:to>
    <xdr:sp macro="" textlink="">
      <xdr:nvSpPr>
        <xdr:cNvPr id="200" name="円/楕円 199"/>
        <xdr:cNvSpPr/>
      </xdr:nvSpPr>
      <xdr:spPr>
        <a:xfrm>
          <a:off x="1968500" y="128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129923</xdr:rowOff>
    </xdr:from>
    <xdr:ext cx="534377" cy="259045"/>
    <xdr:sp macro="" textlink="">
      <xdr:nvSpPr>
        <xdr:cNvPr id="201" name="テキスト ボックス 200"/>
        <xdr:cNvSpPr txBox="1"/>
      </xdr:nvSpPr>
      <xdr:spPr>
        <a:xfrm>
          <a:off x="1752111" y="1264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18687</xdr:rowOff>
    </xdr:from>
    <xdr:to>
      <xdr:col>1</xdr:col>
      <xdr:colOff>485775</xdr:colOff>
      <xdr:row>76</xdr:row>
      <xdr:rowOff>120287</xdr:rowOff>
    </xdr:to>
    <xdr:sp macro="" textlink="">
      <xdr:nvSpPr>
        <xdr:cNvPr id="202" name="円/楕円 201"/>
        <xdr:cNvSpPr/>
      </xdr:nvSpPr>
      <xdr:spPr>
        <a:xfrm>
          <a:off x="1079500" y="130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136814</xdr:rowOff>
    </xdr:from>
    <xdr:ext cx="534377" cy="259045"/>
    <xdr:sp macro="" textlink="">
      <xdr:nvSpPr>
        <xdr:cNvPr id="203" name="テキスト ボックス 202"/>
        <xdr:cNvSpPr txBox="1"/>
      </xdr:nvSpPr>
      <xdr:spPr>
        <a:xfrm>
          <a:off x="863111" y="128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13012</xdr:rowOff>
    </xdr:from>
    <xdr:to>
      <xdr:col>6</xdr:col>
      <xdr:colOff>511175</xdr:colOff>
      <xdr:row>97</xdr:row>
      <xdr:rowOff>54552</xdr:rowOff>
    </xdr:to>
    <xdr:cxnSp macro="">
      <xdr:nvCxnSpPr>
        <xdr:cNvPr id="235" name="直線コネクタ 234"/>
        <xdr:cNvCxnSpPr/>
      </xdr:nvCxnSpPr>
      <xdr:spPr>
        <a:xfrm>
          <a:off x="3797300" y="16643662"/>
          <a:ext cx="8382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94066</xdr:rowOff>
    </xdr:from>
    <xdr:ext cx="599010" cy="259045"/>
    <xdr:sp macro="" textlink="">
      <xdr:nvSpPr>
        <xdr:cNvPr id="236" name="扶助費平均値テキスト"/>
        <xdr:cNvSpPr txBox="1"/>
      </xdr:nvSpPr>
      <xdr:spPr>
        <a:xfrm>
          <a:off x="4686300" y="16381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13012</xdr:rowOff>
    </xdr:from>
    <xdr:to>
      <xdr:col>5</xdr:col>
      <xdr:colOff>358775</xdr:colOff>
      <xdr:row>97</xdr:row>
      <xdr:rowOff>72262</xdr:rowOff>
    </xdr:to>
    <xdr:cxnSp macro="">
      <xdr:nvCxnSpPr>
        <xdr:cNvPr id="238" name="直線コネクタ 237"/>
        <xdr:cNvCxnSpPr/>
      </xdr:nvCxnSpPr>
      <xdr:spPr>
        <a:xfrm flipV="1">
          <a:off x="2908300" y="16643662"/>
          <a:ext cx="889000" cy="5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43562</xdr:rowOff>
    </xdr:from>
    <xdr:to>
      <xdr:col>5</xdr:col>
      <xdr:colOff>409575</xdr:colOff>
      <xdr:row>95</xdr:row>
      <xdr:rowOff>145162</xdr:rowOff>
    </xdr:to>
    <xdr:sp macro="" textlink="">
      <xdr:nvSpPr>
        <xdr:cNvPr id="239" name="フローチャート : 判断 238"/>
        <xdr:cNvSpPr/>
      </xdr:nvSpPr>
      <xdr:spPr>
        <a:xfrm>
          <a:off x="3746500" y="163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161689</xdr:rowOff>
    </xdr:from>
    <xdr:ext cx="599010" cy="259045"/>
    <xdr:sp macro="" textlink="">
      <xdr:nvSpPr>
        <xdr:cNvPr id="240" name="テキスト ボックス 239"/>
        <xdr:cNvSpPr txBox="1"/>
      </xdr:nvSpPr>
      <xdr:spPr>
        <a:xfrm>
          <a:off x="3497794" y="1610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38311</xdr:rowOff>
    </xdr:from>
    <xdr:to>
      <xdr:col>4</xdr:col>
      <xdr:colOff>155575</xdr:colOff>
      <xdr:row>97</xdr:row>
      <xdr:rowOff>72262</xdr:rowOff>
    </xdr:to>
    <xdr:cxnSp macro="">
      <xdr:nvCxnSpPr>
        <xdr:cNvPr id="241" name="直線コネクタ 240"/>
        <xdr:cNvCxnSpPr/>
      </xdr:nvCxnSpPr>
      <xdr:spPr>
        <a:xfrm>
          <a:off x="2019300" y="16668961"/>
          <a:ext cx="889000" cy="3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112054</xdr:rowOff>
    </xdr:from>
    <xdr:to>
      <xdr:col>4</xdr:col>
      <xdr:colOff>206375</xdr:colOff>
      <xdr:row>96</xdr:row>
      <xdr:rowOff>42204</xdr:rowOff>
    </xdr:to>
    <xdr:sp macro="" textlink="">
      <xdr:nvSpPr>
        <xdr:cNvPr id="242" name="フローチャート : 判断 241"/>
        <xdr:cNvSpPr/>
      </xdr:nvSpPr>
      <xdr:spPr>
        <a:xfrm>
          <a:off x="2857500" y="1639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58731</xdr:rowOff>
    </xdr:from>
    <xdr:ext cx="599010" cy="259045"/>
    <xdr:sp macro="" textlink="">
      <xdr:nvSpPr>
        <xdr:cNvPr id="243" name="テキスト ボックス 242"/>
        <xdr:cNvSpPr txBox="1"/>
      </xdr:nvSpPr>
      <xdr:spPr>
        <a:xfrm>
          <a:off x="2608794" y="1617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117,123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38311</xdr:rowOff>
    </xdr:from>
    <xdr:to>
      <xdr:col>2</xdr:col>
      <xdr:colOff>638175</xdr:colOff>
      <xdr:row>97</xdr:row>
      <xdr:rowOff>40749</xdr:rowOff>
    </xdr:to>
    <xdr:cxnSp macro="">
      <xdr:nvCxnSpPr>
        <xdr:cNvPr id="244" name="直線コネクタ 243"/>
        <xdr:cNvCxnSpPr/>
      </xdr:nvCxnSpPr>
      <xdr:spPr>
        <a:xfrm flipV="1">
          <a:off x="1130300" y="16668961"/>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111651</xdr:rowOff>
    </xdr:from>
    <xdr:to>
      <xdr:col>3</xdr:col>
      <xdr:colOff>3175</xdr:colOff>
      <xdr:row>96</xdr:row>
      <xdr:rowOff>41801</xdr:rowOff>
    </xdr:to>
    <xdr:sp macro="" textlink="">
      <xdr:nvSpPr>
        <xdr:cNvPr id="245" name="フローチャート : 判断 244"/>
        <xdr:cNvSpPr/>
      </xdr:nvSpPr>
      <xdr:spPr>
        <a:xfrm>
          <a:off x="1968500" y="1639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58328</xdr:rowOff>
    </xdr:from>
    <xdr:ext cx="599010" cy="259045"/>
    <xdr:sp macro="" textlink="">
      <xdr:nvSpPr>
        <xdr:cNvPr id="246" name="テキスト ボックス 245"/>
        <xdr:cNvSpPr txBox="1"/>
      </xdr:nvSpPr>
      <xdr:spPr>
        <a:xfrm>
          <a:off x="1719794" y="1617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117,160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131648</xdr:rowOff>
    </xdr:from>
    <xdr:to>
      <xdr:col>1</xdr:col>
      <xdr:colOff>485775</xdr:colOff>
      <xdr:row>96</xdr:row>
      <xdr:rowOff>61798</xdr:rowOff>
    </xdr:to>
    <xdr:sp macro="" textlink="">
      <xdr:nvSpPr>
        <xdr:cNvPr id="247" name="フローチャート : 判断 246"/>
        <xdr:cNvSpPr/>
      </xdr:nvSpPr>
      <xdr:spPr>
        <a:xfrm>
          <a:off x="1079500" y="1641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78325</xdr:rowOff>
    </xdr:from>
    <xdr:ext cx="599010" cy="259045"/>
    <xdr:sp macro="" textlink="">
      <xdr:nvSpPr>
        <xdr:cNvPr id="248" name="テキスト ボックス 247"/>
        <xdr:cNvSpPr txBox="1"/>
      </xdr:nvSpPr>
      <xdr:spPr>
        <a:xfrm>
          <a:off x="830794" y="1619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3752</xdr:rowOff>
    </xdr:from>
    <xdr:to>
      <xdr:col>6</xdr:col>
      <xdr:colOff>561975</xdr:colOff>
      <xdr:row>97</xdr:row>
      <xdr:rowOff>105352</xdr:rowOff>
    </xdr:to>
    <xdr:sp macro="" textlink="">
      <xdr:nvSpPr>
        <xdr:cNvPr id="254" name="円/楕円 253"/>
        <xdr:cNvSpPr/>
      </xdr:nvSpPr>
      <xdr:spPr>
        <a:xfrm>
          <a:off x="4584700" y="166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153629</xdr:rowOff>
    </xdr:from>
    <xdr:ext cx="534377" cy="259045"/>
    <xdr:sp macro="" textlink="">
      <xdr:nvSpPr>
        <xdr:cNvPr id="255" name="扶助費該当値テキスト"/>
        <xdr:cNvSpPr txBox="1"/>
      </xdr:nvSpPr>
      <xdr:spPr>
        <a:xfrm>
          <a:off x="4686300" y="1661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133662</xdr:rowOff>
    </xdr:from>
    <xdr:to>
      <xdr:col>5</xdr:col>
      <xdr:colOff>409575</xdr:colOff>
      <xdr:row>97</xdr:row>
      <xdr:rowOff>63812</xdr:rowOff>
    </xdr:to>
    <xdr:sp macro="" textlink="">
      <xdr:nvSpPr>
        <xdr:cNvPr id="256" name="円/楕円 255"/>
        <xdr:cNvSpPr/>
      </xdr:nvSpPr>
      <xdr:spPr>
        <a:xfrm>
          <a:off x="3746500" y="165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54939</xdr:rowOff>
    </xdr:from>
    <xdr:ext cx="534377" cy="259045"/>
    <xdr:sp macro="" textlink="">
      <xdr:nvSpPr>
        <xdr:cNvPr id="257" name="テキスト ボックス 256"/>
        <xdr:cNvSpPr txBox="1"/>
      </xdr:nvSpPr>
      <xdr:spPr>
        <a:xfrm>
          <a:off x="3530111" y="166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21462</xdr:rowOff>
    </xdr:from>
    <xdr:to>
      <xdr:col>4</xdr:col>
      <xdr:colOff>206375</xdr:colOff>
      <xdr:row>97</xdr:row>
      <xdr:rowOff>123062</xdr:rowOff>
    </xdr:to>
    <xdr:sp macro="" textlink="">
      <xdr:nvSpPr>
        <xdr:cNvPr id="258" name="円/楕円 257"/>
        <xdr:cNvSpPr/>
      </xdr:nvSpPr>
      <xdr:spPr>
        <a:xfrm>
          <a:off x="2857500" y="166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114189</xdr:rowOff>
    </xdr:from>
    <xdr:ext cx="534377" cy="259045"/>
    <xdr:sp macro="" textlink="">
      <xdr:nvSpPr>
        <xdr:cNvPr id="259" name="テキスト ボックス 258"/>
        <xdr:cNvSpPr txBox="1"/>
      </xdr:nvSpPr>
      <xdr:spPr>
        <a:xfrm>
          <a:off x="2641111" y="16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158961</xdr:rowOff>
    </xdr:from>
    <xdr:to>
      <xdr:col>3</xdr:col>
      <xdr:colOff>3175</xdr:colOff>
      <xdr:row>97</xdr:row>
      <xdr:rowOff>89111</xdr:rowOff>
    </xdr:to>
    <xdr:sp macro="" textlink="">
      <xdr:nvSpPr>
        <xdr:cNvPr id="260" name="円/楕円 259"/>
        <xdr:cNvSpPr/>
      </xdr:nvSpPr>
      <xdr:spPr>
        <a:xfrm>
          <a:off x="1968500" y="166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80238</xdr:rowOff>
    </xdr:from>
    <xdr:ext cx="534377" cy="259045"/>
    <xdr:sp macro="" textlink="">
      <xdr:nvSpPr>
        <xdr:cNvPr id="261" name="テキスト ボックス 260"/>
        <xdr:cNvSpPr txBox="1"/>
      </xdr:nvSpPr>
      <xdr:spPr>
        <a:xfrm>
          <a:off x="1752111" y="167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97,064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161399</xdr:rowOff>
    </xdr:from>
    <xdr:to>
      <xdr:col>1</xdr:col>
      <xdr:colOff>485775</xdr:colOff>
      <xdr:row>97</xdr:row>
      <xdr:rowOff>91549</xdr:rowOff>
    </xdr:to>
    <xdr:sp macro="" textlink="">
      <xdr:nvSpPr>
        <xdr:cNvPr id="262" name="円/楕円 261"/>
        <xdr:cNvSpPr/>
      </xdr:nvSpPr>
      <xdr:spPr>
        <a:xfrm>
          <a:off x="1079500" y="1662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82676</xdr:rowOff>
    </xdr:from>
    <xdr:ext cx="534377" cy="259045"/>
    <xdr:sp macro="" textlink="">
      <xdr:nvSpPr>
        <xdr:cNvPr id="263" name="テキスト ボックス 262"/>
        <xdr:cNvSpPr txBox="1"/>
      </xdr:nvSpPr>
      <xdr:spPr>
        <a:xfrm>
          <a:off x="863111" y="1671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161265</xdr:rowOff>
    </xdr:from>
    <xdr:to>
      <xdr:col>15</xdr:col>
      <xdr:colOff>180975</xdr:colOff>
      <xdr:row>35</xdr:row>
      <xdr:rowOff>75128</xdr:rowOff>
    </xdr:to>
    <xdr:cxnSp macro="">
      <xdr:nvCxnSpPr>
        <xdr:cNvPr id="292" name="直線コネクタ 291"/>
        <xdr:cNvCxnSpPr/>
      </xdr:nvCxnSpPr>
      <xdr:spPr>
        <a:xfrm flipV="1">
          <a:off x="9639300" y="5819115"/>
          <a:ext cx="838200" cy="25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41549</xdr:rowOff>
    </xdr:from>
    <xdr:ext cx="534377" cy="259045"/>
    <xdr:sp macro="" textlink="">
      <xdr:nvSpPr>
        <xdr:cNvPr id="293" name="補助費等平均値テキスト"/>
        <xdr:cNvSpPr txBox="1"/>
      </xdr:nvSpPr>
      <xdr:spPr>
        <a:xfrm>
          <a:off x="10528300" y="621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75128</xdr:rowOff>
    </xdr:from>
    <xdr:to>
      <xdr:col>14</xdr:col>
      <xdr:colOff>28575</xdr:colOff>
      <xdr:row>36</xdr:row>
      <xdr:rowOff>12979</xdr:rowOff>
    </xdr:to>
    <xdr:cxnSp macro="">
      <xdr:nvCxnSpPr>
        <xdr:cNvPr id="295" name="直線コネクタ 294"/>
        <xdr:cNvCxnSpPr/>
      </xdr:nvCxnSpPr>
      <xdr:spPr>
        <a:xfrm flipV="1">
          <a:off x="8750300" y="6075878"/>
          <a:ext cx="889000" cy="10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103835</xdr:rowOff>
    </xdr:from>
    <xdr:to>
      <xdr:col>14</xdr:col>
      <xdr:colOff>79375</xdr:colOff>
      <xdr:row>37</xdr:row>
      <xdr:rowOff>33985</xdr:rowOff>
    </xdr:to>
    <xdr:sp macro="" textlink="">
      <xdr:nvSpPr>
        <xdr:cNvPr id="296" name="フローチャート : 判断 295"/>
        <xdr:cNvSpPr/>
      </xdr:nvSpPr>
      <xdr:spPr>
        <a:xfrm>
          <a:off x="9588500" y="62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25112</xdr:rowOff>
    </xdr:from>
    <xdr:ext cx="534377" cy="259045"/>
    <xdr:sp macro="" textlink="">
      <xdr:nvSpPr>
        <xdr:cNvPr id="297" name="テキスト ボックス 296"/>
        <xdr:cNvSpPr txBox="1"/>
      </xdr:nvSpPr>
      <xdr:spPr>
        <a:xfrm>
          <a:off x="9372111" y="63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12979</xdr:rowOff>
    </xdr:from>
    <xdr:to>
      <xdr:col>12</xdr:col>
      <xdr:colOff>511175</xdr:colOff>
      <xdr:row>36</xdr:row>
      <xdr:rowOff>54318</xdr:rowOff>
    </xdr:to>
    <xdr:cxnSp macro="">
      <xdr:nvCxnSpPr>
        <xdr:cNvPr id="298" name="直線コネクタ 297"/>
        <xdr:cNvCxnSpPr/>
      </xdr:nvCxnSpPr>
      <xdr:spPr>
        <a:xfrm flipV="1">
          <a:off x="7861300" y="6185179"/>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148283</xdr:rowOff>
    </xdr:from>
    <xdr:to>
      <xdr:col>12</xdr:col>
      <xdr:colOff>561975</xdr:colOff>
      <xdr:row>37</xdr:row>
      <xdr:rowOff>78433</xdr:rowOff>
    </xdr:to>
    <xdr:sp macro="" textlink="">
      <xdr:nvSpPr>
        <xdr:cNvPr id="299" name="フローチャート : 判断 298"/>
        <xdr:cNvSpPr/>
      </xdr:nvSpPr>
      <xdr:spPr>
        <a:xfrm>
          <a:off x="8699500" y="63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69560</xdr:rowOff>
    </xdr:from>
    <xdr:ext cx="534377" cy="259045"/>
    <xdr:sp macro="" textlink="">
      <xdr:nvSpPr>
        <xdr:cNvPr id="300" name="テキスト ボックス 299"/>
        <xdr:cNvSpPr txBox="1"/>
      </xdr:nvSpPr>
      <xdr:spPr>
        <a:xfrm>
          <a:off x="8483111" y="64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47,207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23998</xdr:rowOff>
    </xdr:from>
    <xdr:to>
      <xdr:col>11</xdr:col>
      <xdr:colOff>307975</xdr:colOff>
      <xdr:row>36</xdr:row>
      <xdr:rowOff>54318</xdr:rowOff>
    </xdr:to>
    <xdr:cxnSp macro="">
      <xdr:nvCxnSpPr>
        <xdr:cNvPr id="301" name="直線コネクタ 300"/>
        <xdr:cNvCxnSpPr/>
      </xdr:nvCxnSpPr>
      <xdr:spPr>
        <a:xfrm>
          <a:off x="6972300" y="6196198"/>
          <a:ext cx="889000" cy="3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157320</xdr:rowOff>
    </xdr:from>
    <xdr:to>
      <xdr:col>11</xdr:col>
      <xdr:colOff>358775</xdr:colOff>
      <xdr:row>37</xdr:row>
      <xdr:rowOff>87470</xdr:rowOff>
    </xdr:to>
    <xdr:sp macro="" textlink="">
      <xdr:nvSpPr>
        <xdr:cNvPr id="302" name="フローチャート : 判断 301"/>
        <xdr:cNvSpPr/>
      </xdr:nvSpPr>
      <xdr:spPr>
        <a:xfrm>
          <a:off x="7810500" y="63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78597</xdr:rowOff>
    </xdr:from>
    <xdr:ext cx="534377" cy="259045"/>
    <xdr:sp macro="" textlink="">
      <xdr:nvSpPr>
        <xdr:cNvPr id="303" name="テキスト ボックス 302"/>
        <xdr:cNvSpPr txBox="1"/>
      </xdr:nvSpPr>
      <xdr:spPr>
        <a:xfrm>
          <a:off x="7594111" y="64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132608</xdr:rowOff>
    </xdr:from>
    <xdr:to>
      <xdr:col>10</xdr:col>
      <xdr:colOff>155575</xdr:colOff>
      <xdr:row>37</xdr:row>
      <xdr:rowOff>62758</xdr:rowOff>
    </xdr:to>
    <xdr:sp macro="" textlink="">
      <xdr:nvSpPr>
        <xdr:cNvPr id="304" name="フローチャート : 判断 303"/>
        <xdr:cNvSpPr/>
      </xdr:nvSpPr>
      <xdr:spPr>
        <a:xfrm>
          <a:off x="6921500" y="630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53885</xdr:rowOff>
    </xdr:from>
    <xdr:ext cx="534377" cy="259045"/>
    <xdr:sp macro="" textlink="">
      <xdr:nvSpPr>
        <xdr:cNvPr id="305" name="テキスト ボックス 304"/>
        <xdr:cNvSpPr txBox="1"/>
      </xdr:nvSpPr>
      <xdr:spPr>
        <a:xfrm>
          <a:off x="6705111" y="63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110465</xdr:rowOff>
    </xdr:from>
    <xdr:to>
      <xdr:col>15</xdr:col>
      <xdr:colOff>231775</xdr:colOff>
      <xdr:row>34</xdr:row>
      <xdr:rowOff>40615</xdr:rowOff>
    </xdr:to>
    <xdr:sp macro="" textlink="">
      <xdr:nvSpPr>
        <xdr:cNvPr id="311" name="円/楕円 310"/>
        <xdr:cNvSpPr/>
      </xdr:nvSpPr>
      <xdr:spPr>
        <a:xfrm>
          <a:off x="10426700" y="57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133342</xdr:rowOff>
    </xdr:from>
    <xdr:ext cx="599010" cy="259045"/>
    <xdr:sp macro="" textlink="">
      <xdr:nvSpPr>
        <xdr:cNvPr id="312" name="補助費等該当値テキスト"/>
        <xdr:cNvSpPr txBox="1"/>
      </xdr:nvSpPr>
      <xdr:spPr>
        <a:xfrm>
          <a:off x="10528300" y="561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119,670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24328</xdr:rowOff>
    </xdr:from>
    <xdr:to>
      <xdr:col>14</xdr:col>
      <xdr:colOff>79375</xdr:colOff>
      <xdr:row>35</xdr:row>
      <xdr:rowOff>125928</xdr:rowOff>
    </xdr:to>
    <xdr:sp macro="" textlink="">
      <xdr:nvSpPr>
        <xdr:cNvPr id="313" name="円/楕円 312"/>
        <xdr:cNvSpPr/>
      </xdr:nvSpPr>
      <xdr:spPr>
        <a:xfrm>
          <a:off x="9588500" y="602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142455</xdr:rowOff>
    </xdr:from>
    <xdr:ext cx="534377" cy="259045"/>
    <xdr:sp macro="" textlink="">
      <xdr:nvSpPr>
        <xdr:cNvPr id="314" name="テキスト ボックス 313"/>
        <xdr:cNvSpPr txBox="1"/>
      </xdr:nvSpPr>
      <xdr:spPr>
        <a:xfrm>
          <a:off x="9372111" y="580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133629</xdr:rowOff>
    </xdr:from>
    <xdr:to>
      <xdr:col>12</xdr:col>
      <xdr:colOff>561975</xdr:colOff>
      <xdr:row>36</xdr:row>
      <xdr:rowOff>63779</xdr:rowOff>
    </xdr:to>
    <xdr:sp macro="" textlink="">
      <xdr:nvSpPr>
        <xdr:cNvPr id="315" name="円/楕円 314"/>
        <xdr:cNvSpPr/>
      </xdr:nvSpPr>
      <xdr:spPr>
        <a:xfrm>
          <a:off x="8699500" y="61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80306</xdr:rowOff>
    </xdr:from>
    <xdr:ext cx="534377" cy="259045"/>
    <xdr:sp macro="" textlink="">
      <xdr:nvSpPr>
        <xdr:cNvPr id="316" name="テキスト ボックス 315"/>
        <xdr:cNvSpPr txBox="1"/>
      </xdr:nvSpPr>
      <xdr:spPr>
        <a:xfrm>
          <a:off x="8483111" y="59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3518</xdr:rowOff>
    </xdr:from>
    <xdr:to>
      <xdr:col>11</xdr:col>
      <xdr:colOff>358775</xdr:colOff>
      <xdr:row>36</xdr:row>
      <xdr:rowOff>105118</xdr:rowOff>
    </xdr:to>
    <xdr:sp macro="" textlink="">
      <xdr:nvSpPr>
        <xdr:cNvPr id="317" name="円/楕円 316"/>
        <xdr:cNvSpPr/>
      </xdr:nvSpPr>
      <xdr:spPr>
        <a:xfrm>
          <a:off x="7810500" y="617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121645</xdr:rowOff>
    </xdr:from>
    <xdr:ext cx="534377" cy="259045"/>
    <xdr:sp macro="" textlink="">
      <xdr:nvSpPr>
        <xdr:cNvPr id="318" name="テキスト ボックス 317"/>
        <xdr:cNvSpPr txBox="1"/>
      </xdr:nvSpPr>
      <xdr:spPr>
        <a:xfrm>
          <a:off x="7594111" y="595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144648</xdr:rowOff>
    </xdr:from>
    <xdr:to>
      <xdr:col>10</xdr:col>
      <xdr:colOff>155575</xdr:colOff>
      <xdr:row>36</xdr:row>
      <xdr:rowOff>74798</xdr:rowOff>
    </xdr:to>
    <xdr:sp macro="" textlink="">
      <xdr:nvSpPr>
        <xdr:cNvPr id="319" name="円/楕円 318"/>
        <xdr:cNvSpPr/>
      </xdr:nvSpPr>
      <xdr:spPr>
        <a:xfrm>
          <a:off x="6921500" y="61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91325</xdr:rowOff>
    </xdr:from>
    <xdr:ext cx="534377" cy="259045"/>
    <xdr:sp macro="" textlink="">
      <xdr:nvSpPr>
        <xdr:cNvPr id="320" name="テキスト ボックス 319"/>
        <xdr:cNvSpPr txBox="1"/>
      </xdr:nvSpPr>
      <xdr:spPr>
        <a:xfrm>
          <a:off x="6705111" y="592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65494</xdr:rowOff>
    </xdr:from>
    <xdr:to>
      <xdr:col>15</xdr:col>
      <xdr:colOff>180975</xdr:colOff>
      <xdr:row>58</xdr:row>
      <xdr:rowOff>132379</xdr:rowOff>
    </xdr:to>
    <xdr:cxnSp macro="">
      <xdr:nvCxnSpPr>
        <xdr:cNvPr id="349" name="直線コネクタ 348"/>
        <xdr:cNvCxnSpPr/>
      </xdr:nvCxnSpPr>
      <xdr:spPr>
        <a:xfrm>
          <a:off x="9639300" y="10009594"/>
          <a:ext cx="838200" cy="6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66577</xdr:rowOff>
    </xdr:from>
    <xdr:ext cx="534377" cy="259045"/>
    <xdr:sp macro="" textlink="">
      <xdr:nvSpPr>
        <xdr:cNvPr id="350" name="普通建設事業費平均値テキスト"/>
        <xdr:cNvSpPr txBox="1"/>
      </xdr:nvSpPr>
      <xdr:spPr>
        <a:xfrm>
          <a:off x="10528300" y="983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65494</xdr:rowOff>
    </xdr:from>
    <xdr:to>
      <xdr:col>14</xdr:col>
      <xdr:colOff>28575</xdr:colOff>
      <xdr:row>58</xdr:row>
      <xdr:rowOff>108584</xdr:rowOff>
    </xdr:to>
    <xdr:cxnSp macro="">
      <xdr:nvCxnSpPr>
        <xdr:cNvPr id="352" name="直線コネクタ 351"/>
        <xdr:cNvCxnSpPr/>
      </xdr:nvCxnSpPr>
      <xdr:spPr>
        <a:xfrm flipV="1">
          <a:off x="8750300" y="10009594"/>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55187</xdr:rowOff>
    </xdr:from>
    <xdr:to>
      <xdr:col>14</xdr:col>
      <xdr:colOff>79375</xdr:colOff>
      <xdr:row>58</xdr:row>
      <xdr:rowOff>156787</xdr:rowOff>
    </xdr:to>
    <xdr:sp macro="" textlink="">
      <xdr:nvSpPr>
        <xdr:cNvPr id="353" name="フローチャート : 判断 352"/>
        <xdr:cNvSpPr/>
      </xdr:nvSpPr>
      <xdr:spPr>
        <a:xfrm>
          <a:off x="9588500" y="999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147914</xdr:rowOff>
    </xdr:from>
    <xdr:ext cx="534377" cy="259045"/>
    <xdr:sp macro="" textlink="">
      <xdr:nvSpPr>
        <xdr:cNvPr id="354" name="テキスト ボックス 353"/>
        <xdr:cNvSpPr txBox="1"/>
      </xdr:nvSpPr>
      <xdr:spPr>
        <a:xfrm>
          <a:off x="9372111" y="1009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108584</xdr:rowOff>
    </xdr:from>
    <xdr:to>
      <xdr:col>12</xdr:col>
      <xdr:colOff>511175</xdr:colOff>
      <xdr:row>58</xdr:row>
      <xdr:rowOff>157809</xdr:rowOff>
    </xdr:to>
    <xdr:cxnSp macro="">
      <xdr:nvCxnSpPr>
        <xdr:cNvPr id="355" name="直線コネクタ 354"/>
        <xdr:cNvCxnSpPr/>
      </xdr:nvCxnSpPr>
      <xdr:spPr>
        <a:xfrm flipV="1">
          <a:off x="7861300" y="10052684"/>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12416</xdr:rowOff>
    </xdr:from>
    <xdr:to>
      <xdr:col>12</xdr:col>
      <xdr:colOff>561975</xdr:colOff>
      <xdr:row>58</xdr:row>
      <xdr:rowOff>114016</xdr:rowOff>
    </xdr:to>
    <xdr:sp macro="" textlink="">
      <xdr:nvSpPr>
        <xdr:cNvPr id="356" name="フローチャート : 判断 355"/>
        <xdr:cNvSpPr/>
      </xdr:nvSpPr>
      <xdr:spPr>
        <a:xfrm>
          <a:off x="8699500" y="99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130543</xdr:rowOff>
    </xdr:from>
    <xdr:ext cx="534377" cy="259045"/>
    <xdr:sp macro="" textlink="">
      <xdr:nvSpPr>
        <xdr:cNvPr id="357" name="テキスト ボックス 356"/>
        <xdr:cNvSpPr txBox="1"/>
      </xdr:nvSpPr>
      <xdr:spPr>
        <a:xfrm>
          <a:off x="8483111" y="97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157809</xdr:rowOff>
    </xdr:from>
    <xdr:to>
      <xdr:col>11</xdr:col>
      <xdr:colOff>307975</xdr:colOff>
      <xdr:row>58</xdr:row>
      <xdr:rowOff>158624</xdr:rowOff>
    </xdr:to>
    <xdr:cxnSp macro="">
      <xdr:nvCxnSpPr>
        <xdr:cNvPr id="358" name="直線コネクタ 357"/>
        <xdr:cNvCxnSpPr/>
      </xdr:nvCxnSpPr>
      <xdr:spPr>
        <a:xfrm flipV="1">
          <a:off x="6972300" y="10101909"/>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45992</xdr:rowOff>
    </xdr:from>
    <xdr:to>
      <xdr:col>11</xdr:col>
      <xdr:colOff>358775</xdr:colOff>
      <xdr:row>58</xdr:row>
      <xdr:rowOff>147592</xdr:rowOff>
    </xdr:to>
    <xdr:sp macro="" textlink="">
      <xdr:nvSpPr>
        <xdr:cNvPr id="359" name="フローチャート : 判断 358"/>
        <xdr:cNvSpPr/>
      </xdr:nvSpPr>
      <xdr:spPr>
        <a:xfrm>
          <a:off x="7810500" y="999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164119</xdr:rowOff>
    </xdr:from>
    <xdr:ext cx="534377" cy="259045"/>
    <xdr:sp macro="" textlink="">
      <xdr:nvSpPr>
        <xdr:cNvPr id="360" name="テキスト ボックス 359"/>
        <xdr:cNvSpPr txBox="1"/>
      </xdr:nvSpPr>
      <xdr:spPr>
        <a:xfrm>
          <a:off x="7594111" y="976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65322</xdr:rowOff>
    </xdr:from>
    <xdr:to>
      <xdr:col>10</xdr:col>
      <xdr:colOff>155575</xdr:colOff>
      <xdr:row>58</xdr:row>
      <xdr:rowOff>166922</xdr:rowOff>
    </xdr:to>
    <xdr:sp macro="" textlink="">
      <xdr:nvSpPr>
        <xdr:cNvPr id="361" name="フローチャート : 判断 360"/>
        <xdr:cNvSpPr/>
      </xdr:nvSpPr>
      <xdr:spPr>
        <a:xfrm>
          <a:off x="6921500" y="100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11999</xdr:rowOff>
    </xdr:from>
    <xdr:ext cx="534377" cy="259045"/>
    <xdr:sp macro="" textlink="">
      <xdr:nvSpPr>
        <xdr:cNvPr id="362" name="テキスト ボックス 361"/>
        <xdr:cNvSpPr txBox="1"/>
      </xdr:nvSpPr>
      <xdr:spPr>
        <a:xfrm>
          <a:off x="6705111" y="97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81579</xdr:rowOff>
    </xdr:from>
    <xdr:to>
      <xdr:col>15</xdr:col>
      <xdr:colOff>231775</xdr:colOff>
      <xdr:row>59</xdr:row>
      <xdr:rowOff>11729</xdr:rowOff>
    </xdr:to>
    <xdr:sp macro="" textlink="">
      <xdr:nvSpPr>
        <xdr:cNvPr id="368" name="円/楕円 367"/>
        <xdr:cNvSpPr/>
      </xdr:nvSpPr>
      <xdr:spPr>
        <a:xfrm>
          <a:off x="10426700" y="100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22127</xdr:rowOff>
    </xdr:from>
    <xdr:ext cx="534377" cy="259045"/>
    <xdr:sp macro="" textlink="">
      <xdr:nvSpPr>
        <xdr:cNvPr id="369" name="普通建設事業費該当値テキスト"/>
        <xdr:cNvSpPr txBox="1"/>
      </xdr:nvSpPr>
      <xdr:spPr>
        <a:xfrm>
          <a:off x="10528300" y="99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14694</xdr:rowOff>
    </xdr:from>
    <xdr:to>
      <xdr:col>14</xdr:col>
      <xdr:colOff>79375</xdr:colOff>
      <xdr:row>58</xdr:row>
      <xdr:rowOff>116294</xdr:rowOff>
    </xdr:to>
    <xdr:sp macro="" textlink="">
      <xdr:nvSpPr>
        <xdr:cNvPr id="370" name="円/楕円 369"/>
        <xdr:cNvSpPr/>
      </xdr:nvSpPr>
      <xdr:spPr>
        <a:xfrm>
          <a:off x="9588500" y="99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132821</xdr:rowOff>
    </xdr:from>
    <xdr:ext cx="534377" cy="259045"/>
    <xdr:sp macro="" textlink="">
      <xdr:nvSpPr>
        <xdr:cNvPr id="371" name="テキスト ボックス 370"/>
        <xdr:cNvSpPr txBox="1"/>
      </xdr:nvSpPr>
      <xdr:spPr>
        <a:xfrm>
          <a:off x="9372111" y="97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57784</xdr:rowOff>
    </xdr:from>
    <xdr:to>
      <xdr:col>12</xdr:col>
      <xdr:colOff>561975</xdr:colOff>
      <xdr:row>58</xdr:row>
      <xdr:rowOff>159384</xdr:rowOff>
    </xdr:to>
    <xdr:sp macro="" textlink="">
      <xdr:nvSpPr>
        <xdr:cNvPr id="372" name="円/楕円 371"/>
        <xdr:cNvSpPr/>
      </xdr:nvSpPr>
      <xdr:spPr>
        <a:xfrm>
          <a:off x="8699500" y="100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150511</xdr:rowOff>
    </xdr:from>
    <xdr:ext cx="534377" cy="259045"/>
    <xdr:sp macro="" textlink="">
      <xdr:nvSpPr>
        <xdr:cNvPr id="373" name="テキスト ボックス 372"/>
        <xdr:cNvSpPr txBox="1"/>
      </xdr:nvSpPr>
      <xdr:spPr>
        <a:xfrm>
          <a:off x="8483111" y="1009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107009</xdr:rowOff>
    </xdr:from>
    <xdr:to>
      <xdr:col>11</xdr:col>
      <xdr:colOff>358775</xdr:colOff>
      <xdr:row>59</xdr:row>
      <xdr:rowOff>37159</xdr:rowOff>
    </xdr:to>
    <xdr:sp macro="" textlink="">
      <xdr:nvSpPr>
        <xdr:cNvPr id="374" name="円/楕円 373"/>
        <xdr:cNvSpPr/>
      </xdr:nvSpPr>
      <xdr:spPr>
        <a:xfrm>
          <a:off x="7810500" y="100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28286</xdr:rowOff>
    </xdr:from>
    <xdr:ext cx="534377" cy="259045"/>
    <xdr:sp macro="" textlink="">
      <xdr:nvSpPr>
        <xdr:cNvPr id="375" name="テキスト ボックス 374"/>
        <xdr:cNvSpPr txBox="1"/>
      </xdr:nvSpPr>
      <xdr:spPr>
        <a:xfrm>
          <a:off x="7594111" y="101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107824</xdr:rowOff>
    </xdr:from>
    <xdr:to>
      <xdr:col>10</xdr:col>
      <xdr:colOff>155575</xdr:colOff>
      <xdr:row>59</xdr:row>
      <xdr:rowOff>37974</xdr:rowOff>
    </xdr:to>
    <xdr:sp macro="" textlink="">
      <xdr:nvSpPr>
        <xdr:cNvPr id="376" name="円/楕円 375"/>
        <xdr:cNvSpPr/>
      </xdr:nvSpPr>
      <xdr:spPr>
        <a:xfrm>
          <a:off x="6921500" y="100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29101</xdr:rowOff>
    </xdr:from>
    <xdr:ext cx="534377" cy="259045"/>
    <xdr:sp macro="" textlink="">
      <xdr:nvSpPr>
        <xdr:cNvPr id="377" name="テキスト ボックス 376"/>
        <xdr:cNvSpPr txBox="1"/>
      </xdr:nvSpPr>
      <xdr:spPr>
        <a:xfrm>
          <a:off x="6705111" y="101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167117</xdr:rowOff>
    </xdr:from>
    <xdr:to>
      <xdr:col>15</xdr:col>
      <xdr:colOff>180975</xdr:colOff>
      <xdr:row>79</xdr:row>
      <xdr:rowOff>27115</xdr:rowOff>
    </xdr:to>
    <xdr:cxnSp macro="">
      <xdr:nvCxnSpPr>
        <xdr:cNvPr id="406" name="直線コネクタ 405"/>
        <xdr:cNvCxnSpPr/>
      </xdr:nvCxnSpPr>
      <xdr:spPr>
        <a:xfrm flipV="1">
          <a:off x="9639300" y="13540217"/>
          <a:ext cx="838200" cy="3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79773</xdr:rowOff>
    </xdr:from>
    <xdr:ext cx="534377" cy="259045"/>
    <xdr:sp macro="" textlink="">
      <xdr:nvSpPr>
        <xdr:cNvPr id="407" name="普通建設事業費 （ うち新規整備　）平均値テキスト"/>
        <xdr:cNvSpPr txBox="1"/>
      </xdr:nvSpPr>
      <xdr:spPr>
        <a:xfrm>
          <a:off x="10528300" y="1328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85753</xdr:rowOff>
    </xdr:from>
    <xdr:to>
      <xdr:col>14</xdr:col>
      <xdr:colOff>79375</xdr:colOff>
      <xdr:row>79</xdr:row>
      <xdr:rowOff>15903</xdr:rowOff>
    </xdr:to>
    <xdr:sp macro="" textlink="">
      <xdr:nvSpPr>
        <xdr:cNvPr id="409" name="フローチャート : 判断 408"/>
        <xdr:cNvSpPr/>
      </xdr:nvSpPr>
      <xdr:spPr>
        <a:xfrm>
          <a:off x="9588500" y="1345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32430</xdr:rowOff>
    </xdr:from>
    <xdr:ext cx="534377" cy="259045"/>
    <xdr:sp macro="" textlink="">
      <xdr:nvSpPr>
        <xdr:cNvPr id="410" name="テキスト ボックス 409"/>
        <xdr:cNvSpPr txBox="1"/>
      </xdr:nvSpPr>
      <xdr:spPr>
        <a:xfrm>
          <a:off x="9372111" y="1323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116317</xdr:rowOff>
    </xdr:from>
    <xdr:to>
      <xdr:col>15</xdr:col>
      <xdr:colOff>231775</xdr:colOff>
      <xdr:row>79</xdr:row>
      <xdr:rowOff>46467</xdr:rowOff>
    </xdr:to>
    <xdr:sp macro="" textlink="">
      <xdr:nvSpPr>
        <xdr:cNvPr id="416" name="円/楕円 415"/>
        <xdr:cNvSpPr/>
      </xdr:nvSpPr>
      <xdr:spPr>
        <a:xfrm>
          <a:off x="10426700" y="134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35323</xdr:rowOff>
    </xdr:from>
    <xdr:ext cx="534377" cy="259045"/>
    <xdr:sp macro="" textlink="">
      <xdr:nvSpPr>
        <xdr:cNvPr id="417" name="普通建設事業費 （ うち新規整備　）該当値テキスト"/>
        <xdr:cNvSpPr txBox="1"/>
      </xdr:nvSpPr>
      <xdr:spPr>
        <a:xfrm>
          <a:off x="10528300" y="134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147765</xdr:rowOff>
    </xdr:from>
    <xdr:to>
      <xdr:col>14</xdr:col>
      <xdr:colOff>79375</xdr:colOff>
      <xdr:row>79</xdr:row>
      <xdr:rowOff>77915</xdr:rowOff>
    </xdr:to>
    <xdr:sp macro="" textlink="">
      <xdr:nvSpPr>
        <xdr:cNvPr id="418" name="円/楕円 417"/>
        <xdr:cNvSpPr/>
      </xdr:nvSpPr>
      <xdr:spPr>
        <a:xfrm>
          <a:off x="9588500" y="135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69042</xdr:rowOff>
    </xdr:from>
    <xdr:ext cx="469744" cy="259045"/>
    <xdr:sp macro="" textlink="">
      <xdr:nvSpPr>
        <xdr:cNvPr id="419" name="テキスト ボックス 418"/>
        <xdr:cNvSpPr txBox="1"/>
      </xdr:nvSpPr>
      <xdr:spPr>
        <a:xfrm>
          <a:off x="9404427" y="1361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20042</xdr:rowOff>
    </xdr:from>
    <xdr:to>
      <xdr:col>15</xdr:col>
      <xdr:colOff>180975</xdr:colOff>
      <xdr:row>97</xdr:row>
      <xdr:rowOff>122244</xdr:rowOff>
    </xdr:to>
    <xdr:cxnSp macro="">
      <xdr:nvCxnSpPr>
        <xdr:cNvPr id="446" name="直線コネクタ 445"/>
        <xdr:cNvCxnSpPr/>
      </xdr:nvCxnSpPr>
      <xdr:spPr>
        <a:xfrm>
          <a:off x="9639300" y="16307792"/>
          <a:ext cx="838200" cy="44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27195</xdr:rowOff>
    </xdr:from>
    <xdr:ext cx="534377" cy="259045"/>
    <xdr:sp macro="" textlink="">
      <xdr:nvSpPr>
        <xdr:cNvPr id="447" name="普通建設事業費 （ うち更新整備　）平均値テキスト"/>
        <xdr:cNvSpPr txBox="1"/>
      </xdr:nvSpPr>
      <xdr:spPr>
        <a:xfrm>
          <a:off x="10528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153284</xdr:rowOff>
    </xdr:from>
    <xdr:to>
      <xdr:col>14</xdr:col>
      <xdr:colOff>79375</xdr:colOff>
      <xdr:row>97</xdr:row>
      <xdr:rowOff>83434</xdr:rowOff>
    </xdr:to>
    <xdr:sp macro="" textlink="">
      <xdr:nvSpPr>
        <xdr:cNvPr id="449" name="フローチャート : 判断 448"/>
        <xdr:cNvSpPr/>
      </xdr:nvSpPr>
      <xdr:spPr>
        <a:xfrm>
          <a:off x="9588500" y="1661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74561</xdr:rowOff>
    </xdr:from>
    <xdr:ext cx="534377" cy="259045"/>
    <xdr:sp macro="" textlink="">
      <xdr:nvSpPr>
        <xdr:cNvPr id="450" name="テキスト ボックス 449"/>
        <xdr:cNvSpPr txBox="1"/>
      </xdr:nvSpPr>
      <xdr:spPr>
        <a:xfrm>
          <a:off x="9372111" y="1670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30,459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71444</xdr:rowOff>
    </xdr:from>
    <xdr:to>
      <xdr:col>15</xdr:col>
      <xdr:colOff>231775</xdr:colOff>
      <xdr:row>98</xdr:row>
      <xdr:rowOff>1594</xdr:rowOff>
    </xdr:to>
    <xdr:sp macro="" textlink="">
      <xdr:nvSpPr>
        <xdr:cNvPr id="456" name="円/楕円 455"/>
        <xdr:cNvSpPr/>
      </xdr:nvSpPr>
      <xdr:spPr>
        <a:xfrm>
          <a:off x="10426700" y="167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49871</xdr:rowOff>
    </xdr:from>
    <xdr:ext cx="534377" cy="259045"/>
    <xdr:sp macro="" textlink="">
      <xdr:nvSpPr>
        <xdr:cNvPr id="457" name="普通建設事業費 （ うち更新整備　）該当値テキスト"/>
        <xdr:cNvSpPr txBox="1"/>
      </xdr:nvSpPr>
      <xdr:spPr>
        <a:xfrm>
          <a:off x="10528300" y="1668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20,659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140692</xdr:rowOff>
    </xdr:from>
    <xdr:to>
      <xdr:col>14</xdr:col>
      <xdr:colOff>79375</xdr:colOff>
      <xdr:row>95</xdr:row>
      <xdr:rowOff>70842</xdr:rowOff>
    </xdr:to>
    <xdr:sp macro="" textlink="">
      <xdr:nvSpPr>
        <xdr:cNvPr id="458" name="円/楕円 457"/>
        <xdr:cNvSpPr/>
      </xdr:nvSpPr>
      <xdr:spPr>
        <a:xfrm>
          <a:off x="9588500" y="162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87369</xdr:rowOff>
    </xdr:from>
    <xdr:ext cx="534377" cy="259045"/>
    <xdr:sp macro="" textlink="">
      <xdr:nvSpPr>
        <xdr:cNvPr id="459" name="テキスト ボックス 458"/>
        <xdr:cNvSpPr txBox="1"/>
      </xdr:nvSpPr>
      <xdr:spPr>
        <a:xfrm>
          <a:off x="9372111" y="1603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2445</xdr:rowOff>
    </xdr:from>
    <xdr:to>
      <xdr:col>23</xdr:col>
      <xdr:colOff>517525</xdr:colOff>
      <xdr:row>39</xdr:row>
      <xdr:rowOff>44450</xdr:rowOff>
    </xdr:to>
    <xdr:cxnSp macro="">
      <xdr:nvCxnSpPr>
        <xdr:cNvPr id="488" name="直線コネクタ 487"/>
        <xdr:cNvCxnSpPr/>
      </xdr:nvCxnSpPr>
      <xdr:spPr>
        <a:xfrm>
          <a:off x="15481300" y="6688995"/>
          <a:ext cx="8382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2445</xdr:rowOff>
    </xdr:from>
    <xdr:to>
      <xdr:col>22</xdr:col>
      <xdr:colOff>365125</xdr:colOff>
      <xdr:row>39</xdr:row>
      <xdr:rowOff>5073</xdr:rowOff>
    </xdr:to>
    <xdr:cxnSp macro="">
      <xdr:nvCxnSpPr>
        <xdr:cNvPr id="491" name="直線コネクタ 490"/>
        <xdr:cNvCxnSpPr/>
      </xdr:nvCxnSpPr>
      <xdr:spPr>
        <a:xfrm flipV="1">
          <a:off x="14592300" y="6688995"/>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128543</xdr:rowOff>
    </xdr:from>
    <xdr:to>
      <xdr:col>22</xdr:col>
      <xdr:colOff>415925</xdr:colOff>
      <xdr:row>39</xdr:row>
      <xdr:rowOff>58693</xdr:rowOff>
    </xdr:to>
    <xdr:sp macro="" textlink="">
      <xdr:nvSpPr>
        <xdr:cNvPr id="492" name="フローチャート : 判断 491"/>
        <xdr:cNvSpPr/>
      </xdr:nvSpPr>
      <xdr:spPr>
        <a:xfrm>
          <a:off x="15430500" y="66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49820</xdr:rowOff>
    </xdr:from>
    <xdr:ext cx="469744" cy="259045"/>
    <xdr:sp macro="" textlink="">
      <xdr:nvSpPr>
        <xdr:cNvPr id="493" name="テキスト ボックス 492"/>
        <xdr:cNvSpPr txBox="1"/>
      </xdr:nvSpPr>
      <xdr:spPr>
        <a:xfrm>
          <a:off x="15246427" y="67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127984</xdr:rowOff>
    </xdr:from>
    <xdr:to>
      <xdr:col>21</xdr:col>
      <xdr:colOff>161925</xdr:colOff>
      <xdr:row>39</xdr:row>
      <xdr:rowOff>5073</xdr:rowOff>
    </xdr:to>
    <xdr:cxnSp macro="">
      <xdr:nvCxnSpPr>
        <xdr:cNvPr id="494" name="直線コネクタ 493"/>
        <xdr:cNvCxnSpPr/>
      </xdr:nvCxnSpPr>
      <xdr:spPr>
        <a:xfrm>
          <a:off x="13703300" y="6643084"/>
          <a:ext cx="8890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119056</xdr:rowOff>
    </xdr:from>
    <xdr:to>
      <xdr:col>21</xdr:col>
      <xdr:colOff>212725</xdr:colOff>
      <xdr:row>39</xdr:row>
      <xdr:rowOff>49206</xdr:rowOff>
    </xdr:to>
    <xdr:sp macro="" textlink="">
      <xdr:nvSpPr>
        <xdr:cNvPr id="495" name="フローチャート : 判断 494"/>
        <xdr:cNvSpPr/>
      </xdr:nvSpPr>
      <xdr:spPr>
        <a:xfrm>
          <a:off x="14541500" y="66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65733</xdr:rowOff>
    </xdr:from>
    <xdr:ext cx="469744" cy="259045"/>
    <xdr:sp macro="" textlink="">
      <xdr:nvSpPr>
        <xdr:cNvPr id="496" name="テキスト ボックス 495"/>
        <xdr:cNvSpPr txBox="1"/>
      </xdr:nvSpPr>
      <xdr:spPr>
        <a:xfrm>
          <a:off x="14357427" y="640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113526</xdr:rowOff>
    </xdr:from>
    <xdr:to>
      <xdr:col>19</xdr:col>
      <xdr:colOff>644525</xdr:colOff>
      <xdr:row>38</xdr:row>
      <xdr:rowOff>127984</xdr:rowOff>
    </xdr:to>
    <xdr:cxnSp macro="">
      <xdr:nvCxnSpPr>
        <xdr:cNvPr id="497" name="直線コネクタ 496"/>
        <xdr:cNvCxnSpPr/>
      </xdr:nvCxnSpPr>
      <xdr:spPr>
        <a:xfrm>
          <a:off x="12814300" y="6628626"/>
          <a:ext cx="889000" cy="1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43314</xdr:rowOff>
    </xdr:from>
    <xdr:to>
      <xdr:col>20</xdr:col>
      <xdr:colOff>9525</xdr:colOff>
      <xdr:row>38</xdr:row>
      <xdr:rowOff>144914</xdr:rowOff>
    </xdr:to>
    <xdr:sp macro="" textlink="">
      <xdr:nvSpPr>
        <xdr:cNvPr id="498" name="フローチャート : 判断 497"/>
        <xdr:cNvSpPr/>
      </xdr:nvSpPr>
      <xdr:spPr>
        <a:xfrm>
          <a:off x="13652500" y="655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161440</xdr:rowOff>
    </xdr:from>
    <xdr:ext cx="469744" cy="259045"/>
    <xdr:sp macro="" textlink="">
      <xdr:nvSpPr>
        <xdr:cNvPr id="499" name="テキスト ボックス 498"/>
        <xdr:cNvSpPr txBox="1"/>
      </xdr:nvSpPr>
      <xdr:spPr>
        <a:xfrm>
          <a:off x="13468427" y="633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67716</xdr:rowOff>
    </xdr:from>
    <xdr:to>
      <xdr:col>18</xdr:col>
      <xdr:colOff>492125</xdr:colOff>
      <xdr:row>37</xdr:row>
      <xdr:rowOff>169317</xdr:rowOff>
    </xdr:to>
    <xdr:sp macro="" textlink="">
      <xdr:nvSpPr>
        <xdr:cNvPr id="500" name="フローチャート : 判断 499"/>
        <xdr:cNvSpPr/>
      </xdr:nvSpPr>
      <xdr:spPr>
        <a:xfrm>
          <a:off x="12763500" y="64113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14393</xdr:rowOff>
    </xdr:from>
    <xdr:ext cx="534377" cy="259045"/>
    <xdr:sp macro="" textlink="">
      <xdr:nvSpPr>
        <xdr:cNvPr id="501" name="テキスト ボックス 500"/>
        <xdr:cNvSpPr txBox="1"/>
      </xdr:nvSpPr>
      <xdr:spPr>
        <a:xfrm>
          <a:off x="12547111" y="618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7" name="円/楕円 50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123095</xdr:rowOff>
    </xdr:from>
    <xdr:to>
      <xdr:col>22</xdr:col>
      <xdr:colOff>415925</xdr:colOff>
      <xdr:row>39</xdr:row>
      <xdr:rowOff>53245</xdr:rowOff>
    </xdr:to>
    <xdr:sp macro="" textlink="">
      <xdr:nvSpPr>
        <xdr:cNvPr id="509" name="円/楕円 508"/>
        <xdr:cNvSpPr/>
      </xdr:nvSpPr>
      <xdr:spPr>
        <a:xfrm>
          <a:off x="15430500" y="66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69772</xdr:rowOff>
    </xdr:from>
    <xdr:ext cx="469744" cy="259045"/>
    <xdr:sp macro="" textlink="">
      <xdr:nvSpPr>
        <xdr:cNvPr id="510" name="テキスト ボックス 509"/>
        <xdr:cNvSpPr txBox="1"/>
      </xdr:nvSpPr>
      <xdr:spPr>
        <a:xfrm>
          <a:off x="15246427" y="64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125723</xdr:rowOff>
    </xdr:from>
    <xdr:to>
      <xdr:col>21</xdr:col>
      <xdr:colOff>212725</xdr:colOff>
      <xdr:row>39</xdr:row>
      <xdr:rowOff>55873</xdr:rowOff>
    </xdr:to>
    <xdr:sp macro="" textlink="">
      <xdr:nvSpPr>
        <xdr:cNvPr id="511" name="円/楕円 510"/>
        <xdr:cNvSpPr/>
      </xdr:nvSpPr>
      <xdr:spPr>
        <a:xfrm>
          <a:off x="14541500" y="66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47000</xdr:rowOff>
    </xdr:from>
    <xdr:ext cx="469744" cy="259045"/>
    <xdr:sp macro="" textlink="">
      <xdr:nvSpPr>
        <xdr:cNvPr id="512" name="テキスト ボックス 511"/>
        <xdr:cNvSpPr txBox="1"/>
      </xdr:nvSpPr>
      <xdr:spPr>
        <a:xfrm>
          <a:off x="14357427" y="673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77184</xdr:rowOff>
    </xdr:from>
    <xdr:to>
      <xdr:col>20</xdr:col>
      <xdr:colOff>9525</xdr:colOff>
      <xdr:row>39</xdr:row>
      <xdr:rowOff>7334</xdr:rowOff>
    </xdr:to>
    <xdr:sp macro="" textlink="">
      <xdr:nvSpPr>
        <xdr:cNvPr id="513" name="円/楕円 512"/>
        <xdr:cNvSpPr/>
      </xdr:nvSpPr>
      <xdr:spPr>
        <a:xfrm>
          <a:off x="13652500" y="65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169911</xdr:rowOff>
    </xdr:from>
    <xdr:ext cx="469744" cy="259045"/>
    <xdr:sp macro="" textlink="">
      <xdr:nvSpPr>
        <xdr:cNvPr id="514" name="テキスト ボックス 513"/>
        <xdr:cNvSpPr txBox="1"/>
      </xdr:nvSpPr>
      <xdr:spPr>
        <a:xfrm>
          <a:off x="13468427" y="668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62726</xdr:rowOff>
    </xdr:from>
    <xdr:to>
      <xdr:col>18</xdr:col>
      <xdr:colOff>492125</xdr:colOff>
      <xdr:row>38</xdr:row>
      <xdr:rowOff>164326</xdr:rowOff>
    </xdr:to>
    <xdr:sp macro="" textlink="">
      <xdr:nvSpPr>
        <xdr:cNvPr id="515" name="円/楕円 514"/>
        <xdr:cNvSpPr/>
      </xdr:nvSpPr>
      <xdr:spPr>
        <a:xfrm>
          <a:off x="12763500" y="65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155453</xdr:rowOff>
    </xdr:from>
    <xdr:ext cx="469744" cy="259045"/>
    <xdr:sp macro="" textlink="">
      <xdr:nvSpPr>
        <xdr:cNvPr id="516" name="テキスト ボックス 515"/>
        <xdr:cNvSpPr txBox="1"/>
      </xdr:nvSpPr>
      <xdr:spPr>
        <a:xfrm>
          <a:off x="12579427" y="667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9" name="フローチャート : 判断 54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0" name="テキスト ボックス 54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2" name="フローチャート : 判断 55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3" name="テキスト ボックス 55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55" name="フローチャート : 判断 55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56" name="テキスト ボックス 55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57" name="フローチャート : 判断 55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58" name="テキスト ボックス 557"/>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7" name="テキスト ボックス 56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9" name="テキスト ボックス 56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1" name="テキスト ボックス 57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73" name="テキスト ボックス 572"/>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33262</xdr:rowOff>
    </xdr:from>
    <xdr:to>
      <xdr:col>23</xdr:col>
      <xdr:colOff>517525</xdr:colOff>
      <xdr:row>73</xdr:row>
      <xdr:rowOff>13678</xdr:rowOff>
    </xdr:to>
    <xdr:cxnSp macro="">
      <xdr:nvCxnSpPr>
        <xdr:cNvPr id="602" name="直線コネクタ 601"/>
        <xdr:cNvCxnSpPr/>
      </xdr:nvCxnSpPr>
      <xdr:spPr>
        <a:xfrm>
          <a:off x="15481300" y="12377662"/>
          <a:ext cx="838200" cy="15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136453</xdr:rowOff>
    </xdr:from>
    <xdr:ext cx="534377" cy="259045"/>
    <xdr:sp macro="" textlink="">
      <xdr:nvSpPr>
        <xdr:cNvPr id="603" name="公債費平均値テキスト"/>
        <xdr:cNvSpPr txBox="1"/>
      </xdr:nvSpPr>
      <xdr:spPr>
        <a:xfrm>
          <a:off x="16370300" y="1282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33262</xdr:rowOff>
    </xdr:from>
    <xdr:to>
      <xdr:col>22</xdr:col>
      <xdr:colOff>365125</xdr:colOff>
      <xdr:row>72</xdr:row>
      <xdr:rowOff>44894</xdr:rowOff>
    </xdr:to>
    <xdr:cxnSp macro="">
      <xdr:nvCxnSpPr>
        <xdr:cNvPr id="605" name="直線コネクタ 604"/>
        <xdr:cNvCxnSpPr/>
      </xdr:nvCxnSpPr>
      <xdr:spPr>
        <a:xfrm flipV="1">
          <a:off x="14592300" y="12377662"/>
          <a:ext cx="889000" cy="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101524</xdr:rowOff>
    </xdr:from>
    <xdr:to>
      <xdr:col>22</xdr:col>
      <xdr:colOff>415925</xdr:colOff>
      <xdr:row>74</xdr:row>
      <xdr:rowOff>31674</xdr:rowOff>
    </xdr:to>
    <xdr:sp macro="" textlink="">
      <xdr:nvSpPr>
        <xdr:cNvPr id="606" name="フローチャート : 判断 605"/>
        <xdr:cNvSpPr/>
      </xdr:nvSpPr>
      <xdr:spPr>
        <a:xfrm>
          <a:off x="15430500" y="1261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22801</xdr:rowOff>
    </xdr:from>
    <xdr:ext cx="534377" cy="259045"/>
    <xdr:sp macro="" textlink="">
      <xdr:nvSpPr>
        <xdr:cNvPr id="607" name="テキスト ボックス 606"/>
        <xdr:cNvSpPr txBox="1"/>
      </xdr:nvSpPr>
      <xdr:spPr>
        <a:xfrm>
          <a:off x="15214111" y="127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648</xdr:rowOff>
    </xdr:from>
    <xdr:to>
      <xdr:col>21</xdr:col>
      <xdr:colOff>161925</xdr:colOff>
      <xdr:row>72</xdr:row>
      <xdr:rowOff>44894</xdr:rowOff>
    </xdr:to>
    <xdr:cxnSp macro="">
      <xdr:nvCxnSpPr>
        <xdr:cNvPr id="608" name="直線コネクタ 607"/>
        <xdr:cNvCxnSpPr/>
      </xdr:nvCxnSpPr>
      <xdr:spPr>
        <a:xfrm>
          <a:off x="13703300" y="12173598"/>
          <a:ext cx="889000" cy="2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79769</xdr:rowOff>
    </xdr:from>
    <xdr:to>
      <xdr:col>21</xdr:col>
      <xdr:colOff>212725</xdr:colOff>
      <xdr:row>74</xdr:row>
      <xdr:rowOff>9919</xdr:rowOff>
    </xdr:to>
    <xdr:sp macro="" textlink="">
      <xdr:nvSpPr>
        <xdr:cNvPr id="609" name="フローチャート : 判断 608"/>
        <xdr:cNvSpPr/>
      </xdr:nvSpPr>
      <xdr:spPr>
        <a:xfrm>
          <a:off x="14541500" y="1259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1046</xdr:rowOff>
    </xdr:from>
    <xdr:ext cx="534377" cy="259045"/>
    <xdr:sp macro="" textlink="">
      <xdr:nvSpPr>
        <xdr:cNvPr id="610" name="テキスト ボックス 609"/>
        <xdr:cNvSpPr txBox="1"/>
      </xdr:nvSpPr>
      <xdr:spPr>
        <a:xfrm>
          <a:off x="14325111" y="126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60020</xdr:rowOff>
    </xdr:from>
    <xdr:to>
      <xdr:col>19</xdr:col>
      <xdr:colOff>644525</xdr:colOff>
      <xdr:row>71</xdr:row>
      <xdr:rowOff>648</xdr:rowOff>
    </xdr:to>
    <xdr:cxnSp macro="">
      <xdr:nvCxnSpPr>
        <xdr:cNvPr id="611" name="直線コネクタ 610"/>
        <xdr:cNvCxnSpPr/>
      </xdr:nvCxnSpPr>
      <xdr:spPr>
        <a:xfrm>
          <a:off x="12814300" y="12061520"/>
          <a:ext cx="889000" cy="1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58738</xdr:rowOff>
    </xdr:from>
    <xdr:to>
      <xdr:col>20</xdr:col>
      <xdr:colOff>9525</xdr:colOff>
      <xdr:row>73</xdr:row>
      <xdr:rowOff>160338</xdr:rowOff>
    </xdr:to>
    <xdr:sp macro="" textlink="">
      <xdr:nvSpPr>
        <xdr:cNvPr id="612" name="フローチャート : 判断 611"/>
        <xdr:cNvSpPr/>
      </xdr:nvSpPr>
      <xdr:spPr>
        <a:xfrm>
          <a:off x="13652500" y="125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151465</xdr:rowOff>
    </xdr:from>
    <xdr:ext cx="534377" cy="259045"/>
    <xdr:sp macro="" textlink="">
      <xdr:nvSpPr>
        <xdr:cNvPr id="613" name="テキスト ボックス 612"/>
        <xdr:cNvSpPr txBox="1"/>
      </xdr:nvSpPr>
      <xdr:spPr>
        <a:xfrm>
          <a:off x="13436111" y="126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51600</xdr:rowOff>
    </xdr:from>
    <xdr:to>
      <xdr:col>18</xdr:col>
      <xdr:colOff>492125</xdr:colOff>
      <xdr:row>73</xdr:row>
      <xdr:rowOff>153200</xdr:rowOff>
    </xdr:to>
    <xdr:sp macro="" textlink="">
      <xdr:nvSpPr>
        <xdr:cNvPr id="614" name="フローチャート : 判断 613"/>
        <xdr:cNvSpPr/>
      </xdr:nvSpPr>
      <xdr:spPr>
        <a:xfrm>
          <a:off x="12763500" y="125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144327</xdr:rowOff>
    </xdr:from>
    <xdr:ext cx="534377" cy="259045"/>
    <xdr:sp macro="" textlink="">
      <xdr:nvSpPr>
        <xdr:cNvPr id="615" name="テキスト ボックス 614"/>
        <xdr:cNvSpPr txBox="1"/>
      </xdr:nvSpPr>
      <xdr:spPr>
        <a:xfrm>
          <a:off x="12547111" y="126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134328</xdr:rowOff>
    </xdr:from>
    <xdr:to>
      <xdr:col>23</xdr:col>
      <xdr:colOff>568325</xdr:colOff>
      <xdr:row>73</xdr:row>
      <xdr:rowOff>64478</xdr:rowOff>
    </xdr:to>
    <xdr:sp macro="" textlink="">
      <xdr:nvSpPr>
        <xdr:cNvPr id="621" name="円/楕円 620"/>
        <xdr:cNvSpPr/>
      </xdr:nvSpPr>
      <xdr:spPr>
        <a:xfrm>
          <a:off x="16268700" y="124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157205</xdr:rowOff>
    </xdr:from>
    <xdr:ext cx="534377" cy="259045"/>
    <xdr:sp macro="" textlink="">
      <xdr:nvSpPr>
        <xdr:cNvPr id="622" name="公債費該当値テキスト"/>
        <xdr:cNvSpPr txBox="1"/>
      </xdr:nvSpPr>
      <xdr:spPr>
        <a:xfrm>
          <a:off x="16370300" y="123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83,423</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153912</xdr:rowOff>
    </xdr:from>
    <xdr:to>
      <xdr:col>22</xdr:col>
      <xdr:colOff>415925</xdr:colOff>
      <xdr:row>72</xdr:row>
      <xdr:rowOff>84062</xdr:rowOff>
    </xdr:to>
    <xdr:sp macro="" textlink="">
      <xdr:nvSpPr>
        <xdr:cNvPr id="623" name="円/楕円 622"/>
        <xdr:cNvSpPr/>
      </xdr:nvSpPr>
      <xdr:spPr>
        <a:xfrm>
          <a:off x="15430500" y="1232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100589</xdr:rowOff>
    </xdr:from>
    <xdr:ext cx="534377" cy="259045"/>
    <xdr:sp macro="" textlink="">
      <xdr:nvSpPr>
        <xdr:cNvPr id="624" name="テキスト ボックス 623"/>
        <xdr:cNvSpPr txBox="1"/>
      </xdr:nvSpPr>
      <xdr:spPr>
        <a:xfrm>
          <a:off x="15214111" y="1210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95,381</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165544</xdr:rowOff>
    </xdr:from>
    <xdr:to>
      <xdr:col>21</xdr:col>
      <xdr:colOff>212725</xdr:colOff>
      <xdr:row>72</xdr:row>
      <xdr:rowOff>95694</xdr:rowOff>
    </xdr:to>
    <xdr:sp macro="" textlink="">
      <xdr:nvSpPr>
        <xdr:cNvPr id="625" name="円/楕円 624"/>
        <xdr:cNvSpPr/>
      </xdr:nvSpPr>
      <xdr:spPr>
        <a:xfrm>
          <a:off x="14541500" y="123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112221</xdr:rowOff>
    </xdr:from>
    <xdr:ext cx="534377" cy="259045"/>
    <xdr:sp macro="" textlink="">
      <xdr:nvSpPr>
        <xdr:cNvPr id="626" name="テキスト ボックス 625"/>
        <xdr:cNvSpPr txBox="1"/>
      </xdr:nvSpPr>
      <xdr:spPr>
        <a:xfrm>
          <a:off x="14325111" y="121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94,465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121298</xdr:rowOff>
    </xdr:from>
    <xdr:to>
      <xdr:col>20</xdr:col>
      <xdr:colOff>9525</xdr:colOff>
      <xdr:row>71</xdr:row>
      <xdr:rowOff>51448</xdr:rowOff>
    </xdr:to>
    <xdr:sp macro="" textlink="">
      <xdr:nvSpPr>
        <xdr:cNvPr id="627" name="円/楕円 626"/>
        <xdr:cNvSpPr/>
      </xdr:nvSpPr>
      <xdr:spPr>
        <a:xfrm>
          <a:off x="13652500" y="121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67975</xdr:rowOff>
    </xdr:from>
    <xdr:ext cx="599010" cy="259045"/>
    <xdr:sp macro="" textlink="">
      <xdr:nvSpPr>
        <xdr:cNvPr id="628" name="テキスト ボックス 627"/>
        <xdr:cNvSpPr txBox="1"/>
      </xdr:nvSpPr>
      <xdr:spPr>
        <a:xfrm>
          <a:off x="13403794" y="1189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111,449</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9220</xdr:rowOff>
    </xdr:from>
    <xdr:to>
      <xdr:col>18</xdr:col>
      <xdr:colOff>492125</xdr:colOff>
      <xdr:row>70</xdr:row>
      <xdr:rowOff>110820</xdr:rowOff>
    </xdr:to>
    <xdr:sp macro="" textlink="">
      <xdr:nvSpPr>
        <xdr:cNvPr id="629" name="円/楕円 628"/>
        <xdr:cNvSpPr/>
      </xdr:nvSpPr>
      <xdr:spPr>
        <a:xfrm>
          <a:off x="12763500" y="1201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127347</xdr:rowOff>
    </xdr:from>
    <xdr:ext cx="599010" cy="259045"/>
    <xdr:sp macro="" textlink="">
      <xdr:nvSpPr>
        <xdr:cNvPr id="630" name="テキスト ボックス 629"/>
        <xdr:cNvSpPr txBox="1"/>
      </xdr:nvSpPr>
      <xdr:spPr>
        <a:xfrm>
          <a:off x="12514794" y="1178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47741</xdr:rowOff>
    </xdr:from>
    <xdr:to>
      <xdr:col>23</xdr:col>
      <xdr:colOff>517525</xdr:colOff>
      <xdr:row>99</xdr:row>
      <xdr:rowOff>88252</xdr:rowOff>
    </xdr:to>
    <xdr:cxnSp macro="">
      <xdr:nvCxnSpPr>
        <xdr:cNvPr id="661" name="直線コネクタ 660"/>
        <xdr:cNvCxnSpPr/>
      </xdr:nvCxnSpPr>
      <xdr:spPr>
        <a:xfrm>
          <a:off x="15481300" y="17021291"/>
          <a:ext cx="838200" cy="4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26559</xdr:rowOff>
    </xdr:from>
    <xdr:ext cx="534377" cy="259045"/>
    <xdr:sp macro="" textlink="">
      <xdr:nvSpPr>
        <xdr:cNvPr id="662" name="積立金平均値テキスト"/>
        <xdr:cNvSpPr txBox="1"/>
      </xdr:nvSpPr>
      <xdr:spPr>
        <a:xfrm>
          <a:off x="16370300" y="16828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38064</xdr:rowOff>
    </xdr:from>
    <xdr:to>
      <xdr:col>22</xdr:col>
      <xdr:colOff>365125</xdr:colOff>
      <xdr:row>99</xdr:row>
      <xdr:rowOff>47741</xdr:rowOff>
    </xdr:to>
    <xdr:cxnSp macro="">
      <xdr:nvCxnSpPr>
        <xdr:cNvPr id="664" name="直線コネクタ 663"/>
        <xdr:cNvCxnSpPr/>
      </xdr:nvCxnSpPr>
      <xdr:spPr>
        <a:xfrm>
          <a:off x="14592300" y="17011614"/>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157418</xdr:rowOff>
    </xdr:from>
    <xdr:to>
      <xdr:col>22</xdr:col>
      <xdr:colOff>415925</xdr:colOff>
      <xdr:row>99</xdr:row>
      <xdr:rowOff>87568</xdr:rowOff>
    </xdr:to>
    <xdr:sp macro="" textlink="">
      <xdr:nvSpPr>
        <xdr:cNvPr id="665" name="フローチャート : 判断 664"/>
        <xdr:cNvSpPr/>
      </xdr:nvSpPr>
      <xdr:spPr>
        <a:xfrm>
          <a:off x="15430500" y="169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104095</xdr:rowOff>
    </xdr:from>
    <xdr:ext cx="534377" cy="259045"/>
    <xdr:sp macro="" textlink="">
      <xdr:nvSpPr>
        <xdr:cNvPr id="666" name="テキスト ボックス 665"/>
        <xdr:cNvSpPr txBox="1"/>
      </xdr:nvSpPr>
      <xdr:spPr>
        <a:xfrm>
          <a:off x="15214111" y="167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19,019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33088</xdr:rowOff>
    </xdr:from>
    <xdr:to>
      <xdr:col>21</xdr:col>
      <xdr:colOff>161925</xdr:colOff>
      <xdr:row>99</xdr:row>
      <xdr:rowOff>38064</xdr:rowOff>
    </xdr:to>
    <xdr:cxnSp macro="">
      <xdr:nvCxnSpPr>
        <xdr:cNvPr id="667" name="直線コネクタ 666"/>
        <xdr:cNvCxnSpPr/>
      </xdr:nvCxnSpPr>
      <xdr:spPr>
        <a:xfrm>
          <a:off x="13703300" y="17006638"/>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147513</xdr:rowOff>
    </xdr:from>
    <xdr:to>
      <xdr:col>21</xdr:col>
      <xdr:colOff>212725</xdr:colOff>
      <xdr:row>99</xdr:row>
      <xdr:rowOff>77663</xdr:rowOff>
    </xdr:to>
    <xdr:sp macro="" textlink="">
      <xdr:nvSpPr>
        <xdr:cNvPr id="668" name="フローチャート : 判断 667"/>
        <xdr:cNvSpPr/>
      </xdr:nvSpPr>
      <xdr:spPr>
        <a:xfrm>
          <a:off x="14541500" y="169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94190</xdr:rowOff>
    </xdr:from>
    <xdr:ext cx="534377" cy="259045"/>
    <xdr:sp macro="" textlink="">
      <xdr:nvSpPr>
        <xdr:cNvPr id="669" name="テキスト ボックス 668"/>
        <xdr:cNvSpPr txBox="1"/>
      </xdr:nvSpPr>
      <xdr:spPr>
        <a:xfrm>
          <a:off x="14325111" y="167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22,052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33088</xdr:rowOff>
    </xdr:from>
    <xdr:to>
      <xdr:col>19</xdr:col>
      <xdr:colOff>644525</xdr:colOff>
      <xdr:row>99</xdr:row>
      <xdr:rowOff>57764</xdr:rowOff>
    </xdr:to>
    <xdr:cxnSp macro="">
      <xdr:nvCxnSpPr>
        <xdr:cNvPr id="670" name="直線コネクタ 669"/>
        <xdr:cNvCxnSpPr/>
      </xdr:nvCxnSpPr>
      <xdr:spPr>
        <a:xfrm flipV="1">
          <a:off x="12814300" y="17006638"/>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157967</xdr:rowOff>
    </xdr:from>
    <xdr:to>
      <xdr:col>20</xdr:col>
      <xdr:colOff>9525</xdr:colOff>
      <xdr:row>99</xdr:row>
      <xdr:rowOff>88117</xdr:rowOff>
    </xdr:to>
    <xdr:sp macro="" textlink="">
      <xdr:nvSpPr>
        <xdr:cNvPr id="671" name="フローチャート : 判断 670"/>
        <xdr:cNvSpPr/>
      </xdr:nvSpPr>
      <xdr:spPr>
        <a:xfrm>
          <a:off x="13652500" y="1696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79244</xdr:rowOff>
    </xdr:from>
    <xdr:ext cx="534377" cy="259045"/>
    <xdr:sp macro="" textlink="">
      <xdr:nvSpPr>
        <xdr:cNvPr id="672" name="テキスト ボックス 671"/>
        <xdr:cNvSpPr txBox="1"/>
      </xdr:nvSpPr>
      <xdr:spPr>
        <a:xfrm>
          <a:off x="13436111" y="170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163973</xdr:rowOff>
    </xdr:from>
    <xdr:to>
      <xdr:col>18</xdr:col>
      <xdr:colOff>492125</xdr:colOff>
      <xdr:row>99</xdr:row>
      <xdr:rowOff>94123</xdr:rowOff>
    </xdr:to>
    <xdr:sp macro="" textlink="">
      <xdr:nvSpPr>
        <xdr:cNvPr id="673" name="フローチャート : 判断 672"/>
        <xdr:cNvSpPr/>
      </xdr:nvSpPr>
      <xdr:spPr>
        <a:xfrm>
          <a:off x="12763500" y="169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110650</xdr:rowOff>
    </xdr:from>
    <xdr:ext cx="534377" cy="259045"/>
    <xdr:sp macro="" textlink="">
      <xdr:nvSpPr>
        <xdr:cNvPr id="674" name="テキスト ボックス 673"/>
        <xdr:cNvSpPr txBox="1"/>
      </xdr:nvSpPr>
      <xdr:spPr>
        <a:xfrm>
          <a:off x="12547111" y="167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37452</xdr:rowOff>
    </xdr:from>
    <xdr:to>
      <xdr:col>23</xdr:col>
      <xdr:colOff>568325</xdr:colOff>
      <xdr:row>99</xdr:row>
      <xdr:rowOff>139052</xdr:rowOff>
    </xdr:to>
    <xdr:sp macro="" textlink="">
      <xdr:nvSpPr>
        <xdr:cNvPr id="680" name="円/楕円 679"/>
        <xdr:cNvSpPr/>
      </xdr:nvSpPr>
      <xdr:spPr>
        <a:xfrm>
          <a:off x="16268700" y="1701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153558</xdr:rowOff>
    </xdr:from>
    <xdr:ext cx="469744" cy="259045"/>
    <xdr:sp macro="" textlink="">
      <xdr:nvSpPr>
        <xdr:cNvPr id="681" name="積立金該当値テキスト"/>
        <xdr:cNvSpPr txBox="1"/>
      </xdr:nvSpPr>
      <xdr:spPr>
        <a:xfrm>
          <a:off x="16370300" y="1695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168391</xdr:rowOff>
    </xdr:from>
    <xdr:to>
      <xdr:col>22</xdr:col>
      <xdr:colOff>415925</xdr:colOff>
      <xdr:row>99</xdr:row>
      <xdr:rowOff>98541</xdr:rowOff>
    </xdr:to>
    <xdr:sp macro="" textlink="">
      <xdr:nvSpPr>
        <xdr:cNvPr id="682" name="円/楕円 681"/>
        <xdr:cNvSpPr/>
      </xdr:nvSpPr>
      <xdr:spPr>
        <a:xfrm>
          <a:off x="15430500" y="169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89668</xdr:rowOff>
    </xdr:from>
    <xdr:ext cx="534377" cy="259045"/>
    <xdr:sp macro="" textlink="">
      <xdr:nvSpPr>
        <xdr:cNvPr id="683" name="テキスト ボックス 682"/>
        <xdr:cNvSpPr txBox="1"/>
      </xdr:nvSpPr>
      <xdr:spPr>
        <a:xfrm>
          <a:off x="15214111" y="170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158714</xdr:rowOff>
    </xdr:from>
    <xdr:to>
      <xdr:col>21</xdr:col>
      <xdr:colOff>212725</xdr:colOff>
      <xdr:row>99</xdr:row>
      <xdr:rowOff>88864</xdr:rowOff>
    </xdr:to>
    <xdr:sp macro="" textlink="">
      <xdr:nvSpPr>
        <xdr:cNvPr id="684" name="円/楕円 683"/>
        <xdr:cNvSpPr/>
      </xdr:nvSpPr>
      <xdr:spPr>
        <a:xfrm>
          <a:off x="14541500" y="169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79991</xdr:rowOff>
    </xdr:from>
    <xdr:ext cx="534377" cy="259045"/>
    <xdr:sp macro="" textlink="">
      <xdr:nvSpPr>
        <xdr:cNvPr id="685" name="テキスト ボックス 684"/>
        <xdr:cNvSpPr txBox="1"/>
      </xdr:nvSpPr>
      <xdr:spPr>
        <a:xfrm>
          <a:off x="14325111" y="170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153738</xdr:rowOff>
    </xdr:from>
    <xdr:to>
      <xdr:col>20</xdr:col>
      <xdr:colOff>9525</xdr:colOff>
      <xdr:row>99</xdr:row>
      <xdr:rowOff>83888</xdr:rowOff>
    </xdr:to>
    <xdr:sp macro="" textlink="">
      <xdr:nvSpPr>
        <xdr:cNvPr id="686" name="円/楕円 685"/>
        <xdr:cNvSpPr/>
      </xdr:nvSpPr>
      <xdr:spPr>
        <a:xfrm>
          <a:off x="13652500" y="169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100415</xdr:rowOff>
    </xdr:from>
    <xdr:ext cx="534377" cy="259045"/>
    <xdr:sp macro="" textlink="">
      <xdr:nvSpPr>
        <xdr:cNvPr id="687" name="テキスト ボックス 686"/>
        <xdr:cNvSpPr txBox="1"/>
      </xdr:nvSpPr>
      <xdr:spPr>
        <a:xfrm>
          <a:off x="13436111" y="1673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20,146</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6964</xdr:rowOff>
    </xdr:from>
    <xdr:to>
      <xdr:col>18</xdr:col>
      <xdr:colOff>492125</xdr:colOff>
      <xdr:row>99</xdr:row>
      <xdr:rowOff>108564</xdr:rowOff>
    </xdr:to>
    <xdr:sp macro="" textlink="">
      <xdr:nvSpPr>
        <xdr:cNvPr id="688" name="円/楕円 687"/>
        <xdr:cNvSpPr/>
      </xdr:nvSpPr>
      <xdr:spPr>
        <a:xfrm>
          <a:off x="12763500" y="169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99691</xdr:rowOff>
    </xdr:from>
    <xdr:ext cx="534377" cy="259045"/>
    <xdr:sp macro="" textlink="">
      <xdr:nvSpPr>
        <xdr:cNvPr id="689" name="テキスト ボックス 688"/>
        <xdr:cNvSpPr txBox="1"/>
      </xdr:nvSpPr>
      <xdr:spPr>
        <a:xfrm>
          <a:off x="12547111" y="1707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144044</xdr:rowOff>
    </xdr:from>
    <xdr:to>
      <xdr:col>32</xdr:col>
      <xdr:colOff>187325</xdr:colOff>
      <xdr:row>35</xdr:row>
      <xdr:rowOff>169509</xdr:rowOff>
    </xdr:to>
    <xdr:cxnSp macro="">
      <xdr:nvCxnSpPr>
        <xdr:cNvPr id="716" name="直線コネクタ 715"/>
        <xdr:cNvCxnSpPr/>
      </xdr:nvCxnSpPr>
      <xdr:spPr>
        <a:xfrm flipV="1">
          <a:off x="21323300" y="5973344"/>
          <a:ext cx="838200" cy="19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111950</xdr:rowOff>
    </xdr:from>
    <xdr:ext cx="469744" cy="259045"/>
    <xdr:sp macro="" textlink="">
      <xdr:nvSpPr>
        <xdr:cNvPr id="717" name="投資及び出資金平均値テキスト"/>
        <xdr:cNvSpPr txBox="1"/>
      </xdr:nvSpPr>
      <xdr:spPr>
        <a:xfrm>
          <a:off x="22212300" y="645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152776</xdr:rowOff>
    </xdr:from>
    <xdr:to>
      <xdr:col>31</xdr:col>
      <xdr:colOff>34925</xdr:colOff>
      <xdr:row>35</xdr:row>
      <xdr:rowOff>169509</xdr:rowOff>
    </xdr:to>
    <xdr:cxnSp macro="">
      <xdr:nvCxnSpPr>
        <xdr:cNvPr id="719" name="直線コネクタ 718"/>
        <xdr:cNvCxnSpPr/>
      </xdr:nvCxnSpPr>
      <xdr:spPr>
        <a:xfrm>
          <a:off x="20434300" y="5982076"/>
          <a:ext cx="889000" cy="1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61834</xdr:rowOff>
    </xdr:from>
    <xdr:to>
      <xdr:col>31</xdr:col>
      <xdr:colOff>85725</xdr:colOff>
      <xdr:row>37</xdr:row>
      <xdr:rowOff>163433</xdr:rowOff>
    </xdr:to>
    <xdr:sp macro="" textlink="">
      <xdr:nvSpPr>
        <xdr:cNvPr id="720" name="フローチャート : 判断 719"/>
        <xdr:cNvSpPr/>
      </xdr:nvSpPr>
      <xdr:spPr>
        <a:xfrm>
          <a:off x="21272500" y="64054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154560</xdr:rowOff>
    </xdr:from>
    <xdr:ext cx="469744" cy="259045"/>
    <xdr:sp macro="" textlink="">
      <xdr:nvSpPr>
        <xdr:cNvPr id="721" name="テキスト ボックス 720"/>
        <xdr:cNvSpPr txBox="1"/>
      </xdr:nvSpPr>
      <xdr:spPr>
        <a:xfrm>
          <a:off x="21088427" y="649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152776</xdr:rowOff>
    </xdr:from>
    <xdr:to>
      <xdr:col>29</xdr:col>
      <xdr:colOff>517525</xdr:colOff>
      <xdr:row>35</xdr:row>
      <xdr:rowOff>38933</xdr:rowOff>
    </xdr:to>
    <xdr:cxnSp macro="">
      <xdr:nvCxnSpPr>
        <xdr:cNvPr id="722" name="直線コネクタ 721"/>
        <xdr:cNvCxnSpPr/>
      </xdr:nvCxnSpPr>
      <xdr:spPr>
        <a:xfrm flipV="1">
          <a:off x="19545300" y="5982076"/>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36733</xdr:rowOff>
    </xdr:from>
    <xdr:to>
      <xdr:col>29</xdr:col>
      <xdr:colOff>568325</xdr:colOff>
      <xdr:row>37</xdr:row>
      <xdr:rowOff>138333</xdr:rowOff>
    </xdr:to>
    <xdr:sp macro="" textlink="">
      <xdr:nvSpPr>
        <xdr:cNvPr id="723" name="フローチャート : 判断 722"/>
        <xdr:cNvSpPr/>
      </xdr:nvSpPr>
      <xdr:spPr>
        <a:xfrm>
          <a:off x="20383500" y="638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129460</xdr:rowOff>
    </xdr:from>
    <xdr:ext cx="469744" cy="259045"/>
    <xdr:sp macro="" textlink="">
      <xdr:nvSpPr>
        <xdr:cNvPr id="724" name="テキスト ボックス 723"/>
        <xdr:cNvSpPr txBox="1"/>
      </xdr:nvSpPr>
      <xdr:spPr>
        <a:xfrm>
          <a:off x="20199427" y="647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38933</xdr:rowOff>
    </xdr:from>
    <xdr:to>
      <xdr:col>28</xdr:col>
      <xdr:colOff>314325</xdr:colOff>
      <xdr:row>35</xdr:row>
      <xdr:rowOff>68148</xdr:rowOff>
    </xdr:to>
    <xdr:cxnSp macro="">
      <xdr:nvCxnSpPr>
        <xdr:cNvPr id="725" name="直線コネクタ 724"/>
        <xdr:cNvCxnSpPr/>
      </xdr:nvCxnSpPr>
      <xdr:spPr>
        <a:xfrm flipV="1">
          <a:off x="18656300" y="6039683"/>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54701</xdr:rowOff>
    </xdr:from>
    <xdr:to>
      <xdr:col>28</xdr:col>
      <xdr:colOff>365125</xdr:colOff>
      <xdr:row>37</xdr:row>
      <xdr:rowOff>156301</xdr:rowOff>
    </xdr:to>
    <xdr:sp macro="" textlink="">
      <xdr:nvSpPr>
        <xdr:cNvPr id="726" name="フローチャート : 判断 725"/>
        <xdr:cNvSpPr/>
      </xdr:nvSpPr>
      <xdr:spPr>
        <a:xfrm>
          <a:off x="19494500" y="63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147428</xdr:rowOff>
    </xdr:from>
    <xdr:ext cx="469744" cy="259045"/>
    <xdr:sp macro="" textlink="">
      <xdr:nvSpPr>
        <xdr:cNvPr id="727" name="テキスト ボックス 726"/>
        <xdr:cNvSpPr txBox="1"/>
      </xdr:nvSpPr>
      <xdr:spPr>
        <a:xfrm>
          <a:off x="19310427" y="649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59548</xdr:rowOff>
    </xdr:from>
    <xdr:to>
      <xdr:col>27</xdr:col>
      <xdr:colOff>161925</xdr:colOff>
      <xdr:row>37</xdr:row>
      <xdr:rowOff>161148</xdr:rowOff>
    </xdr:to>
    <xdr:sp macro="" textlink="">
      <xdr:nvSpPr>
        <xdr:cNvPr id="728" name="フローチャート : 判断 727"/>
        <xdr:cNvSpPr/>
      </xdr:nvSpPr>
      <xdr:spPr>
        <a:xfrm>
          <a:off x="18605500" y="64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152275</xdr:rowOff>
    </xdr:from>
    <xdr:ext cx="469744" cy="259045"/>
    <xdr:sp macro="" textlink="">
      <xdr:nvSpPr>
        <xdr:cNvPr id="729" name="テキスト ボックス 728"/>
        <xdr:cNvSpPr txBox="1"/>
      </xdr:nvSpPr>
      <xdr:spPr>
        <a:xfrm>
          <a:off x="18421427" y="649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93244</xdr:rowOff>
    </xdr:from>
    <xdr:to>
      <xdr:col>32</xdr:col>
      <xdr:colOff>238125</xdr:colOff>
      <xdr:row>35</xdr:row>
      <xdr:rowOff>23394</xdr:rowOff>
    </xdr:to>
    <xdr:sp macro="" textlink="">
      <xdr:nvSpPr>
        <xdr:cNvPr id="735" name="円/楕円 734"/>
        <xdr:cNvSpPr/>
      </xdr:nvSpPr>
      <xdr:spPr>
        <a:xfrm>
          <a:off x="22110700" y="59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116121</xdr:rowOff>
    </xdr:from>
    <xdr:ext cx="534377" cy="259045"/>
    <xdr:sp macro="" textlink="">
      <xdr:nvSpPr>
        <xdr:cNvPr id="736" name="投資及び出資金該当値テキスト"/>
        <xdr:cNvSpPr txBox="1"/>
      </xdr:nvSpPr>
      <xdr:spPr>
        <a:xfrm>
          <a:off x="22212300" y="577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118709</xdr:rowOff>
    </xdr:from>
    <xdr:to>
      <xdr:col>31</xdr:col>
      <xdr:colOff>85725</xdr:colOff>
      <xdr:row>36</xdr:row>
      <xdr:rowOff>48859</xdr:rowOff>
    </xdr:to>
    <xdr:sp macro="" textlink="">
      <xdr:nvSpPr>
        <xdr:cNvPr id="737" name="円/楕円 736"/>
        <xdr:cNvSpPr/>
      </xdr:nvSpPr>
      <xdr:spPr>
        <a:xfrm>
          <a:off x="21272500" y="611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65386</xdr:rowOff>
    </xdr:from>
    <xdr:ext cx="534377" cy="259045"/>
    <xdr:sp macro="" textlink="">
      <xdr:nvSpPr>
        <xdr:cNvPr id="738" name="テキスト ボックス 737"/>
        <xdr:cNvSpPr txBox="1"/>
      </xdr:nvSpPr>
      <xdr:spPr>
        <a:xfrm>
          <a:off x="21056111" y="589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10,598</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101976</xdr:rowOff>
    </xdr:from>
    <xdr:to>
      <xdr:col>29</xdr:col>
      <xdr:colOff>568325</xdr:colOff>
      <xdr:row>35</xdr:row>
      <xdr:rowOff>32126</xdr:rowOff>
    </xdr:to>
    <xdr:sp macro="" textlink="">
      <xdr:nvSpPr>
        <xdr:cNvPr id="739" name="円/楕円 738"/>
        <xdr:cNvSpPr/>
      </xdr:nvSpPr>
      <xdr:spPr>
        <a:xfrm>
          <a:off x="20383500" y="59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33</xdr:row>
      <xdr:rowOff>48653</xdr:rowOff>
    </xdr:from>
    <xdr:ext cx="534377" cy="259045"/>
    <xdr:sp macro="" textlink="">
      <xdr:nvSpPr>
        <xdr:cNvPr id="740" name="テキスト ボックス 739"/>
        <xdr:cNvSpPr txBox="1"/>
      </xdr:nvSpPr>
      <xdr:spPr>
        <a:xfrm>
          <a:off x="20167111" y="57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14,714</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159583</xdr:rowOff>
    </xdr:from>
    <xdr:to>
      <xdr:col>28</xdr:col>
      <xdr:colOff>365125</xdr:colOff>
      <xdr:row>35</xdr:row>
      <xdr:rowOff>89733</xdr:rowOff>
    </xdr:to>
    <xdr:sp macro="" textlink="">
      <xdr:nvSpPr>
        <xdr:cNvPr id="741" name="円/楕円 740"/>
        <xdr:cNvSpPr/>
      </xdr:nvSpPr>
      <xdr:spPr>
        <a:xfrm>
          <a:off x="19494500" y="598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33</xdr:row>
      <xdr:rowOff>106260</xdr:rowOff>
    </xdr:from>
    <xdr:ext cx="534377" cy="259045"/>
    <xdr:sp macro="" textlink="">
      <xdr:nvSpPr>
        <xdr:cNvPr id="742" name="テキスト ボックス 741"/>
        <xdr:cNvSpPr txBox="1"/>
      </xdr:nvSpPr>
      <xdr:spPr>
        <a:xfrm>
          <a:off x="19278111" y="576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13,454</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17348</xdr:rowOff>
    </xdr:from>
    <xdr:to>
      <xdr:col>27</xdr:col>
      <xdr:colOff>161925</xdr:colOff>
      <xdr:row>35</xdr:row>
      <xdr:rowOff>118948</xdr:rowOff>
    </xdr:to>
    <xdr:sp macro="" textlink="">
      <xdr:nvSpPr>
        <xdr:cNvPr id="743" name="円/楕円 742"/>
        <xdr:cNvSpPr/>
      </xdr:nvSpPr>
      <xdr:spPr>
        <a:xfrm>
          <a:off x="18605500" y="60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33</xdr:row>
      <xdr:rowOff>135475</xdr:rowOff>
    </xdr:from>
    <xdr:ext cx="534377" cy="259045"/>
    <xdr:sp macro="" textlink="">
      <xdr:nvSpPr>
        <xdr:cNvPr id="744" name="テキスト ボックス 743"/>
        <xdr:cNvSpPr txBox="1"/>
      </xdr:nvSpPr>
      <xdr:spPr>
        <a:xfrm>
          <a:off x="18389111" y="579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167589</xdr:rowOff>
    </xdr:from>
    <xdr:to>
      <xdr:col>32</xdr:col>
      <xdr:colOff>187325</xdr:colOff>
      <xdr:row>54</xdr:row>
      <xdr:rowOff>42186</xdr:rowOff>
    </xdr:to>
    <xdr:cxnSp macro="">
      <xdr:nvCxnSpPr>
        <xdr:cNvPr id="775" name="直線コネクタ 774"/>
        <xdr:cNvCxnSpPr/>
      </xdr:nvCxnSpPr>
      <xdr:spPr>
        <a:xfrm>
          <a:off x="21323300" y="9254439"/>
          <a:ext cx="8382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160138</xdr:rowOff>
    </xdr:from>
    <xdr:ext cx="469744" cy="259045"/>
    <xdr:sp macro="" textlink="">
      <xdr:nvSpPr>
        <xdr:cNvPr id="776" name="貸付金平均値テキスト"/>
        <xdr:cNvSpPr txBox="1"/>
      </xdr:nvSpPr>
      <xdr:spPr>
        <a:xfrm>
          <a:off x="22212300" y="993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134312</xdr:rowOff>
    </xdr:from>
    <xdr:to>
      <xdr:col>31</xdr:col>
      <xdr:colOff>34925</xdr:colOff>
      <xdr:row>53</xdr:row>
      <xdr:rowOff>167589</xdr:rowOff>
    </xdr:to>
    <xdr:cxnSp macro="">
      <xdr:nvCxnSpPr>
        <xdr:cNvPr id="778" name="直線コネクタ 777"/>
        <xdr:cNvCxnSpPr/>
      </xdr:nvCxnSpPr>
      <xdr:spPr>
        <a:xfrm>
          <a:off x="20434300" y="9221162"/>
          <a:ext cx="889000" cy="3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96770</xdr:rowOff>
    </xdr:from>
    <xdr:to>
      <xdr:col>31</xdr:col>
      <xdr:colOff>85725</xdr:colOff>
      <xdr:row>58</xdr:row>
      <xdr:rowOff>26920</xdr:rowOff>
    </xdr:to>
    <xdr:sp macro="" textlink="">
      <xdr:nvSpPr>
        <xdr:cNvPr id="779" name="フローチャート : 判断 778"/>
        <xdr:cNvSpPr/>
      </xdr:nvSpPr>
      <xdr:spPr>
        <a:xfrm>
          <a:off x="21272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18047</xdr:rowOff>
    </xdr:from>
    <xdr:ext cx="469744" cy="259045"/>
    <xdr:sp macro="" textlink="">
      <xdr:nvSpPr>
        <xdr:cNvPr id="780" name="テキスト ボックス 779"/>
        <xdr:cNvSpPr txBox="1"/>
      </xdr:nvSpPr>
      <xdr:spPr>
        <a:xfrm>
          <a:off x="21088427" y="996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134312</xdr:rowOff>
    </xdr:from>
    <xdr:to>
      <xdr:col>29</xdr:col>
      <xdr:colOff>517525</xdr:colOff>
      <xdr:row>53</xdr:row>
      <xdr:rowOff>141822</xdr:rowOff>
    </xdr:to>
    <xdr:cxnSp macro="">
      <xdr:nvCxnSpPr>
        <xdr:cNvPr id="781" name="直線コネクタ 780"/>
        <xdr:cNvCxnSpPr/>
      </xdr:nvCxnSpPr>
      <xdr:spPr>
        <a:xfrm flipV="1">
          <a:off x="19545300" y="9221162"/>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120348</xdr:rowOff>
    </xdr:from>
    <xdr:to>
      <xdr:col>29</xdr:col>
      <xdr:colOff>568325</xdr:colOff>
      <xdr:row>58</xdr:row>
      <xdr:rowOff>50498</xdr:rowOff>
    </xdr:to>
    <xdr:sp macro="" textlink="">
      <xdr:nvSpPr>
        <xdr:cNvPr id="782" name="フローチャート : 判断 781"/>
        <xdr:cNvSpPr/>
      </xdr:nvSpPr>
      <xdr:spPr>
        <a:xfrm>
          <a:off x="20383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41625</xdr:rowOff>
    </xdr:from>
    <xdr:ext cx="469744" cy="259045"/>
    <xdr:sp macro="" textlink="">
      <xdr:nvSpPr>
        <xdr:cNvPr id="783" name="テキスト ボックス 782"/>
        <xdr:cNvSpPr txBox="1"/>
      </xdr:nvSpPr>
      <xdr:spPr>
        <a:xfrm>
          <a:off x="20199427" y="998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8,287</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141822</xdr:rowOff>
    </xdr:from>
    <xdr:to>
      <xdr:col>28</xdr:col>
      <xdr:colOff>314325</xdr:colOff>
      <xdr:row>53</xdr:row>
      <xdr:rowOff>156943</xdr:rowOff>
    </xdr:to>
    <xdr:cxnSp macro="">
      <xdr:nvCxnSpPr>
        <xdr:cNvPr id="784" name="直線コネクタ 783"/>
        <xdr:cNvCxnSpPr/>
      </xdr:nvCxnSpPr>
      <xdr:spPr>
        <a:xfrm flipV="1">
          <a:off x="18656300" y="9228672"/>
          <a:ext cx="889000" cy="1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35734</xdr:rowOff>
    </xdr:from>
    <xdr:to>
      <xdr:col>28</xdr:col>
      <xdr:colOff>365125</xdr:colOff>
      <xdr:row>57</xdr:row>
      <xdr:rowOff>137334</xdr:rowOff>
    </xdr:to>
    <xdr:sp macro="" textlink="">
      <xdr:nvSpPr>
        <xdr:cNvPr id="785" name="フローチャート : 判断 784"/>
        <xdr:cNvSpPr/>
      </xdr:nvSpPr>
      <xdr:spPr>
        <a:xfrm>
          <a:off x="19494500" y="98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128461</xdr:rowOff>
    </xdr:from>
    <xdr:ext cx="534377" cy="259045"/>
    <xdr:sp macro="" textlink="">
      <xdr:nvSpPr>
        <xdr:cNvPr id="786" name="テキスト ボックス 785"/>
        <xdr:cNvSpPr txBox="1"/>
      </xdr:nvSpPr>
      <xdr:spPr>
        <a:xfrm>
          <a:off x="19278111" y="990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60489</xdr:rowOff>
    </xdr:from>
    <xdr:to>
      <xdr:col>27</xdr:col>
      <xdr:colOff>161925</xdr:colOff>
      <xdr:row>57</xdr:row>
      <xdr:rowOff>162089</xdr:rowOff>
    </xdr:to>
    <xdr:sp macro="" textlink="">
      <xdr:nvSpPr>
        <xdr:cNvPr id="787" name="フローチャート : 判断 786"/>
        <xdr:cNvSpPr/>
      </xdr:nvSpPr>
      <xdr:spPr>
        <a:xfrm>
          <a:off x="18605500" y="983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153216</xdr:rowOff>
    </xdr:from>
    <xdr:ext cx="534377" cy="259045"/>
    <xdr:sp macro="" textlink="">
      <xdr:nvSpPr>
        <xdr:cNvPr id="788" name="テキスト ボックス 787"/>
        <xdr:cNvSpPr txBox="1"/>
      </xdr:nvSpPr>
      <xdr:spPr>
        <a:xfrm>
          <a:off x="18389111" y="992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162836</xdr:rowOff>
    </xdr:from>
    <xdr:to>
      <xdr:col>32</xdr:col>
      <xdr:colOff>238125</xdr:colOff>
      <xdr:row>54</xdr:row>
      <xdr:rowOff>92986</xdr:rowOff>
    </xdr:to>
    <xdr:sp macro="" textlink="">
      <xdr:nvSpPr>
        <xdr:cNvPr id="794" name="円/楕円 793"/>
        <xdr:cNvSpPr/>
      </xdr:nvSpPr>
      <xdr:spPr>
        <a:xfrm>
          <a:off x="22110700" y="92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14263</xdr:rowOff>
    </xdr:from>
    <xdr:ext cx="534377" cy="259045"/>
    <xdr:sp macro="" textlink="">
      <xdr:nvSpPr>
        <xdr:cNvPr id="795" name="貸付金該当値テキスト"/>
        <xdr:cNvSpPr txBox="1"/>
      </xdr:nvSpPr>
      <xdr:spPr>
        <a:xfrm>
          <a:off x="22212300" y="910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27,986</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116789</xdr:rowOff>
    </xdr:from>
    <xdr:to>
      <xdr:col>31</xdr:col>
      <xdr:colOff>85725</xdr:colOff>
      <xdr:row>54</xdr:row>
      <xdr:rowOff>46939</xdr:rowOff>
    </xdr:to>
    <xdr:sp macro="" textlink="">
      <xdr:nvSpPr>
        <xdr:cNvPr id="796" name="円/楕円 795"/>
        <xdr:cNvSpPr/>
      </xdr:nvSpPr>
      <xdr:spPr>
        <a:xfrm>
          <a:off x="21272500" y="92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63466</xdr:rowOff>
    </xdr:from>
    <xdr:ext cx="534377" cy="259045"/>
    <xdr:sp macro="" textlink="">
      <xdr:nvSpPr>
        <xdr:cNvPr id="797" name="テキスト ボックス 796"/>
        <xdr:cNvSpPr txBox="1"/>
      </xdr:nvSpPr>
      <xdr:spPr>
        <a:xfrm>
          <a:off x="21056111" y="89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29,396</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83512</xdr:rowOff>
    </xdr:from>
    <xdr:to>
      <xdr:col>29</xdr:col>
      <xdr:colOff>568325</xdr:colOff>
      <xdr:row>54</xdr:row>
      <xdr:rowOff>13662</xdr:rowOff>
    </xdr:to>
    <xdr:sp macro="" textlink="">
      <xdr:nvSpPr>
        <xdr:cNvPr id="798" name="円/楕円 797"/>
        <xdr:cNvSpPr/>
      </xdr:nvSpPr>
      <xdr:spPr>
        <a:xfrm>
          <a:off x="20383500" y="91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30189</xdr:rowOff>
    </xdr:from>
    <xdr:ext cx="534377" cy="259045"/>
    <xdr:sp macro="" textlink="">
      <xdr:nvSpPr>
        <xdr:cNvPr id="799" name="テキスト ボックス 798"/>
        <xdr:cNvSpPr txBox="1"/>
      </xdr:nvSpPr>
      <xdr:spPr>
        <a:xfrm>
          <a:off x="20167111" y="894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30,415</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91022</xdr:rowOff>
    </xdr:from>
    <xdr:to>
      <xdr:col>28</xdr:col>
      <xdr:colOff>365125</xdr:colOff>
      <xdr:row>54</xdr:row>
      <xdr:rowOff>21172</xdr:rowOff>
    </xdr:to>
    <xdr:sp macro="" textlink="">
      <xdr:nvSpPr>
        <xdr:cNvPr id="800" name="円/楕円 799"/>
        <xdr:cNvSpPr/>
      </xdr:nvSpPr>
      <xdr:spPr>
        <a:xfrm>
          <a:off x="19494500" y="91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37699</xdr:rowOff>
    </xdr:from>
    <xdr:ext cx="534377" cy="259045"/>
    <xdr:sp macro="" textlink="">
      <xdr:nvSpPr>
        <xdr:cNvPr id="801" name="テキスト ボックス 800"/>
        <xdr:cNvSpPr txBox="1"/>
      </xdr:nvSpPr>
      <xdr:spPr>
        <a:xfrm>
          <a:off x="19278111" y="895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30,185</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106143</xdr:rowOff>
    </xdr:from>
    <xdr:to>
      <xdr:col>27</xdr:col>
      <xdr:colOff>161925</xdr:colOff>
      <xdr:row>54</xdr:row>
      <xdr:rowOff>36293</xdr:rowOff>
    </xdr:to>
    <xdr:sp macro="" textlink="">
      <xdr:nvSpPr>
        <xdr:cNvPr id="802" name="円/楕円 801"/>
        <xdr:cNvSpPr/>
      </xdr:nvSpPr>
      <xdr:spPr>
        <a:xfrm>
          <a:off x="18605500" y="919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52820</xdr:rowOff>
    </xdr:from>
    <xdr:ext cx="534377" cy="259045"/>
    <xdr:sp macro="" textlink="">
      <xdr:nvSpPr>
        <xdr:cNvPr id="803" name="テキスト ボックス 802"/>
        <xdr:cNvSpPr txBox="1"/>
      </xdr:nvSpPr>
      <xdr:spPr>
        <a:xfrm>
          <a:off x="18389111" y="896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5631</xdr:rowOff>
    </xdr:from>
    <xdr:to>
      <xdr:col>32</xdr:col>
      <xdr:colOff>187325</xdr:colOff>
      <xdr:row>78</xdr:row>
      <xdr:rowOff>29104</xdr:rowOff>
    </xdr:to>
    <xdr:cxnSp macro="">
      <xdr:nvCxnSpPr>
        <xdr:cNvPr id="831" name="直線コネクタ 830"/>
        <xdr:cNvCxnSpPr/>
      </xdr:nvCxnSpPr>
      <xdr:spPr>
        <a:xfrm flipV="1">
          <a:off x="21323300" y="13378731"/>
          <a:ext cx="838200" cy="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169978</xdr:rowOff>
    </xdr:from>
    <xdr:ext cx="534377" cy="259045"/>
    <xdr:sp macro="" textlink="">
      <xdr:nvSpPr>
        <xdr:cNvPr id="832" name="繰出金平均値テキスト"/>
        <xdr:cNvSpPr txBox="1"/>
      </xdr:nvSpPr>
      <xdr:spPr>
        <a:xfrm>
          <a:off x="22212300" y="1337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29104</xdr:rowOff>
    </xdr:from>
    <xdr:to>
      <xdr:col>31</xdr:col>
      <xdr:colOff>34925</xdr:colOff>
      <xdr:row>78</xdr:row>
      <xdr:rowOff>107449</xdr:rowOff>
    </xdr:to>
    <xdr:cxnSp macro="">
      <xdr:nvCxnSpPr>
        <xdr:cNvPr id="834" name="直線コネクタ 833"/>
        <xdr:cNvCxnSpPr/>
      </xdr:nvCxnSpPr>
      <xdr:spPr>
        <a:xfrm flipV="1">
          <a:off x="20434300" y="13402204"/>
          <a:ext cx="889000" cy="7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109502</xdr:rowOff>
    </xdr:from>
    <xdr:to>
      <xdr:col>31</xdr:col>
      <xdr:colOff>85725</xdr:colOff>
      <xdr:row>78</xdr:row>
      <xdr:rowOff>39652</xdr:rowOff>
    </xdr:to>
    <xdr:sp macro="" textlink="">
      <xdr:nvSpPr>
        <xdr:cNvPr id="835" name="フローチャート : 判断 834"/>
        <xdr:cNvSpPr/>
      </xdr:nvSpPr>
      <xdr:spPr>
        <a:xfrm>
          <a:off x="21272500" y="1331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56179</xdr:rowOff>
    </xdr:from>
    <xdr:ext cx="534377" cy="259045"/>
    <xdr:sp macro="" textlink="">
      <xdr:nvSpPr>
        <xdr:cNvPr id="836" name="テキスト ボックス 835"/>
        <xdr:cNvSpPr txBox="1"/>
      </xdr:nvSpPr>
      <xdr:spPr>
        <a:xfrm>
          <a:off x="21056111" y="130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107449</xdr:rowOff>
    </xdr:from>
    <xdr:to>
      <xdr:col>29</xdr:col>
      <xdr:colOff>517525</xdr:colOff>
      <xdr:row>78</xdr:row>
      <xdr:rowOff>121256</xdr:rowOff>
    </xdr:to>
    <xdr:cxnSp macro="">
      <xdr:nvCxnSpPr>
        <xdr:cNvPr id="837" name="直線コネクタ 836"/>
        <xdr:cNvCxnSpPr/>
      </xdr:nvCxnSpPr>
      <xdr:spPr>
        <a:xfrm flipV="1">
          <a:off x="19545300" y="13480549"/>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144249</xdr:rowOff>
    </xdr:from>
    <xdr:to>
      <xdr:col>29</xdr:col>
      <xdr:colOff>568325</xdr:colOff>
      <xdr:row>78</xdr:row>
      <xdr:rowOff>74399</xdr:rowOff>
    </xdr:to>
    <xdr:sp macro="" textlink="">
      <xdr:nvSpPr>
        <xdr:cNvPr id="838" name="フローチャート : 判断 837"/>
        <xdr:cNvSpPr/>
      </xdr:nvSpPr>
      <xdr:spPr>
        <a:xfrm>
          <a:off x="20383500" y="1334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90926</xdr:rowOff>
    </xdr:from>
    <xdr:ext cx="534377" cy="259045"/>
    <xdr:sp macro="" textlink="">
      <xdr:nvSpPr>
        <xdr:cNvPr id="839" name="テキスト ボックス 838"/>
        <xdr:cNvSpPr txBox="1"/>
      </xdr:nvSpPr>
      <xdr:spPr>
        <a:xfrm>
          <a:off x="20167111" y="13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93495</xdr:rowOff>
    </xdr:from>
    <xdr:to>
      <xdr:col>28</xdr:col>
      <xdr:colOff>314325</xdr:colOff>
      <xdr:row>78</xdr:row>
      <xdr:rowOff>121256</xdr:rowOff>
    </xdr:to>
    <xdr:cxnSp macro="">
      <xdr:nvCxnSpPr>
        <xdr:cNvPr id="840" name="直線コネクタ 839"/>
        <xdr:cNvCxnSpPr/>
      </xdr:nvCxnSpPr>
      <xdr:spPr>
        <a:xfrm>
          <a:off x="18656300" y="13466595"/>
          <a:ext cx="889000" cy="2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146883</xdr:rowOff>
    </xdr:from>
    <xdr:to>
      <xdr:col>28</xdr:col>
      <xdr:colOff>365125</xdr:colOff>
      <xdr:row>78</xdr:row>
      <xdr:rowOff>77033</xdr:rowOff>
    </xdr:to>
    <xdr:sp macro="" textlink="">
      <xdr:nvSpPr>
        <xdr:cNvPr id="841" name="フローチャート : 判断 840"/>
        <xdr:cNvSpPr/>
      </xdr:nvSpPr>
      <xdr:spPr>
        <a:xfrm>
          <a:off x="19494500" y="1334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93560</xdr:rowOff>
    </xdr:from>
    <xdr:ext cx="534377" cy="259045"/>
    <xdr:sp macro="" textlink="">
      <xdr:nvSpPr>
        <xdr:cNvPr id="842" name="テキスト ボックス 841"/>
        <xdr:cNvSpPr txBox="1"/>
      </xdr:nvSpPr>
      <xdr:spPr>
        <a:xfrm>
          <a:off x="19278111" y="1312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147532</xdr:rowOff>
    </xdr:from>
    <xdr:to>
      <xdr:col>27</xdr:col>
      <xdr:colOff>161925</xdr:colOff>
      <xdr:row>78</xdr:row>
      <xdr:rowOff>77682</xdr:rowOff>
    </xdr:to>
    <xdr:sp macro="" textlink="">
      <xdr:nvSpPr>
        <xdr:cNvPr id="843" name="フローチャート : 判断 842"/>
        <xdr:cNvSpPr/>
      </xdr:nvSpPr>
      <xdr:spPr>
        <a:xfrm>
          <a:off x="18605500" y="1334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94209</xdr:rowOff>
    </xdr:from>
    <xdr:ext cx="534377" cy="259045"/>
    <xdr:sp macro="" textlink="">
      <xdr:nvSpPr>
        <xdr:cNvPr id="844" name="テキスト ボックス 843"/>
        <xdr:cNvSpPr txBox="1"/>
      </xdr:nvSpPr>
      <xdr:spPr>
        <a:xfrm>
          <a:off x="18389111" y="1312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126281</xdr:rowOff>
    </xdr:from>
    <xdr:to>
      <xdr:col>32</xdr:col>
      <xdr:colOff>238125</xdr:colOff>
      <xdr:row>78</xdr:row>
      <xdr:rowOff>56431</xdr:rowOff>
    </xdr:to>
    <xdr:sp macro="" textlink="">
      <xdr:nvSpPr>
        <xdr:cNvPr id="850" name="円/楕円 849"/>
        <xdr:cNvSpPr/>
      </xdr:nvSpPr>
      <xdr:spPr>
        <a:xfrm>
          <a:off x="22110700" y="1332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149158</xdr:rowOff>
    </xdr:from>
    <xdr:ext cx="534377" cy="259045"/>
    <xdr:sp macro="" textlink="">
      <xdr:nvSpPr>
        <xdr:cNvPr id="851" name="繰出金該当値テキスト"/>
        <xdr:cNvSpPr txBox="1"/>
      </xdr:nvSpPr>
      <xdr:spPr>
        <a:xfrm>
          <a:off x="22212300" y="1317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64,662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149754</xdr:rowOff>
    </xdr:from>
    <xdr:to>
      <xdr:col>31</xdr:col>
      <xdr:colOff>85725</xdr:colOff>
      <xdr:row>78</xdr:row>
      <xdr:rowOff>79904</xdr:rowOff>
    </xdr:to>
    <xdr:sp macro="" textlink="">
      <xdr:nvSpPr>
        <xdr:cNvPr id="852" name="円/楕円 851"/>
        <xdr:cNvSpPr/>
      </xdr:nvSpPr>
      <xdr:spPr>
        <a:xfrm>
          <a:off x="21272500" y="133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71031</xdr:rowOff>
    </xdr:from>
    <xdr:ext cx="534377" cy="259045"/>
    <xdr:sp macro="" textlink="">
      <xdr:nvSpPr>
        <xdr:cNvPr id="853" name="テキスト ボックス 852"/>
        <xdr:cNvSpPr txBox="1"/>
      </xdr:nvSpPr>
      <xdr:spPr>
        <a:xfrm>
          <a:off x="21056111" y="134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56649</xdr:rowOff>
    </xdr:from>
    <xdr:to>
      <xdr:col>29</xdr:col>
      <xdr:colOff>568325</xdr:colOff>
      <xdr:row>78</xdr:row>
      <xdr:rowOff>158249</xdr:rowOff>
    </xdr:to>
    <xdr:sp macro="" textlink="">
      <xdr:nvSpPr>
        <xdr:cNvPr id="854" name="円/楕円 853"/>
        <xdr:cNvSpPr/>
      </xdr:nvSpPr>
      <xdr:spPr>
        <a:xfrm>
          <a:off x="20383500" y="134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149376</xdr:rowOff>
    </xdr:from>
    <xdr:ext cx="534377" cy="259045"/>
    <xdr:sp macro="" textlink="">
      <xdr:nvSpPr>
        <xdr:cNvPr id="855" name="テキスト ボックス 854"/>
        <xdr:cNvSpPr txBox="1"/>
      </xdr:nvSpPr>
      <xdr:spPr>
        <a:xfrm>
          <a:off x="20167111" y="1352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53,527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70456</xdr:rowOff>
    </xdr:from>
    <xdr:to>
      <xdr:col>28</xdr:col>
      <xdr:colOff>365125</xdr:colOff>
      <xdr:row>79</xdr:row>
      <xdr:rowOff>606</xdr:rowOff>
    </xdr:to>
    <xdr:sp macro="" textlink="">
      <xdr:nvSpPr>
        <xdr:cNvPr id="856" name="円/楕円 855"/>
        <xdr:cNvSpPr/>
      </xdr:nvSpPr>
      <xdr:spPr>
        <a:xfrm>
          <a:off x="19494500" y="1344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163183</xdr:rowOff>
    </xdr:from>
    <xdr:ext cx="534377" cy="259045"/>
    <xdr:sp macro="" textlink="">
      <xdr:nvSpPr>
        <xdr:cNvPr id="857" name="テキスト ボックス 856"/>
        <xdr:cNvSpPr txBox="1"/>
      </xdr:nvSpPr>
      <xdr:spPr>
        <a:xfrm>
          <a:off x="19278111" y="135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42695</xdr:rowOff>
    </xdr:from>
    <xdr:to>
      <xdr:col>27</xdr:col>
      <xdr:colOff>161925</xdr:colOff>
      <xdr:row>78</xdr:row>
      <xdr:rowOff>144295</xdr:rowOff>
    </xdr:to>
    <xdr:sp macro="" textlink="">
      <xdr:nvSpPr>
        <xdr:cNvPr id="858" name="円/楕円 857"/>
        <xdr:cNvSpPr/>
      </xdr:nvSpPr>
      <xdr:spPr>
        <a:xfrm>
          <a:off x="18605500" y="134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135422</xdr:rowOff>
    </xdr:from>
    <xdr:ext cx="534377" cy="259045"/>
    <xdr:sp macro="" textlink="">
      <xdr:nvSpPr>
        <xdr:cNvPr id="859" name="テキスト ボックス 858"/>
        <xdr:cNvSpPr txBox="1"/>
      </xdr:nvSpPr>
      <xdr:spPr>
        <a:xfrm>
          <a:off x="18389111" y="1350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類似団体平均と比較して乖離が大きい「維持補修費」・「補助費」・「公債費」・「投資及び出資金」・「貸付金」について記載する。</a:t>
          </a:r>
          <a:endParaRPr lang="ja-JP" altLang="ja-JP" sz="1400">
            <a:effectLst/>
          </a:endParaRPr>
        </a:p>
        <a:p>
          <a:r>
            <a:rPr kumimoji="1" lang="ja-JP" altLang="ja-JP" sz="1100">
              <a:solidFill>
                <a:schemeClr val="dk1"/>
              </a:solidFill>
              <a:effectLst/>
              <a:latin typeface="+mn-lt"/>
              <a:ea typeface="+mn-ea"/>
              <a:cs typeface="+mn-cs"/>
            </a:rPr>
            <a:t>　・「維持補修費」については、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割超が除雪関連経費であり、近年労務単価の増や諸経費率の見直しなどに伴い、経費が増加傾向となっている。</a:t>
          </a:r>
          <a:endParaRPr lang="ja-JP" altLang="ja-JP" sz="1400">
            <a:effectLst/>
          </a:endParaRPr>
        </a:p>
        <a:p>
          <a:r>
            <a:rPr kumimoji="1" lang="ja-JP" altLang="ja-JP" sz="1100">
              <a:solidFill>
                <a:schemeClr val="dk1"/>
              </a:solidFill>
              <a:effectLst/>
              <a:latin typeface="+mn-lt"/>
              <a:ea typeface="+mn-ea"/>
              <a:cs typeface="+mn-cs"/>
            </a:rPr>
            <a:t>　・「補助費」については、収支不安を抱える病院事業への繰出金及び消防庁舎改築に係る負担金によるものである。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・「公債費」については、平成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年度に借り換えた元金償還が平成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年度から始まったことによるものであり、地方債発行の抑制や繰上償還の実施により徐々に減少しているものの、類似団体平均よりは高くなっている。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・「投資及び出資金」については、病院事業会計への繰出金及び水道事業会計への出資金などによるものである。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・「貸付金」については、土地開発公社への短期貸付金及び中小企業特別融資貸付金などによるものである。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22,503
22,412
297.83
14,254,649
13,730,920
357,715
7,881,863
14,259,886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96.2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57938</xdr:rowOff>
    </xdr:from>
    <xdr:to>
      <xdr:col>6</xdr:col>
      <xdr:colOff>511175</xdr:colOff>
      <xdr:row>36</xdr:row>
      <xdr:rowOff>86132</xdr:rowOff>
    </xdr:to>
    <xdr:cxnSp macro="">
      <xdr:nvCxnSpPr>
        <xdr:cNvPr id="60" name="直線コネクタ 59"/>
        <xdr:cNvCxnSpPr/>
      </xdr:nvCxnSpPr>
      <xdr:spPr>
        <a:xfrm flipV="1">
          <a:off x="3797300" y="6230138"/>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83862</xdr:rowOff>
    </xdr:from>
    <xdr:ext cx="469744" cy="259045"/>
    <xdr:sp macro="" textlink="">
      <xdr:nvSpPr>
        <xdr:cNvPr id="61" name="議会費平均値テキスト"/>
        <xdr:cNvSpPr txBox="1"/>
      </xdr:nvSpPr>
      <xdr:spPr>
        <a:xfrm>
          <a:off x="4686300" y="625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86132</xdr:rowOff>
    </xdr:from>
    <xdr:to>
      <xdr:col>5</xdr:col>
      <xdr:colOff>358775</xdr:colOff>
      <xdr:row>36</xdr:row>
      <xdr:rowOff>102667</xdr:rowOff>
    </xdr:to>
    <xdr:cxnSp macro="">
      <xdr:nvCxnSpPr>
        <xdr:cNvPr id="63" name="直線コネクタ 62"/>
        <xdr:cNvCxnSpPr/>
      </xdr:nvCxnSpPr>
      <xdr:spPr>
        <a:xfrm flipV="1">
          <a:off x="2908300" y="6258332"/>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98349</xdr:rowOff>
    </xdr:from>
    <xdr:to>
      <xdr:col>5</xdr:col>
      <xdr:colOff>409575</xdr:colOff>
      <xdr:row>37</xdr:row>
      <xdr:rowOff>28499</xdr:rowOff>
    </xdr:to>
    <xdr:sp macro="" textlink="">
      <xdr:nvSpPr>
        <xdr:cNvPr id="64" name="フローチャート : 判断 63"/>
        <xdr:cNvSpPr/>
      </xdr:nvSpPr>
      <xdr:spPr>
        <a:xfrm>
          <a:off x="3746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19626</xdr:rowOff>
    </xdr:from>
    <xdr:ext cx="469744" cy="259045"/>
    <xdr:sp macro="" textlink="">
      <xdr:nvSpPr>
        <xdr:cNvPr id="65" name="テキスト ボックス 64"/>
        <xdr:cNvSpPr txBox="1"/>
      </xdr:nvSpPr>
      <xdr:spPr>
        <a:xfrm>
          <a:off x="3562427" y="63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97561</xdr:rowOff>
    </xdr:from>
    <xdr:to>
      <xdr:col>4</xdr:col>
      <xdr:colOff>155575</xdr:colOff>
      <xdr:row>36</xdr:row>
      <xdr:rowOff>102667</xdr:rowOff>
    </xdr:to>
    <xdr:cxnSp macro="">
      <xdr:nvCxnSpPr>
        <xdr:cNvPr id="66" name="直線コネクタ 65"/>
        <xdr:cNvCxnSpPr/>
      </xdr:nvCxnSpPr>
      <xdr:spPr>
        <a:xfrm>
          <a:off x="2019300" y="6269761"/>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114884</xdr:rowOff>
    </xdr:from>
    <xdr:to>
      <xdr:col>4</xdr:col>
      <xdr:colOff>206375</xdr:colOff>
      <xdr:row>37</xdr:row>
      <xdr:rowOff>45034</xdr:rowOff>
    </xdr:to>
    <xdr:sp macro="" textlink="">
      <xdr:nvSpPr>
        <xdr:cNvPr id="67" name="フローチャート : 判断 66"/>
        <xdr:cNvSpPr/>
      </xdr:nvSpPr>
      <xdr:spPr>
        <a:xfrm>
          <a:off x="2857500" y="62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36161</xdr:rowOff>
    </xdr:from>
    <xdr:ext cx="469744" cy="259045"/>
    <xdr:sp macro="" textlink="">
      <xdr:nvSpPr>
        <xdr:cNvPr id="68" name="テキスト ボックス 67"/>
        <xdr:cNvSpPr txBox="1"/>
      </xdr:nvSpPr>
      <xdr:spPr>
        <a:xfrm>
          <a:off x="2673427" y="637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81712</xdr:rowOff>
    </xdr:from>
    <xdr:to>
      <xdr:col>2</xdr:col>
      <xdr:colOff>638175</xdr:colOff>
      <xdr:row>36</xdr:row>
      <xdr:rowOff>97561</xdr:rowOff>
    </xdr:to>
    <xdr:cxnSp macro="">
      <xdr:nvCxnSpPr>
        <xdr:cNvPr id="69" name="直線コネクタ 68"/>
        <xdr:cNvCxnSpPr/>
      </xdr:nvCxnSpPr>
      <xdr:spPr>
        <a:xfrm>
          <a:off x="1130300" y="6253912"/>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99720</xdr:rowOff>
    </xdr:from>
    <xdr:to>
      <xdr:col>3</xdr:col>
      <xdr:colOff>3175</xdr:colOff>
      <xdr:row>37</xdr:row>
      <xdr:rowOff>29870</xdr:rowOff>
    </xdr:to>
    <xdr:sp macro="" textlink="">
      <xdr:nvSpPr>
        <xdr:cNvPr id="70" name="フローチャート : 判断 69"/>
        <xdr:cNvSpPr/>
      </xdr:nvSpPr>
      <xdr:spPr>
        <a:xfrm>
          <a:off x="1968500" y="62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20997</xdr:rowOff>
    </xdr:from>
    <xdr:ext cx="469744" cy="259045"/>
    <xdr:sp macro="" textlink="">
      <xdr:nvSpPr>
        <xdr:cNvPr id="71" name="テキスト ボックス 70"/>
        <xdr:cNvSpPr txBox="1"/>
      </xdr:nvSpPr>
      <xdr:spPr>
        <a:xfrm>
          <a:off x="1784427" y="63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39218</xdr:rowOff>
    </xdr:from>
    <xdr:to>
      <xdr:col>1</xdr:col>
      <xdr:colOff>485775</xdr:colOff>
      <xdr:row>36</xdr:row>
      <xdr:rowOff>140818</xdr:rowOff>
    </xdr:to>
    <xdr:sp macro="" textlink="">
      <xdr:nvSpPr>
        <xdr:cNvPr id="72" name="フローチャート : 判断 71"/>
        <xdr:cNvSpPr/>
      </xdr:nvSpPr>
      <xdr:spPr>
        <a:xfrm>
          <a:off x="1079500" y="621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131945</xdr:rowOff>
    </xdr:from>
    <xdr:ext cx="469744" cy="259045"/>
    <xdr:sp macro="" textlink="">
      <xdr:nvSpPr>
        <xdr:cNvPr id="73" name="テキスト ボックス 72"/>
        <xdr:cNvSpPr txBox="1"/>
      </xdr:nvSpPr>
      <xdr:spPr>
        <a:xfrm>
          <a:off x="895427" y="630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7138</xdr:rowOff>
    </xdr:from>
    <xdr:to>
      <xdr:col>6</xdr:col>
      <xdr:colOff>561975</xdr:colOff>
      <xdr:row>36</xdr:row>
      <xdr:rowOff>108738</xdr:rowOff>
    </xdr:to>
    <xdr:sp macro="" textlink="">
      <xdr:nvSpPr>
        <xdr:cNvPr id="79" name="円/楕円 78"/>
        <xdr:cNvSpPr/>
      </xdr:nvSpPr>
      <xdr:spPr>
        <a:xfrm>
          <a:off x="4584700" y="61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30015</xdr:rowOff>
    </xdr:from>
    <xdr:ext cx="469744" cy="259045"/>
    <xdr:sp macro="" textlink="">
      <xdr:nvSpPr>
        <xdr:cNvPr id="80" name="議会費該当値テキスト"/>
        <xdr:cNvSpPr txBox="1"/>
      </xdr:nvSpPr>
      <xdr:spPr>
        <a:xfrm>
          <a:off x="4686300" y="603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35332</xdr:rowOff>
    </xdr:from>
    <xdr:to>
      <xdr:col>5</xdr:col>
      <xdr:colOff>409575</xdr:colOff>
      <xdr:row>36</xdr:row>
      <xdr:rowOff>136932</xdr:rowOff>
    </xdr:to>
    <xdr:sp macro="" textlink="">
      <xdr:nvSpPr>
        <xdr:cNvPr id="81" name="円/楕円 80"/>
        <xdr:cNvSpPr/>
      </xdr:nvSpPr>
      <xdr:spPr>
        <a:xfrm>
          <a:off x="3746500" y="62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153459</xdr:rowOff>
    </xdr:from>
    <xdr:ext cx="469744" cy="259045"/>
    <xdr:sp macro="" textlink="">
      <xdr:nvSpPr>
        <xdr:cNvPr id="82" name="テキスト ボックス 81"/>
        <xdr:cNvSpPr txBox="1"/>
      </xdr:nvSpPr>
      <xdr:spPr>
        <a:xfrm>
          <a:off x="3562427" y="598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51867</xdr:rowOff>
    </xdr:from>
    <xdr:to>
      <xdr:col>4</xdr:col>
      <xdr:colOff>206375</xdr:colOff>
      <xdr:row>36</xdr:row>
      <xdr:rowOff>153467</xdr:rowOff>
    </xdr:to>
    <xdr:sp macro="" textlink="">
      <xdr:nvSpPr>
        <xdr:cNvPr id="83" name="円/楕円 82"/>
        <xdr:cNvSpPr/>
      </xdr:nvSpPr>
      <xdr:spPr>
        <a:xfrm>
          <a:off x="2857500" y="62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169994</xdr:rowOff>
    </xdr:from>
    <xdr:ext cx="469744" cy="259045"/>
    <xdr:sp macro="" textlink="">
      <xdr:nvSpPr>
        <xdr:cNvPr id="84" name="テキスト ボックス 83"/>
        <xdr:cNvSpPr txBox="1"/>
      </xdr:nvSpPr>
      <xdr:spPr>
        <a:xfrm>
          <a:off x="2673427" y="59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46761</xdr:rowOff>
    </xdr:from>
    <xdr:to>
      <xdr:col>3</xdr:col>
      <xdr:colOff>3175</xdr:colOff>
      <xdr:row>36</xdr:row>
      <xdr:rowOff>148361</xdr:rowOff>
    </xdr:to>
    <xdr:sp macro="" textlink="">
      <xdr:nvSpPr>
        <xdr:cNvPr id="85" name="円/楕円 84"/>
        <xdr:cNvSpPr/>
      </xdr:nvSpPr>
      <xdr:spPr>
        <a:xfrm>
          <a:off x="1968500" y="62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164888</xdr:rowOff>
    </xdr:from>
    <xdr:ext cx="469744" cy="259045"/>
    <xdr:sp macro="" textlink="">
      <xdr:nvSpPr>
        <xdr:cNvPr id="86" name="テキスト ボックス 85"/>
        <xdr:cNvSpPr txBox="1"/>
      </xdr:nvSpPr>
      <xdr:spPr>
        <a:xfrm>
          <a:off x="1784427" y="59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30912</xdr:rowOff>
    </xdr:from>
    <xdr:to>
      <xdr:col>1</xdr:col>
      <xdr:colOff>485775</xdr:colOff>
      <xdr:row>36</xdr:row>
      <xdr:rowOff>132512</xdr:rowOff>
    </xdr:to>
    <xdr:sp macro="" textlink="">
      <xdr:nvSpPr>
        <xdr:cNvPr id="87" name="円/楕円 86"/>
        <xdr:cNvSpPr/>
      </xdr:nvSpPr>
      <xdr:spPr>
        <a:xfrm>
          <a:off x="1079500" y="62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149039</xdr:rowOff>
    </xdr:from>
    <xdr:ext cx="469744" cy="259045"/>
    <xdr:sp macro="" textlink="">
      <xdr:nvSpPr>
        <xdr:cNvPr id="88" name="テキスト ボックス 87"/>
        <xdr:cNvSpPr txBox="1"/>
      </xdr:nvSpPr>
      <xdr:spPr>
        <a:xfrm>
          <a:off x="895427" y="597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163771</xdr:rowOff>
    </xdr:from>
    <xdr:to>
      <xdr:col>6</xdr:col>
      <xdr:colOff>511175</xdr:colOff>
      <xdr:row>58</xdr:row>
      <xdr:rowOff>31778</xdr:rowOff>
    </xdr:to>
    <xdr:cxnSp macro="">
      <xdr:nvCxnSpPr>
        <xdr:cNvPr id="115" name="直線コネクタ 114"/>
        <xdr:cNvCxnSpPr/>
      </xdr:nvCxnSpPr>
      <xdr:spPr>
        <a:xfrm>
          <a:off x="3797300" y="9936421"/>
          <a:ext cx="8382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127719</xdr:rowOff>
    </xdr:from>
    <xdr:ext cx="534377" cy="259045"/>
    <xdr:sp macro="" textlink="">
      <xdr:nvSpPr>
        <xdr:cNvPr id="116" name="総務費平均値テキスト"/>
        <xdr:cNvSpPr txBox="1"/>
      </xdr:nvSpPr>
      <xdr:spPr>
        <a:xfrm>
          <a:off x="4686300" y="972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163771</xdr:rowOff>
    </xdr:from>
    <xdr:to>
      <xdr:col>5</xdr:col>
      <xdr:colOff>358775</xdr:colOff>
      <xdr:row>58</xdr:row>
      <xdr:rowOff>163</xdr:rowOff>
    </xdr:to>
    <xdr:cxnSp macro="">
      <xdr:nvCxnSpPr>
        <xdr:cNvPr id="118" name="直線コネクタ 117"/>
        <xdr:cNvCxnSpPr/>
      </xdr:nvCxnSpPr>
      <xdr:spPr>
        <a:xfrm flipV="1">
          <a:off x="2908300" y="9936421"/>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74962</xdr:rowOff>
    </xdr:from>
    <xdr:to>
      <xdr:col>5</xdr:col>
      <xdr:colOff>409575</xdr:colOff>
      <xdr:row>58</xdr:row>
      <xdr:rowOff>5112</xdr:rowOff>
    </xdr:to>
    <xdr:sp macro="" textlink="">
      <xdr:nvSpPr>
        <xdr:cNvPr id="119" name="フローチャート : 判断 118"/>
        <xdr:cNvSpPr/>
      </xdr:nvSpPr>
      <xdr:spPr>
        <a:xfrm>
          <a:off x="3746500" y="98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21639</xdr:rowOff>
    </xdr:from>
    <xdr:ext cx="534377" cy="259045"/>
    <xdr:sp macro="" textlink="">
      <xdr:nvSpPr>
        <xdr:cNvPr id="120" name="テキスト ボックス 119"/>
        <xdr:cNvSpPr txBox="1"/>
      </xdr:nvSpPr>
      <xdr:spPr>
        <a:xfrm>
          <a:off x="3530111" y="96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156566</xdr:rowOff>
    </xdr:from>
    <xdr:to>
      <xdr:col>4</xdr:col>
      <xdr:colOff>155575</xdr:colOff>
      <xdr:row>58</xdr:row>
      <xdr:rowOff>163</xdr:rowOff>
    </xdr:to>
    <xdr:cxnSp macro="">
      <xdr:nvCxnSpPr>
        <xdr:cNvPr id="121" name="直線コネクタ 120"/>
        <xdr:cNvCxnSpPr/>
      </xdr:nvCxnSpPr>
      <xdr:spPr>
        <a:xfrm>
          <a:off x="2019300" y="9929216"/>
          <a:ext cx="889000" cy="1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75157</xdr:rowOff>
    </xdr:from>
    <xdr:to>
      <xdr:col>4</xdr:col>
      <xdr:colOff>206375</xdr:colOff>
      <xdr:row>58</xdr:row>
      <xdr:rowOff>5307</xdr:rowOff>
    </xdr:to>
    <xdr:sp macro="" textlink="">
      <xdr:nvSpPr>
        <xdr:cNvPr id="122" name="フローチャート : 判断 121"/>
        <xdr:cNvSpPr/>
      </xdr:nvSpPr>
      <xdr:spPr>
        <a:xfrm>
          <a:off x="2857500" y="984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21834</xdr:rowOff>
    </xdr:from>
    <xdr:ext cx="534377" cy="259045"/>
    <xdr:sp macro="" textlink="">
      <xdr:nvSpPr>
        <xdr:cNvPr id="123" name="テキスト ボックス 122"/>
        <xdr:cNvSpPr txBox="1"/>
      </xdr:nvSpPr>
      <xdr:spPr>
        <a:xfrm>
          <a:off x="2641111" y="96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156566</xdr:rowOff>
    </xdr:from>
    <xdr:to>
      <xdr:col>2</xdr:col>
      <xdr:colOff>638175</xdr:colOff>
      <xdr:row>58</xdr:row>
      <xdr:rowOff>8899</xdr:rowOff>
    </xdr:to>
    <xdr:cxnSp macro="">
      <xdr:nvCxnSpPr>
        <xdr:cNvPr id="124" name="直線コネクタ 123"/>
        <xdr:cNvCxnSpPr/>
      </xdr:nvCxnSpPr>
      <xdr:spPr>
        <a:xfrm flipV="1">
          <a:off x="1130300" y="9929216"/>
          <a:ext cx="889000" cy="2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82358</xdr:rowOff>
    </xdr:from>
    <xdr:to>
      <xdr:col>3</xdr:col>
      <xdr:colOff>3175</xdr:colOff>
      <xdr:row>58</xdr:row>
      <xdr:rowOff>12508</xdr:rowOff>
    </xdr:to>
    <xdr:sp macro="" textlink="">
      <xdr:nvSpPr>
        <xdr:cNvPr id="125" name="フローチャート : 判断 124"/>
        <xdr:cNvSpPr/>
      </xdr:nvSpPr>
      <xdr:spPr>
        <a:xfrm>
          <a:off x="1968500" y="985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29035</xdr:rowOff>
    </xdr:from>
    <xdr:ext cx="534377" cy="259045"/>
    <xdr:sp macro="" textlink="">
      <xdr:nvSpPr>
        <xdr:cNvPr id="126" name="テキスト ボックス 125"/>
        <xdr:cNvSpPr txBox="1"/>
      </xdr:nvSpPr>
      <xdr:spPr>
        <a:xfrm>
          <a:off x="1752111" y="963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77,862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104756</xdr:rowOff>
    </xdr:from>
    <xdr:to>
      <xdr:col>1</xdr:col>
      <xdr:colOff>485775</xdr:colOff>
      <xdr:row>58</xdr:row>
      <xdr:rowOff>34906</xdr:rowOff>
    </xdr:to>
    <xdr:sp macro="" textlink="">
      <xdr:nvSpPr>
        <xdr:cNvPr id="127" name="フローチャート : 判断 126"/>
        <xdr:cNvSpPr/>
      </xdr:nvSpPr>
      <xdr:spPr>
        <a:xfrm>
          <a:off x="1079500" y="9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51433</xdr:rowOff>
    </xdr:from>
    <xdr:ext cx="534377" cy="259045"/>
    <xdr:sp macro="" textlink="">
      <xdr:nvSpPr>
        <xdr:cNvPr id="128" name="テキスト ボックス 127"/>
        <xdr:cNvSpPr txBox="1"/>
      </xdr:nvSpPr>
      <xdr:spPr>
        <a:xfrm>
          <a:off x="863111" y="9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152428</xdr:rowOff>
    </xdr:from>
    <xdr:to>
      <xdr:col>6</xdr:col>
      <xdr:colOff>561975</xdr:colOff>
      <xdr:row>58</xdr:row>
      <xdr:rowOff>82578</xdr:rowOff>
    </xdr:to>
    <xdr:sp macro="" textlink="">
      <xdr:nvSpPr>
        <xdr:cNvPr id="134" name="円/楕円 133"/>
        <xdr:cNvSpPr/>
      </xdr:nvSpPr>
      <xdr:spPr>
        <a:xfrm>
          <a:off x="4584700" y="992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83270</xdr:rowOff>
    </xdr:from>
    <xdr:ext cx="534377" cy="259045"/>
    <xdr:sp macro="" textlink="">
      <xdr:nvSpPr>
        <xdr:cNvPr id="135" name="総務費該当値テキスト"/>
        <xdr:cNvSpPr txBox="1"/>
      </xdr:nvSpPr>
      <xdr:spPr>
        <a:xfrm>
          <a:off x="4686300" y="985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112971</xdr:rowOff>
    </xdr:from>
    <xdr:to>
      <xdr:col>5</xdr:col>
      <xdr:colOff>409575</xdr:colOff>
      <xdr:row>58</xdr:row>
      <xdr:rowOff>43121</xdr:rowOff>
    </xdr:to>
    <xdr:sp macro="" textlink="">
      <xdr:nvSpPr>
        <xdr:cNvPr id="136" name="円/楕円 135"/>
        <xdr:cNvSpPr/>
      </xdr:nvSpPr>
      <xdr:spPr>
        <a:xfrm>
          <a:off x="3746500" y="988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34248</xdr:rowOff>
    </xdr:from>
    <xdr:ext cx="534377" cy="259045"/>
    <xdr:sp macro="" textlink="">
      <xdr:nvSpPr>
        <xdr:cNvPr id="137" name="テキスト ボックス 136"/>
        <xdr:cNvSpPr txBox="1"/>
      </xdr:nvSpPr>
      <xdr:spPr>
        <a:xfrm>
          <a:off x="3530111" y="997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120813</xdr:rowOff>
    </xdr:from>
    <xdr:to>
      <xdr:col>4</xdr:col>
      <xdr:colOff>206375</xdr:colOff>
      <xdr:row>58</xdr:row>
      <xdr:rowOff>50963</xdr:rowOff>
    </xdr:to>
    <xdr:sp macro="" textlink="">
      <xdr:nvSpPr>
        <xdr:cNvPr id="138" name="円/楕円 137"/>
        <xdr:cNvSpPr/>
      </xdr:nvSpPr>
      <xdr:spPr>
        <a:xfrm>
          <a:off x="2857500" y="989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42090</xdr:rowOff>
    </xdr:from>
    <xdr:ext cx="534377" cy="259045"/>
    <xdr:sp macro="" textlink="">
      <xdr:nvSpPr>
        <xdr:cNvPr id="139" name="テキスト ボックス 138"/>
        <xdr:cNvSpPr txBox="1"/>
      </xdr:nvSpPr>
      <xdr:spPr>
        <a:xfrm>
          <a:off x="2641111" y="998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105766</xdr:rowOff>
    </xdr:from>
    <xdr:to>
      <xdr:col>3</xdr:col>
      <xdr:colOff>3175</xdr:colOff>
      <xdr:row>58</xdr:row>
      <xdr:rowOff>35916</xdr:rowOff>
    </xdr:to>
    <xdr:sp macro="" textlink="">
      <xdr:nvSpPr>
        <xdr:cNvPr id="140" name="円/楕円 139"/>
        <xdr:cNvSpPr/>
      </xdr:nvSpPr>
      <xdr:spPr>
        <a:xfrm>
          <a:off x="1968500" y="98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27043</xdr:rowOff>
    </xdr:from>
    <xdr:ext cx="534377" cy="259045"/>
    <xdr:sp macro="" textlink="">
      <xdr:nvSpPr>
        <xdr:cNvPr id="141" name="テキスト ボックス 140"/>
        <xdr:cNvSpPr txBox="1"/>
      </xdr:nvSpPr>
      <xdr:spPr>
        <a:xfrm>
          <a:off x="1752111" y="99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129549</xdr:rowOff>
    </xdr:from>
    <xdr:to>
      <xdr:col>1</xdr:col>
      <xdr:colOff>485775</xdr:colOff>
      <xdr:row>58</xdr:row>
      <xdr:rowOff>59699</xdr:rowOff>
    </xdr:to>
    <xdr:sp macro="" textlink="">
      <xdr:nvSpPr>
        <xdr:cNvPr id="142" name="円/楕円 141"/>
        <xdr:cNvSpPr/>
      </xdr:nvSpPr>
      <xdr:spPr>
        <a:xfrm>
          <a:off x="1079500" y="99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50826</xdr:rowOff>
    </xdr:from>
    <xdr:ext cx="534377" cy="259045"/>
    <xdr:sp macro="" textlink="">
      <xdr:nvSpPr>
        <xdr:cNvPr id="143" name="テキスト ボックス 142"/>
        <xdr:cNvSpPr txBox="1"/>
      </xdr:nvSpPr>
      <xdr:spPr>
        <a:xfrm>
          <a:off x="863111" y="999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85164</xdr:rowOff>
    </xdr:from>
    <xdr:to>
      <xdr:col>6</xdr:col>
      <xdr:colOff>511175</xdr:colOff>
      <xdr:row>76</xdr:row>
      <xdr:rowOff>104770</xdr:rowOff>
    </xdr:to>
    <xdr:cxnSp macro="">
      <xdr:nvCxnSpPr>
        <xdr:cNvPr id="173" name="直線コネクタ 172"/>
        <xdr:cNvCxnSpPr/>
      </xdr:nvCxnSpPr>
      <xdr:spPr>
        <a:xfrm flipV="1">
          <a:off x="3797300" y="13115364"/>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127916</xdr:rowOff>
    </xdr:from>
    <xdr:ext cx="599010" cy="259045"/>
    <xdr:sp macro="" textlink="">
      <xdr:nvSpPr>
        <xdr:cNvPr id="174" name="民生費平均値テキスト"/>
        <xdr:cNvSpPr txBox="1"/>
      </xdr:nvSpPr>
      <xdr:spPr>
        <a:xfrm>
          <a:off x="4686300" y="12815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104770</xdr:rowOff>
    </xdr:from>
    <xdr:to>
      <xdr:col>5</xdr:col>
      <xdr:colOff>358775</xdr:colOff>
      <xdr:row>77</xdr:row>
      <xdr:rowOff>13413</xdr:rowOff>
    </xdr:to>
    <xdr:cxnSp macro="">
      <xdr:nvCxnSpPr>
        <xdr:cNvPr id="176" name="直線コネクタ 175"/>
        <xdr:cNvCxnSpPr/>
      </xdr:nvCxnSpPr>
      <xdr:spPr>
        <a:xfrm flipV="1">
          <a:off x="2908300" y="13134970"/>
          <a:ext cx="889000" cy="8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116606</xdr:rowOff>
    </xdr:from>
    <xdr:to>
      <xdr:col>5</xdr:col>
      <xdr:colOff>409575</xdr:colOff>
      <xdr:row>75</xdr:row>
      <xdr:rowOff>46756</xdr:rowOff>
    </xdr:to>
    <xdr:sp macro="" textlink="">
      <xdr:nvSpPr>
        <xdr:cNvPr id="177" name="フローチャート : 判断 176"/>
        <xdr:cNvSpPr/>
      </xdr:nvSpPr>
      <xdr:spPr>
        <a:xfrm>
          <a:off x="3746500" y="1280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63283</xdr:rowOff>
    </xdr:from>
    <xdr:ext cx="599010" cy="259045"/>
    <xdr:sp macro="" textlink="">
      <xdr:nvSpPr>
        <xdr:cNvPr id="178" name="テキスト ボックス 177"/>
        <xdr:cNvSpPr txBox="1"/>
      </xdr:nvSpPr>
      <xdr:spPr>
        <a:xfrm>
          <a:off x="3497794" y="1257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13413</xdr:rowOff>
    </xdr:from>
    <xdr:to>
      <xdr:col>4</xdr:col>
      <xdr:colOff>155575</xdr:colOff>
      <xdr:row>77</xdr:row>
      <xdr:rowOff>50569</xdr:rowOff>
    </xdr:to>
    <xdr:cxnSp macro="">
      <xdr:nvCxnSpPr>
        <xdr:cNvPr id="179" name="直線コネクタ 178"/>
        <xdr:cNvCxnSpPr/>
      </xdr:nvCxnSpPr>
      <xdr:spPr>
        <a:xfrm flipV="1">
          <a:off x="2019300" y="13215063"/>
          <a:ext cx="889000" cy="3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170876</xdr:rowOff>
    </xdr:from>
    <xdr:to>
      <xdr:col>4</xdr:col>
      <xdr:colOff>206375</xdr:colOff>
      <xdr:row>75</xdr:row>
      <xdr:rowOff>101026</xdr:rowOff>
    </xdr:to>
    <xdr:sp macro="" textlink="">
      <xdr:nvSpPr>
        <xdr:cNvPr id="180" name="フローチャート : 判断 179"/>
        <xdr:cNvSpPr/>
      </xdr:nvSpPr>
      <xdr:spPr>
        <a:xfrm>
          <a:off x="2857500" y="1285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117553</xdr:rowOff>
    </xdr:from>
    <xdr:ext cx="599010" cy="259045"/>
    <xdr:sp macro="" textlink="">
      <xdr:nvSpPr>
        <xdr:cNvPr id="181" name="テキスト ボックス 180"/>
        <xdr:cNvSpPr txBox="1"/>
      </xdr:nvSpPr>
      <xdr:spPr>
        <a:xfrm>
          <a:off x="2608794" y="1263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189,242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43962</xdr:rowOff>
    </xdr:from>
    <xdr:to>
      <xdr:col>2</xdr:col>
      <xdr:colOff>638175</xdr:colOff>
      <xdr:row>77</xdr:row>
      <xdr:rowOff>50569</xdr:rowOff>
    </xdr:to>
    <xdr:cxnSp macro="">
      <xdr:nvCxnSpPr>
        <xdr:cNvPr id="182" name="直線コネクタ 181"/>
        <xdr:cNvCxnSpPr/>
      </xdr:nvCxnSpPr>
      <xdr:spPr>
        <a:xfrm>
          <a:off x="1130300" y="13245612"/>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33655</xdr:rowOff>
    </xdr:from>
    <xdr:to>
      <xdr:col>3</xdr:col>
      <xdr:colOff>3175</xdr:colOff>
      <xdr:row>75</xdr:row>
      <xdr:rowOff>135255</xdr:rowOff>
    </xdr:to>
    <xdr:sp macro="" textlink="">
      <xdr:nvSpPr>
        <xdr:cNvPr id="183" name="フローチャート : 判断 182"/>
        <xdr:cNvSpPr/>
      </xdr:nvSpPr>
      <xdr:spPr>
        <a:xfrm>
          <a:off x="1968500" y="1289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151782</xdr:rowOff>
    </xdr:from>
    <xdr:ext cx="599010" cy="259045"/>
    <xdr:sp macro="" textlink="">
      <xdr:nvSpPr>
        <xdr:cNvPr id="184" name="テキスト ボックス 183"/>
        <xdr:cNvSpPr txBox="1"/>
      </xdr:nvSpPr>
      <xdr:spPr>
        <a:xfrm>
          <a:off x="1719794" y="1266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184,750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71839</xdr:rowOff>
    </xdr:from>
    <xdr:to>
      <xdr:col>1</xdr:col>
      <xdr:colOff>485775</xdr:colOff>
      <xdr:row>76</xdr:row>
      <xdr:rowOff>1989</xdr:rowOff>
    </xdr:to>
    <xdr:sp macro="" textlink="">
      <xdr:nvSpPr>
        <xdr:cNvPr id="185" name="フローチャート : 判断 184"/>
        <xdr:cNvSpPr/>
      </xdr:nvSpPr>
      <xdr:spPr>
        <a:xfrm>
          <a:off x="1079500" y="1293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18516</xdr:rowOff>
    </xdr:from>
    <xdr:ext cx="599010" cy="259045"/>
    <xdr:sp macro="" textlink="">
      <xdr:nvSpPr>
        <xdr:cNvPr id="186" name="テキスト ボックス 185"/>
        <xdr:cNvSpPr txBox="1"/>
      </xdr:nvSpPr>
      <xdr:spPr>
        <a:xfrm>
          <a:off x="830794" y="1270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34364</xdr:rowOff>
    </xdr:from>
    <xdr:to>
      <xdr:col>6</xdr:col>
      <xdr:colOff>561975</xdr:colOff>
      <xdr:row>76</xdr:row>
      <xdr:rowOff>135964</xdr:rowOff>
    </xdr:to>
    <xdr:sp macro="" textlink="">
      <xdr:nvSpPr>
        <xdr:cNvPr id="192" name="円/楕円 191"/>
        <xdr:cNvSpPr/>
      </xdr:nvSpPr>
      <xdr:spPr>
        <a:xfrm>
          <a:off x="4584700" y="130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12791</xdr:rowOff>
    </xdr:from>
    <xdr:ext cx="599010" cy="259045"/>
    <xdr:sp macro="" textlink="">
      <xdr:nvSpPr>
        <xdr:cNvPr id="193" name="民生費該当値テキスト"/>
        <xdr:cNvSpPr txBox="1"/>
      </xdr:nvSpPr>
      <xdr:spPr>
        <a:xfrm>
          <a:off x="4686300" y="1304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162,157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53970</xdr:rowOff>
    </xdr:from>
    <xdr:to>
      <xdr:col>5</xdr:col>
      <xdr:colOff>409575</xdr:colOff>
      <xdr:row>76</xdr:row>
      <xdr:rowOff>155570</xdr:rowOff>
    </xdr:to>
    <xdr:sp macro="" textlink="">
      <xdr:nvSpPr>
        <xdr:cNvPr id="194" name="円/楕円 193"/>
        <xdr:cNvSpPr/>
      </xdr:nvSpPr>
      <xdr:spPr>
        <a:xfrm>
          <a:off x="3746500" y="130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146697</xdr:rowOff>
    </xdr:from>
    <xdr:ext cx="599010" cy="259045"/>
    <xdr:sp macro="" textlink="">
      <xdr:nvSpPr>
        <xdr:cNvPr id="195" name="テキスト ボックス 194"/>
        <xdr:cNvSpPr txBox="1"/>
      </xdr:nvSpPr>
      <xdr:spPr>
        <a:xfrm>
          <a:off x="3497794" y="1317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159,584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134063</xdr:rowOff>
    </xdr:from>
    <xdr:to>
      <xdr:col>4</xdr:col>
      <xdr:colOff>206375</xdr:colOff>
      <xdr:row>77</xdr:row>
      <xdr:rowOff>64213</xdr:rowOff>
    </xdr:to>
    <xdr:sp macro="" textlink="">
      <xdr:nvSpPr>
        <xdr:cNvPr id="196" name="円/楕円 195"/>
        <xdr:cNvSpPr/>
      </xdr:nvSpPr>
      <xdr:spPr>
        <a:xfrm>
          <a:off x="2857500" y="1316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55340</xdr:rowOff>
    </xdr:from>
    <xdr:ext cx="599010" cy="259045"/>
    <xdr:sp macro="" textlink="">
      <xdr:nvSpPr>
        <xdr:cNvPr id="197" name="テキスト ボックス 196"/>
        <xdr:cNvSpPr txBox="1"/>
      </xdr:nvSpPr>
      <xdr:spPr>
        <a:xfrm>
          <a:off x="2608794" y="1325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149,073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171219</xdr:rowOff>
    </xdr:from>
    <xdr:to>
      <xdr:col>3</xdr:col>
      <xdr:colOff>3175</xdr:colOff>
      <xdr:row>77</xdr:row>
      <xdr:rowOff>101369</xdr:rowOff>
    </xdr:to>
    <xdr:sp macro="" textlink="">
      <xdr:nvSpPr>
        <xdr:cNvPr id="198" name="円/楕円 197"/>
        <xdr:cNvSpPr/>
      </xdr:nvSpPr>
      <xdr:spPr>
        <a:xfrm>
          <a:off x="1968500" y="1320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92496</xdr:rowOff>
    </xdr:from>
    <xdr:ext cx="599010" cy="259045"/>
    <xdr:sp macro="" textlink="">
      <xdr:nvSpPr>
        <xdr:cNvPr id="199" name="テキスト ボックス 198"/>
        <xdr:cNvSpPr txBox="1"/>
      </xdr:nvSpPr>
      <xdr:spPr>
        <a:xfrm>
          <a:off x="1719794" y="1329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144,197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164612</xdr:rowOff>
    </xdr:from>
    <xdr:to>
      <xdr:col>1</xdr:col>
      <xdr:colOff>485775</xdr:colOff>
      <xdr:row>77</xdr:row>
      <xdr:rowOff>94762</xdr:rowOff>
    </xdr:to>
    <xdr:sp macro="" textlink="">
      <xdr:nvSpPr>
        <xdr:cNvPr id="200" name="円/楕円 199"/>
        <xdr:cNvSpPr/>
      </xdr:nvSpPr>
      <xdr:spPr>
        <a:xfrm>
          <a:off x="1079500" y="131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85889</xdr:rowOff>
    </xdr:from>
    <xdr:ext cx="599010" cy="259045"/>
    <xdr:sp macro="" textlink="">
      <xdr:nvSpPr>
        <xdr:cNvPr id="201" name="テキスト ボックス 200"/>
        <xdr:cNvSpPr txBox="1"/>
      </xdr:nvSpPr>
      <xdr:spPr>
        <a:xfrm>
          <a:off x="830794" y="1328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59506</xdr:rowOff>
    </xdr:from>
    <xdr:to>
      <xdr:col>6</xdr:col>
      <xdr:colOff>511175</xdr:colOff>
      <xdr:row>95</xdr:row>
      <xdr:rowOff>119614</xdr:rowOff>
    </xdr:to>
    <xdr:cxnSp macro="">
      <xdr:nvCxnSpPr>
        <xdr:cNvPr id="230" name="直線コネクタ 229"/>
        <xdr:cNvCxnSpPr/>
      </xdr:nvCxnSpPr>
      <xdr:spPr>
        <a:xfrm flipV="1">
          <a:off x="3797300" y="16347256"/>
          <a:ext cx="838200" cy="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117527</xdr:rowOff>
    </xdr:from>
    <xdr:ext cx="534377" cy="259045"/>
    <xdr:sp macro="" textlink="">
      <xdr:nvSpPr>
        <xdr:cNvPr id="231" name="衛生費平均値テキスト"/>
        <xdr:cNvSpPr txBox="1"/>
      </xdr:nvSpPr>
      <xdr:spPr>
        <a:xfrm>
          <a:off x="4686300" y="16576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119614</xdr:rowOff>
    </xdr:from>
    <xdr:to>
      <xdr:col>5</xdr:col>
      <xdr:colOff>358775</xdr:colOff>
      <xdr:row>95</xdr:row>
      <xdr:rowOff>120666</xdr:rowOff>
    </xdr:to>
    <xdr:cxnSp macro="">
      <xdr:nvCxnSpPr>
        <xdr:cNvPr id="233" name="直線コネクタ 232"/>
        <xdr:cNvCxnSpPr/>
      </xdr:nvCxnSpPr>
      <xdr:spPr>
        <a:xfrm flipV="1">
          <a:off x="2908300" y="16407364"/>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127755</xdr:rowOff>
    </xdr:from>
    <xdr:to>
      <xdr:col>5</xdr:col>
      <xdr:colOff>409575</xdr:colOff>
      <xdr:row>97</xdr:row>
      <xdr:rowOff>57905</xdr:rowOff>
    </xdr:to>
    <xdr:sp macro="" textlink="">
      <xdr:nvSpPr>
        <xdr:cNvPr id="234" name="フローチャート : 判断 233"/>
        <xdr:cNvSpPr/>
      </xdr:nvSpPr>
      <xdr:spPr>
        <a:xfrm>
          <a:off x="3746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49032</xdr:rowOff>
    </xdr:from>
    <xdr:ext cx="534377" cy="259045"/>
    <xdr:sp macro="" textlink="">
      <xdr:nvSpPr>
        <xdr:cNvPr id="235" name="テキスト ボックス 234"/>
        <xdr:cNvSpPr txBox="1"/>
      </xdr:nvSpPr>
      <xdr:spPr>
        <a:xfrm>
          <a:off x="3530111" y="166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49,901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100740</xdr:rowOff>
    </xdr:from>
    <xdr:to>
      <xdr:col>4</xdr:col>
      <xdr:colOff>155575</xdr:colOff>
      <xdr:row>95</xdr:row>
      <xdr:rowOff>120666</xdr:rowOff>
    </xdr:to>
    <xdr:cxnSp macro="">
      <xdr:nvCxnSpPr>
        <xdr:cNvPr id="236" name="直線コネクタ 235"/>
        <xdr:cNvCxnSpPr/>
      </xdr:nvCxnSpPr>
      <xdr:spPr>
        <a:xfrm>
          <a:off x="2019300" y="16388490"/>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117208</xdr:rowOff>
    </xdr:from>
    <xdr:to>
      <xdr:col>4</xdr:col>
      <xdr:colOff>206375</xdr:colOff>
      <xdr:row>97</xdr:row>
      <xdr:rowOff>47358</xdr:rowOff>
    </xdr:to>
    <xdr:sp macro="" textlink="">
      <xdr:nvSpPr>
        <xdr:cNvPr id="237" name="フローチャート : 判断 236"/>
        <xdr:cNvSpPr/>
      </xdr:nvSpPr>
      <xdr:spPr>
        <a:xfrm>
          <a:off x="2857500" y="1657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38485</xdr:rowOff>
    </xdr:from>
    <xdr:ext cx="534377" cy="259045"/>
    <xdr:sp macro="" textlink="">
      <xdr:nvSpPr>
        <xdr:cNvPr id="238" name="テキスト ボックス 237"/>
        <xdr:cNvSpPr txBox="1"/>
      </xdr:nvSpPr>
      <xdr:spPr>
        <a:xfrm>
          <a:off x="2641111" y="166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83289</xdr:rowOff>
    </xdr:from>
    <xdr:to>
      <xdr:col>2</xdr:col>
      <xdr:colOff>638175</xdr:colOff>
      <xdr:row>95</xdr:row>
      <xdr:rowOff>100740</xdr:rowOff>
    </xdr:to>
    <xdr:cxnSp macro="">
      <xdr:nvCxnSpPr>
        <xdr:cNvPr id="239" name="直線コネクタ 238"/>
        <xdr:cNvCxnSpPr/>
      </xdr:nvCxnSpPr>
      <xdr:spPr>
        <a:xfrm>
          <a:off x="1130300" y="16371039"/>
          <a:ext cx="889000" cy="1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144571</xdr:rowOff>
    </xdr:from>
    <xdr:to>
      <xdr:col>3</xdr:col>
      <xdr:colOff>3175</xdr:colOff>
      <xdr:row>97</xdr:row>
      <xdr:rowOff>74721</xdr:rowOff>
    </xdr:to>
    <xdr:sp macro="" textlink="">
      <xdr:nvSpPr>
        <xdr:cNvPr id="240" name="フローチャート : 判断 239"/>
        <xdr:cNvSpPr/>
      </xdr:nvSpPr>
      <xdr:spPr>
        <a:xfrm>
          <a:off x="1968500" y="166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65848</xdr:rowOff>
    </xdr:from>
    <xdr:ext cx="534377" cy="259045"/>
    <xdr:sp macro="" textlink="">
      <xdr:nvSpPr>
        <xdr:cNvPr id="241" name="テキスト ボックス 240"/>
        <xdr:cNvSpPr txBox="1"/>
      </xdr:nvSpPr>
      <xdr:spPr>
        <a:xfrm>
          <a:off x="1752111" y="166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107500</xdr:rowOff>
    </xdr:from>
    <xdr:to>
      <xdr:col>1</xdr:col>
      <xdr:colOff>485775</xdr:colOff>
      <xdr:row>97</xdr:row>
      <xdr:rowOff>37650</xdr:rowOff>
    </xdr:to>
    <xdr:sp macro="" textlink="">
      <xdr:nvSpPr>
        <xdr:cNvPr id="242" name="フローチャート : 判断 241"/>
        <xdr:cNvSpPr/>
      </xdr:nvSpPr>
      <xdr:spPr>
        <a:xfrm>
          <a:off x="1079500" y="165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28777</xdr:rowOff>
    </xdr:from>
    <xdr:ext cx="534377" cy="259045"/>
    <xdr:sp macro="" textlink="">
      <xdr:nvSpPr>
        <xdr:cNvPr id="243" name="テキスト ボックス 242"/>
        <xdr:cNvSpPr txBox="1"/>
      </xdr:nvSpPr>
      <xdr:spPr>
        <a:xfrm>
          <a:off x="863111" y="166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8706</xdr:rowOff>
    </xdr:from>
    <xdr:to>
      <xdr:col>6</xdr:col>
      <xdr:colOff>561975</xdr:colOff>
      <xdr:row>95</xdr:row>
      <xdr:rowOff>110306</xdr:rowOff>
    </xdr:to>
    <xdr:sp macro="" textlink="">
      <xdr:nvSpPr>
        <xdr:cNvPr id="249" name="円/楕円 248"/>
        <xdr:cNvSpPr/>
      </xdr:nvSpPr>
      <xdr:spPr>
        <a:xfrm>
          <a:off x="4584700" y="162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31583</xdr:rowOff>
    </xdr:from>
    <xdr:ext cx="534377" cy="259045"/>
    <xdr:sp macro="" textlink="">
      <xdr:nvSpPr>
        <xdr:cNvPr id="250" name="衛生費該当値テキスト"/>
        <xdr:cNvSpPr txBox="1"/>
      </xdr:nvSpPr>
      <xdr:spPr>
        <a:xfrm>
          <a:off x="4686300" y="1614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88,024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68814</xdr:rowOff>
    </xdr:from>
    <xdr:to>
      <xdr:col>5</xdr:col>
      <xdr:colOff>409575</xdr:colOff>
      <xdr:row>95</xdr:row>
      <xdr:rowOff>170414</xdr:rowOff>
    </xdr:to>
    <xdr:sp macro="" textlink="">
      <xdr:nvSpPr>
        <xdr:cNvPr id="251" name="円/楕円 250"/>
        <xdr:cNvSpPr/>
      </xdr:nvSpPr>
      <xdr:spPr>
        <a:xfrm>
          <a:off x="3746500" y="163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15491</xdr:rowOff>
    </xdr:from>
    <xdr:ext cx="534377" cy="259045"/>
    <xdr:sp macro="" textlink="">
      <xdr:nvSpPr>
        <xdr:cNvPr id="252" name="テキスト ボックス 251"/>
        <xdr:cNvSpPr txBox="1"/>
      </xdr:nvSpPr>
      <xdr:spPr>
        <a:xfrm>
          <a:off x="3530111" y="1613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80,136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69866</xdr:rowOff>
    </xdr:from>
    <xdr:to>
      <xdr:col>4</xdr:col>
      <xdr:colOff>206375</xdr:colOff>
      <xdr:row>96</xdr:row>
      <xdr:rowOff>16</xdr:rowOff>
    </xdr:to>
    <xdr:sp macro="" textlink="">
      <xdr:nvSpPr>
        <xdr:cNvPr id="253" name="円/楕円 252"/>
        <xdr:cNvSpPr/>
      </xdr:nvSpPr>
      <xdr:spPr>
        <a:xfrm>
          <a:off x="2857500" y="1635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16543</xdr:rowOff>
    </xdr:from>
    <xdr:ext cx="534377" cy="259045"/>
    <xdr:sp macro="" textlink="">
      <xdr:nvSpPr>
        <xdr:cNvPr id="254" name="テキスト ボックス 253"/>
        <xdr:cNvSpPr txBox="1"/>
      </xdr:nvSpPr>
      <xdr:spPr>
        <a:xfrm>
          <a:off x="2641111" y="161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49940</xdr:rowOff>
    </xdr:from>
    <xdr:to>
      <xdr:col>3</xdr:col>
      <xdr:colOff>3175</xdr:colOff>
      <xdr:row>95</xdr:row>
      <xdr:rowOff>151540</xdr:rowOff>
    </xdr:to>
    <xdr:sp macro="" textlink="">
      <xdr:nvSpPr>
        <xdr:cNvPr id="255" name="円/楕円 254"/>
        <xdr:cNvSpPr/>
      </xdr:nvSpPr>
      <xdr:spPr>
        <a:xfrm>
          <a:off x="1968500" y="163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168067</xdr:rowOff>
    </xdr:from>
    <xdr:ext cx="534377" cy="259045"/>
    <xdr:sp macro="" textlink="">
      <xdr:nvSpPr>
        <xdr:cNvPr id="256" name="テキスト ボックス 255"/>
        <xdr:cNvSpPr txBox="1"/>
      </xdr:nvSpPr>
      <xdr:spPr>
        <a:xfrm>
          <a:off x="1752111" y="161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32489</xdr:rowOff>
    </xdr:from>
    <xdr:to>
      <xdr:col>1</xdr:col>
      <xdr:colOff>485775</xdr:colOff>
      <xdr:row>95</xdr:row>
      <xdr:rowOff>134089</xdr:rowOff>
    </xdr:to>
    <xdr:sp macro="" textlink="">
      <xdr:nvSpPr>
        <xdr:cNvPr id="257" name="円/楕円 256"/>
        <xdr:cNvSpPr/>
      </xdr:nvSpPr>
      <xdr:spPr>
        <a:xfrm>
          <a:off x="1079500" y="163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150616</xdr:rowOff>
    </xdr:from>
    <xdr:ext cx="534377" cy="259045"/>
    <xdr:sp macro="" textlink="">
      <xdr:nvSpPr>
        <xdr:cNvPr id="258" name="テキスト ボックス 257"/>
        <xdr:cNvSpPr txBox="1"/>
      </xdr:nvSpPr>
      <xdr:spPr>
        <a:xfrm>
          <a:off x="863111" y="160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88836</xdr:rowOff>
    </xdr:from>
    <xdr:to>
      <xdr:col>15</xdr:col>
      <xdr:colOff>180975</xdr:colOff>
      <xdr:row>38</xdr:row>
      <xdr:rowOff>89408</xdr:rowOff>
    </xdr:to>
    <xdr:cxnSp macro="">
      <xdr:nvCxnSpPr>
        <xdr:cNvPr id="287" name="直線コネクタ 286"/>
        <xdr:cNvCxnSpPr/>
      </xdr:nvCxnSpPr>
      <xdr:spPr>
        <a:xfrm flipV="1">
          <a:off x="9639300" y="660393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170371</xdr:rowOff>
    </xdr:from>
    <xdr:to>
      <xdr:col>14</xdr:col>
      <xdr:colOff>28575</xdr:colOff>
      <xdr:row>38</xdr:row>
      <xdr:rowOff>89408</xdr:rowOff>
    </xdr:to>
    <xdr:cxnSp macro="">
      <xdr:nvCxnSpPr>
        <xdr:cNvPr id="290" name="直線コネクタ 289"/>
        <xdr:cNvCxnSpPr/>
      </xdr:nvCxnSpPr>
      <xdr:spPr>
        <a:xfrm>
          <a:off x="8750300" y="6342571"/>
          <a:ext cx="889000" cy="26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118618</xdr:rowOff>
    </xdr:from>
    <xdr:to>
      <xdr:col>14</xdr:col>
      <xdr:colOff>79375</xdr:colOff>
      <xdr:row>38</xdr:row>
      <xdr:rowOff>48768</xdr:rowOff>
    </xdr:to>
    <xdr:sp macro="" textlink="">
      <xdr:nvSpPr>
        <xdr:cNvPr id="291" name="フローチャート : 判断 290"/>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65295</xdr:rowOff>
    </xdr:from>
    <xdr:ext cx="469744" cy="259045"/>
    <xdr:sp macro="" textlink="">
      <xdr:nvSpPr>
        <xdr:cNvPr id="292" name="テキスト ボックス 291"/>
        <xdr:cNvSpPr txBox="1"/>
      </xdr:nvSpPr>
      <xdr:spPr>
        <a:xfrm>
          <a:off x="9404427" y="623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170371</xdr:rowOff>
    </xdr:from>
    <xdr:to>
      <xdr:col>12</xdr:col>
      <xdr:colOff>511175</xdr:colOff>
      <xdr:row>37</xdr:row>
      <xdr:rowOff>109601</xdr:rowOff>
    </xdr:to>
    <xdr:cxnSp macro="">
      <xdr:nvCxnSpPr>
        <xdr:cNvPr id="293" name="直線コネクタ 292"/>
        <xdr:cNvCxnSpPr/>
      </xdr:nvCxnSpPr>
      <xdr:spPr>
        <a:xfrm flipV="1">
          <a:off x="7861300" y="6342571"/>
          <a:ext cx="889000" cy="1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151003</xdr:rowOff>
    </xdr:from>
    <xdr:to>
      <xdr:col>12</xdr:col>
      <xdr:colOff>561975</xdr:colOff>
      <xdr:row>37</xdr:row>
      <xdr:rowOff>81153</xdr:rowOff>
    </xdr:to>
    <xdr:sp macro="" textlink="">
      <xdr:nvSpPr>
        <xdr:cNvPr id="294" name="フローチャート : 判断 293"/>
        <xdr:cNvSpPr/>
      </xdr:nvSpPr>
      <xdr:spPr>
        <a:xfrm>
          <a:off x="8699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72280</xdr:rowOff>
    </xdr:from>
    <xdr:ext cx="469744" cy="259045"/>
    <xdr:sp macro="" textlink="">
      <xdr:nvSpPr>
        <xdr:cNvPr id="295" name="テキスト ボックス 294"/>
        <xdr:cNvSpPr txBox="1"/>
      </xdr:nvSpPr>
      <xdr:spPr>
        <a:xfrm>
          <a:off x="8515427"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65215</xdr:rowOff>
    </xdr:from>
    <xdr:to>
      <xdr:col>11</xdr:col>
      <xdr:colOff>307975</xdr:colOff>
      <xdr:row>37</xdr:row>
      <xdr:rowOff>109601</xdr:rowOff>
    </xdr:to>
    <xdr:cxnSp macro="">
      <xdr:nvCxnSpPr>
        <xdr:cNvPr id="296" name="直線コネクタ 295"/>
        <xdr:cNvCxnSpPr/>
      </xdr:nvCxnSpPr>
      <xdr:spPr>
        <a:xfrm>
          <a:off x="6972300" y="5723065"/>
          <a:ext cx="889000" cy="73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83566</xdr:rowOff>
    </xdr:from>
    <xdr:to>
      <xdr:col>11</xdr:col>
      <xdr:colOff>358775</xdr:colOff>
      <xdr:row>37</xdr:row>
      <xdr:rowOff>13716</xdr:rowOff>
    </xdr:to>
    <xdr:sp macro="" textlink="">
      <xdr:nvSpPr>
        <xdr:cNvPr id="297" name="フローチャート : 判断 296"/>
        <xdr:cNvSpPr/>
      </xdr:nvSpPr>
      <xdr:spPr>
        <a:xfrm>
          <a:off x="7810500" y="62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30243</xdr:rowOff>
    </xdr:from>
    <xdr:ext cx="469744" cy="259045"/>
    <xdr:sp macro="" textlink="">
      <xdr:nvSpPr>
        <xdr:cNvPr id="298" name="テキスト ボックス 297"/>
        <xdr:cNvSpPr txBox="1"/>
      </xdr:nvSpPr>
      <xdr:spPr>
        <a:xfrm>
          <a:off x="7626427" y="603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44704</xdr:rowOff>
    </xdr:from>
    <xdr:to>
      <xdr:col>10</xdr:col>
      <xdr:colOff>155575</xdr:colOff>
      <xdr:row>34</xdr:row>
      <xdr:rowOff>146304</xdr:rowOff>
    </xdr:to>
    <xdr:sp macro="" textlink="">
      <xdr:nvSpPr>
        <xdr:cNvPr id="299" name="フローチャート : 判断 298"/>
        <xdr:cNvSpPr/>
      </xdr:nvSpPr>
      <xdr:spPr>
        <a:xfrm>
          <a:off x="69215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137431</xdr:rowOff>
    </xdr:from>
    <xdr:ext cx="469744" cy="259045"/>
    <xdr:sp macro="" textlink="">
      <xdr:nvSpPr>
        <xdr:cNvPr id="300" name="テキスト ボックス 299"/>
        <xdr:cNvSpPr txBox="1"/>
      </xdr:nvSpPr>
      <xdr:spPr>
        <a:xfrm>
          <a:off x="6737427" y="596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38036</xdr:rowOff>
    </xdr:from>
    <xdr:to>
      <xdr:col>15</xdr:col>
      <xdr:colOff>231775</xdr:colOff>
      <xdr:row>38</xdr:row>
      <xdr:rowOff>139636</xdr:rowOff>
    </xdr:to>
    <xdr:sp macro="" textlink="">
      <xdr:nvSpPr>
        <xdr:cNvPr id="306" name="円/楕円 305"/>
        <xdr:cNvSpPr/>
      </xdr:nvSpPr>
      <xdr:spPr>
        <a:xfrm>
          <a:off x="10426700" y="65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16463</xdr:rowOff>
    </xdr:from>
    <xdr:ext cx="378565" cy="259045"/>
    <xdr:sp macro="" textlink="">
      <xdr:nvSpPr>
        <xdr:cNvPr id="307" name="労働費該当値テキスト"/>
        <xdr:cNvSpPr txBox="1"/>
      </xdr:nvSpPr>
      <xdr:spPr>
        <a:xfrm>
          <a:off x="10528300" y="6531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38608</xdr:rowOff>
    </xdr:from>
    <xdr:to>
      <xdr:col>14</xdr:col>
      <xdr:colOff>79375</xdr:colOff>
      <xdr:row>38</xdr:row>
      <xdr:rowOff>140208</xdr:rowOff>
    </xdr:to>
    <xdr:sp macro="" textlink="">
      <xdr:nvSpPr>
        <xdr:cNvPr id="308" name="円/楕円 307"/>
        <xdr:cNvSpPr/>
      </xdr:nvSpPr>
      <xdr:spPr>
        <a:xfrm>
          <a:off x="9588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131335</xdr:rowOff>
    </xdr:from>
    <xdr:ext cx="378565" cy="259045"/>
    <xdr:sp macro="" textlink="">
      <xdr:nvSpPr>
        <xdr:cNvPr id="309" name="テキスト ボックス 308"/>
        <xdr:cNvSpPr txBox="1"/>
      </xdr:nvSpPr>
      <xdr:spPr>
        <a:xfrm>
          <a:off x="9450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119571</xdr:rowOff>
    </xdr:from>
    <xdr:to>
      <xdr:col>12</xdr:col>
      <xdr:colOff>561975</xdr:colOff>
      <xdr:row>37</xdr:row>
      <xdr:rowOff>49721</xdr:rowOff>
    </xdr:to>
    <xdr:sp macro="" textlink="">
      <xdr:nvSpPr>
        <xdr:cNvPr id="310" name="円/楕円 309"/>
        <xdr:cNvSpPr/>
      </xdr:nvSpPr>
      <xdr:spPr>
        <a:xfrm>
          <a:off x="8699500" y="62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66248</xdr:rowOff>
    </xdr:from>
    <xdr:ext cx="469744" cy="259045"/>
    <xdr:sp macro="" textlink="">
      <xdr:nvSpPr>
        <xdr:cNvPr id="311" name="テキスト ボックス 310"/>
        <xdr:cNvSpPr txBox="1"/>
      </xdr:nvSpPr>
      <xdr:spPr>
        <a:xfrm>
          <a:off x="8515427" y="60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58801</xdr:rowOff>
    </xdr:from>
    <xdr:to>
      <xdr:col>11</xdr:col>
      <xdr:colOff>358775</xdr:colOff>
      <xdr:row>37</xdr:row>
      <xdr:rowOff>160401</xdr:rowOff>
    </xdr:to>
    <xdr:sp macro="" textlink="">
      <xdr:nvSpPr>
        <xdr:cNvPr id="312" name="円/楕円 311"/>
        <xdr:cNvSpPr/>
      </xdr:nvSpPr>
      <xdr:spPr>
        <a:xfrm>
          <a:off x="7810500" y="64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151528</xdr:rowOff>
    </xdr:from>
    <xdr:ext cx="469744" cy="259045"/>
    <xdr:sp macro="" textlink="">
      <xdr:nvSpPr>
        <xdr:cNvPr id="313" name="テキスト ボックス 312"/>
        <xdr:cNvSpPr txBox="1"/>
      </xdr:nvSpPr>
      <xdr:spPr>
        <a:xfrm>
          <a:off x="7626427" y="649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14415</xdr:rowOff>
    </xdr:from>
    <xdr:to>
      <xdr:col>10</xdr:col>
      <xdr:colOff>155575</xdr:colOff>
      <xdr:row>33</xdr:row>
      <xdr:rowOff>116015</xdr:rowOff>
    </xdr:to>
    <xdr:sp macro="" textlink="">
      <xdr:nvSpPr>
        <xdr:cNvPr id="314" name="円/楕円 313"/>
        <xdr:cNvSpPr/>
      </xdr:nvSpPr>
      <xdr:spPr>
        <a:xfrm>
          <a:off x="6921500" y="56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132542</xdr:rowOff>
    </xdr:from>
    <xdr:ext cx="469744" cy="259045"/>
    <xdr:sp macro="" textlink="">
      <xdr:nvSpPr>
        <xdr:cNvPr id="315" name="テキスト ボックス 314"/>
        <xdr:cNvSpPr txBox="1"/>
      </xdr:nvSpPr>
      <xdr:spPr>
        <a:xfrm>
          <a:off x="6737427" y="544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80899</xdr:rowOff>
    </xdr:from>
    <xdr:to>
      <xdr:col>15</xdr:col>
      <xdr:colOff>180975</xdr:colOff>
      <xdr:row>58</xdr:row>
      <xdr:rowOff>101359</xdr:rowOff>
    </xdr:to>
    <xdr:cxnSp macro="">
      <xdr:nvCxnSpPr>
        <xdr:cNvPr id="344" name="直線コネクタ 343"/>
        <xdr:cNvCxnSpPr/>
      </xdr:nvCxnSpPr>
      <xdr:spPr>
        <a:xfrm flipV="1">
          <a:off x="9639300" y="10024999"/>
          <a:ext cx="8382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169981</xdr:rowOff>
    </xdr:from>
    <xdr:ext cx="534377" cy="259045"/>
    <xdr:sp macro="" textlink="">
      <xdr:nvSpPr>
        <xdr:cNvPr id="345" name="農林水産業費平均値テキスト"/>
        <xdr:cNvSpPr txBox="1"/>
      </xdr:nvSpPr>
      <xdr:spPr>
        <a:xfrm>
          <a:off x="10528300" y="977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99873</xdr:rowOff>
    </xdr:from>
    <xdr:to>
      <xdr:col>14</xdr:col>
      <xdr:colOff>28575</xdr:colOff>
      <xdr:row>58</xdr:row>
      <xdr:rowOff>101359</xdr:rowOff>
    </xdr:to>
    <xdr:cxnSp macro="">
      <xdr:nvCxnSpPr>
        <xdr:cNvPr id="347" name="直線コネクタ 346"/>
        <xdr:cNvCxnSpPr/>
      </xdr:nvCxnSpPr>
      <xdr:spPr>
        <a:xfrm>
          <a:off x="8750300" y="10043973"/>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140335</xdr:rowOff>
    </xdr:from>
    <xdr:to>
      <xdr:col>14</xdr:col>
      <xdr:colOff>79375</xdr:colOff>
      <xdr:row>58</xdr:row>
      <xdr:rowOff>70485</xdr:rowOff>
    </xdr:to>
    <xdr:sp macro="" textlink="">
      <xdr:nvSpPr>
        <xdr:cNvPr id="348" name="フローチャート : 判断 347"/>
        <xdr:cNvSpPr/>
      </xdr:nvSpPr>
      <xdr:spPr>
        <a:xfrm>
          <a:off x="9588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87012</xdr:rowOff>
    </xdr:from>
    <xdr:ext cx="534377" cy="259045"/>
    <xdr:sp macro="" textlink="">
      <xdr:nvSpPr>
        <xdr:cNvPr id="349" name="テキスト ボックス 348"/>
        <xdr:cNvSpPr txBox="1"/>
      </xdr:nvSpPr>
      <xdr:spPr>
        <a:xfrm>
          <a:off x="9372111" y="968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15,450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99873</xdr:rowOff>
    </xdr:from>
    <xdr:to>
      <xdr:col>12</xdr:col>
      <xdr:colOff>511175</xdr:colOff>
      <xdr:row>58</xdr:row>
      <xdr:rowOff>114630</xdr:rowOff>
    </xdr:to>
    <xdr:cxnSp macro="">
      <xdr:nvCxnSpPr>
        <xdr:cNvPr id="350" name="直線コネクタ 349"/>
        <xdr:cNvCxnSpPr/>
      </xdr:nvCxnSpPr>
      <xdr:spPr>
        <a:xfrm flipV="1">
          <a:off x="7861300" y="10043973"/>
          <a:ext cx="889000" cy="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156514</xdr:rowOff>
    </xdr:from>
    <xdr:to>
      <xdr:col>12</xdr:col>
      <xdr:colOff>561975</xdr:colOff>
      <xdr:row>58</xdr:row>
      <xdr:rowOff>86664</xdr:rowOff>
    </xdr:to>
    <xdr:sp macro="" textlink="">
      <xdr:nvSpPr>
        <xdr:cNvPr id="351" name="フローチャート : 判断 350"/>
        <xdr:cNvSpPr/>
      </xdr:nvSpPr>
      <xdr:spPr>
        <a:xfrm>
          <a:off x="8699500" y="99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103191</xdr:rowOff>
    </xdr:from>
    <xdr:ext cx="534377" cy="259045"/>
    <xdr:sp macro="" textlink="">
      <xdr:nvSpPr>
        <xdr:cNvPr id="352" name="テキスト ボックス 351"/>
        <xdr:cNvSpPr txBox="1"/>
      </xdr:nvSpPr>
      <xdr:spPr>
        <a:xfrm>
          <a:off x="8483111" y="97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114630</xdr:rowOff>
    </xdr:from>
    <xdr:to>
      <xdr:col>11</xdr:col>
      <xdr:colOff>307975</xdr:colOff>
      <xdr:row>58</xdr:row>
      <xdr:rowOff>117208</xdr:rowOff>
    </xdr:to>
    <xdr:cxnSp macro="">
      <xdr:nvCxnSpPr>
        <xdr:cNvPr id="353" name="直線コネクタ 352"/>
        <xdr:cNvCxnSpPr/>
      </xdr:nvCxnSpPr>
      <xdr:spPr>
        <a:xfrm flipV="1">
          <a:off x="6972300" y="10058730"/>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128168</xdr:rowOff>
    </xdr:from>
    <xdr:to>
      <xdr:col>11</xdr:col>
      <xdr:colOff>358775</xdr:colOff>
      <xdr:row>58</xdr:row>
      <xdr:rowOff>58318</xdr:rowOff>
    </xdr:to>
    <xdr:sp macro="" textlink="">
      <xdr:nvSpPr>
        <xdr:cNvPr id="354" name="フローチャート : 判断 353"/>
        <xdr:cNvSpPr/>
      </xdr:nvSpPr>
      <xdr:spPr>
        <a:xfrm>
          <a:off x="7810500" y="99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74845</xdr:rowOff>
    </xdr:from>
    <xdr:ext cx="534377" cy="259045"/>
    <xdr:sp macro="" textlink="">
      <xdr:nvSpPr>
        <xdr:cNvPr id="355" name="テキスト ボックス 354"/>
        <xdr:cNvSpPr txBox="1"/>
      </xdr:nvSpPr>
      <xdr:spPr>
        <a:xfrm>
          <a:off x="7594111" y="967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138532</xdr:rowOff>
    </xdr:from>
    <xdr:to>
      <xdr:col>10</xdr:col>
      <xdr:colOff>155575</xdr:colOff>
      <xdr:row>58</xdr:row>
      <xdr:rowOff>68682</xdr:rowOff>
    </xdr:to>
    <xdr:sp macro="" textlink="">
      <xdr:nvSpPr>
        <xdr:cNvPr id="356" name="フローチャート : 判断 355"/>
        <xdr:cNvSpPr/>
      </xdr:nvSpPr>
      <xdr:spPr>
        <a:xfrm>
          <a:off x="6921500" y="991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85209</xdr:rowOff>
    </xdr:from>
    <xdr:ext cx="534377" cy="259045"/>
    <xdr:sp macro="" textlink="">
      <xdr:nvSpPr>
        <xdr:cNvPr id="357" name="テキスト ボックス 356"/>
        <xdr:cNvSpPr txBox="1"/>
      </xdr:nvSpPr>
      <xdr:spPr>
        <a:xfrm>
          <a:off x="6705111" y="968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30099</xdr:rowOff>
    </xdr:from>
    <xdr:to>
      <xdr:col>15</xdr:col>
      <xdr:colOff>231775</xdr:colOff>
      <xdr:row>58</xdr:row>
      <xdr:rowOff>131699</xdr:rowOff>
    </xdr:to>
    <xdr:sp macro="" textlink="">
      <xdr:nvSpPr>
        <xdr:cNvPr id="363" name="円/楕円 362"/>
        <xdr:cNvSpPr/>
      </xdr:nvSpPr>
      <xdr:spPr>
        <a:xfrm>
          <a:off x="10426700" y="997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125531</xdr:rowOff>
    </xdr:from>
    <xdr:ext cx="534377" cy="259045"/>
    <xdr:sp macro="" textlink="">
      <xdr:nvSpPr>
        <xdr:cNvPr id="364" name="農林水産業費該当値テキスト"/>
        <xdr:cNvSpPr txBox="1"/>
      </xdr:nvSpPr>
      <xdr:spPr>
        <a:xfrm>
          <a:off x="10528300" y="98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50559</xdr:rowOff>
    </xdr:from>
    <xdr:to>
      <xdr:col>14</xdr:col>
      <xdr:colOff>79375</xdr:colOff>
      <xdr:row>58</xdr:row>
      <xdr:rowOff>152159</xdr:rowOff>
    </xdr:to>
    <xdr:sp macro="" textlink="">
      <xdr:nvSpPr>
        <xdr:cNvPr id="365" name="円/楕円 364"/>
        <xdr:cNvSpPr/>
      </xdr:nvSpPr>
      <xdr:spPr>
        <a:xfrm>
          <a:off x="9588500" y="99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143286</xdr:rowOff>
    </xdr:from>
    <xdr:ext cx="469744" cy="259045"/>
    <xdr:sp macro="" textlink="">
      <xdr:nvSpPr>
        <xdr:cNvPr id="366" name="テキスト ボックス 365"/>
        <xdr:cNvSpPr txBox="1"/>
      </xdr:nvSpPr>
      <xdr:spPr>
        <a:xfrm>
          <a:off x="9404427" y="1008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49073</xdr:rowOff>
    </xdr:from>
    <xdr:to>
      <xdr:col>12</xdr:col>
      <xdr:colOff>561975</xdr:colOff>
      <xdr:row>58</xdr:row>
      <xdr:rowOff>150673</xdr:rowOff>
    </xdr:to>
    <xdr:sp macro="" textlink="">
      <xdr:nvSpPr>
        <xdr:cNvPr id="367" name="円/楕円 366"/>
        <xdr:cNvSpPr/>
      </xdr:nvSpPr>
      <xdr:spPr>
        <a:xfrm>
          <a:off x="8699500" y="99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141800</xdr:rowOff>
    </xdr:from>
    <xdr:ext cx="469744" cy="259045"/>
    <xdr:sp macro="" textlink="">
      <xdr:nvSpPr>
        <xdr:cNvPr id="368" name="テキスト ボックス 367"/>
        <xdr:cNvSpPr txBox="1"/>
      </xdr:nvSpPr>
      <xdr:spPr>
        <a:xfrm>
          <a:off x="8515427" y="1008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63830</xdr:rowOff>
    </xdr:from>
    <xdr:to>
      <xdr:col>11</xdr:col>
      <xdr:colOff>358775</xdr:colOff>
      <xdr:row>58</xdr:row>
      <xdr:rowOff>165430</xdr:rowOff>
    </xdr:to>
    <xdr:sp macro="" textlink="">
      <xdr:nvSpPr>
        <xdr:cNvPr id="369" name="円/楕円 368"/>
        <xdr:cNvSpPr/>
      </xdr:nvSpPr>
      <xdr:spPr>
        <a:xfrm>
          <a:off x="7810500" y="100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156557</xdr:rowOff>
    </xdr:from>
    <xdr:ext cx="469744" cy="259045"/>
    <xdr:sp macro="" textlink="">
      <xdr:nvSpPr>
        <xdr:cNvPr id="370" name="テキスト ボックス 369"/>
        <xdr:cNvSpPr txBox="1"/>
      </xdr:nvSpPr>
      <xdr:spPr>
        <a:xfrm>
          <a:off x="7626427" y="101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66408</xdr:rowOff>
    </xdr:from>
    <xdr:to>
      <xdr:col>10</xdr:col>
      <xdr:colOff>155575</xdr:colOff>
      <xdr:row>58</xdr:row>
      <xdr:rowOff>168008</xdr:rowOff>
    </xdr:to>
    <xdr:sp macro="" textlink="">
      <xdr:nvSpPr>
        <xdr:cNvPr id="371" name="円/楕円 370"/>
        <xdr:cNvSpPr/>
      </xdr:nvSpPr>
      <xdr:spPr>
        <a:xfrm>
          <a:off x="6921500" y="1001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159135</xdr:rowOff>
    </xdr:from>
    <xdr:ext cx="469744" cy="259045"/>
    <xdr:sp macro="" textlink="">
      <xdr:nvSpPr>
        <xdr:cNvPr id="372" name="テキスト ボックス 371"/>
        <xdr:cNvSpPr txBox="1"/>
      </xdr:nvSpPr>
      <xdr:spPr>
        <a:xfrm>
          <a:off x="6737427" y="1010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11249</xdr:rowOff>
    </xdr:from>
    <xdr:to>
      <xdr:col>15</xdr:col>
      <xdr:colOff>180975</xdr:colOff>
      <xdr:row>77</xdr:row>
      <xdr:rowOff>98140</xdr:rowOff>
    </xdr:to>
    <xdr:cxnSp macro="">
      <xdr:nvCxnSpPr>
        <xdr:cNvPr id="399" name="直線コネクタ 398"/>
        <xdr:cNvCxnSpPr/>
      </xdr:nvCxnSpPr>
      <xdr:spPr>
        <a:xfrm flipV="1">
          <a:off x="9639300" y="13212899"/>
          <a:ext cx="838200" cy="8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98140</xdr:rowOff>
    </xdr:from>
    <xdr:to>
      <xdr:col>14</xdr:col>
      <xdr:colOff>28575</xdr:colOff>
      <xdr:row>77</xdr:row>
      <xdr:rowOff>114142</xdr:rowOff>
    </xdr:to>
    <xdr:cxnSp macro="">
      <xdr:nvCxnSpPr>
        <xdr:cNvPr id="402" name="直線コネクタ 401"/>
        <xdr:cNvCxnSpPr/>
      </xdr:nvCxnSpPr>
      <xdr:spPr>
        <a:xfrm flipV="1">
          <a:off x="8750300" y="1329979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109542</xdr:rowOff>
    </xdr:from>
    <xdr:to>
      <xdr:col>14</xdr:col>
      <xdr:colOff>79375</xdr:colOff>
      <xdr:row>77</xdr:row>
      <xdr:rowOff>39692</xdr:rowOff>
    </xdr:to>
    <xdr:sp macro="" textlink="">
      <xdr:nvSpPr>
        <xdr:cNvPr id="403" name="フローチャート : 判断 402"/>
        <xdr:cNvSpPr/>
      </xdr:nvSpPr>
      <xdr:spPr>
        <a:xfrm>
          <a:off x="9588500" y="131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56220</xdr:rowOff>
    </xdr:from>
    <xdr:ext cx="534377" cy="259045"/>
    <xdr:sp macro="" textlink="">
      <xdr:nvSpPr>
        <xdr:cNvPr id="404" name="テキスト ボックス 403"/>
        <xdr:cNvSpPr txBox="1"/>
      </xdr:nvSpPr>
      <xdr:spPr>
        <a:xfrm>
          <a:off x="9372111" y="129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102552</xdr:rowOff>
    </xdr:from>
    <xdr:to>
      <xdr:col>12</xdr:col>
      <xdr:colOff>511175</xdr:colOff>
      <xdr:row>77</xdr:row>
      <xdr:rowOff>114142</xdr:rowOff>
    </xdr:to>
    <xdr:cxnSp macro="">
      <xdr:nvCxnSpPr>
        <xdr:cNvPr id="405" name="直線コネクタ 404"/>
        <xdr:cNvCxnSpPr/>
      </xdr:nvCxnSpPr>
      <xdr:spPr>
        <a:xfrm>
          <a:off x="7861300" y="13304202"/>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74864</xdr:rowOff>
    </xdr:from>
    <xdr:to>
      <xdr:col>12</xdr:col>
      <xdr:colOff>561975</xdr:colOff>
      <xdr:row>77</xdr:row>
      <xdr:rowOff>5014</xdr:rowOff>
    </xdr:to>
    <xdr:sp macro="" textlink="">
      <xdr:nvSpPr>
        <xdr:cNvPr id="406" name="フローチャート : 判断 405"/>
        <xdr:cNvSpPr/>
      </xdr:nvSpPr>
      <xdr:spPr>
        <a:xfrm>
          <a:off x="8699500" y="1310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21541</xdr:rowOff>
    </xdr:from>
    <xdr:ext cx="534377" cy="259045"/>
    <xdr:sp macro="" textlink="">
      <xdr:nvSpPr>
        <xdr:cNvPr id="407" name="テキスト ボックス 406"/>
        <xdr:cNvSpPr txBox="1"/>
      </xdr:nvSpPr>
      <xdr:spPr>
        <a:xfrm>
          <a:off x="8483111" y="128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15,614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96838</xdr:rowOff>
    </xdr:from>
    <xdr:to>
      <xdr:col>11</xdr:col>
      <xdr:colOff>307975</xdr:colOff>
      <xdr:row>77</xdr:row>
      <xdr:rowOff>102552</xdr:rowOff>
    </xdr:to>
    <xdr:cxnSp macro="">
      <xdr:nvCxnSpPr>
        <xdr:cNvPr id="408" name="直線コネクタ 407"/>
        <xdr:cNvCxnSpPr/>
      </xdr:nvCxnSpPr>
      <xdr:spPr>
        <a:xfrm>
          <a:off x="6972300" y="1329848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62748</xdr:rowOff>
    </xdr:from>
    <xdr:to>
      <xdr:col>11</xdr:col>
      <xdr:colOff>358775</xdr:colOff>
      <xdr:row>76</xdr:row>
      <xdr:rowOff>164348</xdr:rowOff>
    </xdr:to>
    <xdr:sp macro="" textlink="">
      <xdr:nvSpPr>
        <xdr:cNvPr id="409" name="フローチャート : 判断 408"/>
        <xdr:cNvSpPr/>
      </xdr:nvSpPr>
      <xdr:spPr>
        <a:xfrm>
          <a:off x="7810500" y="1309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9425</xdr:rowOff>
    </xdr:from>
    <xdr:ext cx="534377" cy="259045"/>
    <xdr:sp macro="" textlink="">
      <xdr:nvSpPr>
        <xdr:cNvPr id="410" name="テキスト ボックス 409"/>
        <xdr:cNvSpPr txBox="1"/>
      </xdr:nvSpPr>
      <xdr:spPr>
        <a:xfrm>
          <a:off x="7594111" y="1286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15429</xdr:rowOff>
    </xdr:from>
    <xdr:to>
      <xdr:col>10</xdr:col>
      <xdr:colOff>155575</xdr:colOff>
      <xdr:row>76</xdr:row>
      <xdr:rowOff>117029</xdr:rowOff>
    </xdr:to>
    <xdr:sp macro="" textlink="">
      <xdr:nvSpPr>
        <xdr:cNvPr id="411" name="フローチャート : 判断 410"/>
        <xdr:cNvSpPr/>
      </xdr:nvSpPr>
      <xdr:spPr>
        <a:xfrm>
          <a:off x="6921500" y="1304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133555</xdr:rowOff>
    </xdr:from>
    <xdr:ext cx="534377" cy="259045"/>
    <xdr:sp macro="" textlink="">
      <xdr:nvSpPr>
        <xdr:cNvPr id="412" name="テキスト ボックス 411"/>
        <xdr:cNvSpPr txBox="1"/>
      </xdr:nvSpPr>
      <xdr:spPr>
        <a:xfrm>
          <a:off x="6705111" y="1282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18,214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131899</xdr:rowOff>
    </xdr:from>
    <xdr:to>
      <xdr:col>15</xdr:col>
      <xdr:colOff>231775</xdr:colOff>
      <xdr:row>77</xdr:row>
      <xdr:rowOff>62049</xdr:rowOff>
    </xdr:to>
    <xdr:sp macro="" textlink="">
      <xdr:nvSpPr>
        <xdr:cNvPr id="418" name="円/楕円 417"/>
        <xdr:cNvSpPr/>
      </xdr:nvSpPr>
      <xdr:spPr>
        <a:xfrm>
          <a:off x="10426700" y="131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110326</xdr:rowOff>
    </xdr:from>
    <xdr:ext cx="534377" cy="259045"/>
    <xdr:sp macro="" textlink="">
      <xdr:nvSpPr>
        <xdr:cNvPr id="419" name="商工費該当値テキスト"/>
        <xdr:cNvSpPr txBox="1"/>
      </xdr:nvSpPr>
      <xdr:spPr>
        <a:xfrm>
          <a:off x="10528300" y="1314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47340</xdr:rowOff>
    </xdr:from>
    <xdr:to>
      <xdr:col>14</xdr:col>
      <xdr:colOff>79375</xdr:colOff>
      <xdr:row>77</xdr:row>
      <xdr:rowOff>148940</xdr:rowOff>
    </xdr:to>
    <xdr:sp macro="" textlink="">
      <xdr:nvSpPr>
        <xdr:cNvPr id="420" name="円/楕円 419"/>
        <xdr:cNvSpPr/>
      </xdr:nvSpPr>
      <xdr:spPr>
        <a:xfrm>
          <a:off x="9588500" y="132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140067</xdr:rowOff>
    </xdr:from>
    <xdr:ext cx="469744" cy="259045"/>
    <xdr:sp macro="" textlink="">
      <xdr:nvSpPr>
        <xdr:cNvPr id="421" name="テキスト ボックス 420"/>
        <xdr:cNvSpPr txBox="1"/>
      </xdr:nvSpPr>
      <xdr:spPr>
        <a:xfrm>
          <a:off x="9404427" y="1334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63342</xdr:rowOff>
    </xdr:from>
    <xdr:to>
      <xdr:col>12</xdr:col>
      <xdr:colOff>561975</xdr:colOff>
      <xdr:row>77</xdr:row>
      <xdr:rowOff>164942</xdr:rowOff>
    </xdr:to>
    <xdr:sp macro="" textlink="">
      <xdr:nvSpPr>
        <xdr:cNvPr id="422" name="円/楕円 421"/>
        <xdr:cNvSpPr/>
      </xdr:nvSpPr>
      <xdr:spPr>
        <a:xfrm>
          <a:off x="8699500" y="132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156069</xdr:rowOff>
    </xdr:from>
    <xdr:ext cx="469744" cy="259045"/>
    <xdr:sp macro="" textlink="">
      <xdr:nvSpPr>
        <xdr:cNvPr id="423" name="テキスト ボックス 422"/>
        <xdr:cNvSpPr txBox="1"/>
      </xdr:nvSpPr>
      <xdr:spPr>
        <a:xfrm>
          <a:off x="8515427"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51752</xdr:rowOff>
    </xdr:from>
    <xdr:to>
      <xdr:col>11</xdr:col>
      <xdr:colOff>358775</xdr:colOff>
      <xdr:row>77</xdr:row>
      <xdr:rowOff>153352</xdr:rowOff>
    </xdr:to>
    <xdr:sp macro="" textlink="">
      <xdr:nvSpPr>
        <xdr:cNvPr id="424" name="円/楕円 423"/>
        <xdr:cNvSpPr/>
      </xdr:nvSpPr>
      <xdr:spPr>
        <a:xfrm>
          <a:off x="7810500" y="132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144479</xdr:rowOff>
    </xdr:from>
    <xdr:ext cx="469744" cy="259045"/>
    <xdr:sp macro="" textlink="">
      <xdr:nvSpPr>
        <xdr:cNvPr id="425" name="テキスト ボックス 424"/>
        <xdr:cNvSpPr txBox="1"/>
      </xdr:nvSpPr>
      <xdr:spPr>
        <a:xfrm>
          <a:off x="7626427" y="1334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46038</xdr:rowOff>
    </xdr:from>
    <xdr:to>
      <xdr:col>10</xdr:col>
      <xdr:colOff>155575</xdr:colOff>
      <xdr:row>77</xdr:row>
      <xdr:rowOff>147638</xdr:rowOff>
    </xdr:to>
    <xdr:sp macro="" textlink="">
      <xdr:nvSpPr>
        <xdr:cNvPr id="426" name="円/楕円 425"/>
        <xdr:cNvSpPr/>
      </xdr:nvSpPr>
      <xdr:spPr>
        <a:xfrm>
          <a:off x="6921500" y="1324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138765</xdr:rowOff>
    </xdr:from>
    <xdr:ext cx="469744" cy="259045"/>
    <xdr:sp macro="" textlink="">
      <xdr:nvSpPr>
        <xdr:cNvPr id="427" name="テキスト ボックス 426"/>
        <xdr:cNvSpPr txBox="1"/>
      </xdr:nvSpPr>
      <xdr:spPr>
        <a:xfrm>
          <a:off x="6737427" y="1334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9832</xdr:rowOff>
    </xdr:from>
    <xdr:to>
      <xdr:col>15</xdr:col>
      <xdr:colOff>180975</xdr:colOff>
      <xdr:row>98</xdr:row>
      <xdr:rowOff>20070</xdr:rowOff>
    </xdr:to>
    <xdr:cxnSp macro="">
      <xdr:nvCxnSpPr>
        <xdr:cNvPr id="456" name="直線コネクタ 455"/>
        <xdr:cNvCxnSpPr/>
      </xdr:nvCxnSpPr>
      <xdr:spPr>
        <a:xfrm flipV="1">
          <a:off x="9639300" y="16811932"/>
          <a:ext cx="838200" cy="1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40893</xdr:rowOff>
    </xdr:from>
    <xdr:ext cx="534377" cy="259045"/>
    <xdr:sp macro="" textlink="">
      <xdr:nvSpPr>
        <xdr:cNvPr id="457" name="土木費平均値テキスト"/>
        <xdr:cNvSpPr txBox="1"/>
      </xdr:nvSpPr>
      <xdr:spPr>
        <a:xfrm>
          <a:off x="10528300" y="1684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20070</xdr:rowOff>
    </xdr:from>
    <xdr:to>
      <xdr:col>14</xdr:col>
      <xdr:colOff>28575</xdr:colOff>
      <xdr:row>98</xdr:row>
      <xdr:rowOff>21070</xdr:rowOff>
    </xdr:to>
    <xdr:cxnSp macro="">
      <xdr:nvCxnSpPr>
        <xdr:cNvPr id="459" name="直線コネクタ 458"/>
        <xdr:cNvCxnSpPr/>
      </xdr:nvCxnSpPr>
      <xdr:spPr>
        <a:xfrm flipV="1">
          <a:off x="8750300" y="16822170"/>
          <a:ext cx="8890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48467</xdr:rowOff>
    </xdr:from>
    <xdr:to>
      <xdr:col>14</xdr:col>
      <xdr:colOff>79375</xdr:colOff>
      <xdr:row>98</xdr:row>
      <xdr:rowOff>150067</xdr:rowOff>
    </xdr:to>
    <xdr:sp macro="" textlink="">
      <xdr:nvSpPr>
        <xdr:cNvPr id="460" name="フローチャート : 判断 459"/>
        <xdr:cNvSpPr/>
      </xdr:nvSpPr>
      <xdr:spPr>
        <a:xfrm>
          <a:off x="9588500" y="1685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141194</xdr:rowOff>
    </xdr:from>
    <xdr:ext cx="534377" cy="259045"/>
    <xdr:sp macro="" textlink="">
      <xdr:nvSpPr>
        <xdr:cNvPr id="461" name="テキスト ボックス 460"/>
        <xdr:cNvSpPr txBox="1"/>
      </xdr:nvSpPr>
      <xdr:spPr>
        <a:xfrm>
          <a:off x="9372111" y="169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21070</xdr:rowOff>
    </xdr:from>
    <xdr:to>
      <xdr:col>12</xdr:col>
      <xdr:colOff>511175</xdr:colOff>
      <xdr:row>98</xdr:row>
      <xdr:rowOff>27946</xdr:rowOff>
    </xdr:to>
    <xdr:cxnSp macro="">
      <xdr:nvCxnSpPr>
        <xdr:cNvPr id="462" name="直線コネクタ 461"/>
        <xdr:cNvCxnSpPr/>
      </xdr:nvCxnSpPr>
      <xdr:spPr>
        <a:xfrm flipV="1">
          <a:off x="7861300" y="16823170"/>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41577</xdr:rowOff>
    </xdr:from>
    <xdr:to>
      <xdr:col>12</xdr:col>
      <xdr:colOff>561975</xdr:colOff>
      <xdr:row>98</xdr:row>
      <xdr:rowOff>143177</xdr:rowOff>
    </xdr:to>
    <xdr:sp macro="" textlink="">
      <xdr:nvSpPr>
        <xdr:cNvPr id="463" name="フローチャート : 判断 462"/>
        <xdr:cNvSpPr/>
      </xdr:nvSpPr>
      <xdr:spPr>
        <a:xfrm>
          <a:off x="8699500" y="168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134304</xdr:rowOff>
    </xdr:from>
    <xdr:ext cx="534377" cy="259045"/>
    <xdr:sp macro="" textlink="">
      <xdr:nvSpPr>
        <xdr:cNvPr id="464" name="テキスト ボックス 463"/>
        <xdr:cNvSpPr txBox="1"/>
      </xdr:nvSpPr>
      <xdr:spPr>
        <a:xfrm>
          <a:off x="8483111" y="169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64,841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27946</xdr:rowOff>
    </xdr:from>
    <xdr:to>
      <xdr:col>11</xdr:col>
      <xdr:colOff>307975</xdr:colOff>
      <xdr:row>98</xdr:row>
      <xdr:rowOff>38083</xdr:rowOff>
    </xdr:to>
    <xdr:cxnSp macro="">
      <xdr:nvCxnSpPr>
        <xdr:cNvPr id="465" name="直線コネクタ 464"/>
        <xdr:cNvCxnSpPr/>
      </xdr:nvCxnSpPr>
      <xdr:spPr>
        <a:xfrm flipV="1">
          <a:off x="6972300" y="16830046"/>
          <a:ext cx="889000" cy="1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44307</xdr:rowOff>
    </xdr:from>
    <xdr:to>
      <xdr:col>11</xdr:col>
      <xdr:colOff>358775</xdr:colOff>
      <xdr:row>98</xdr:row>
      <xdr:rowOff>145907</xdr:rowOff>
    </xdr:to>
    <xdr:sp macro="" textlink="">
      <xdr:nvSpPr>
        <xdr:cNvPr id="466" name="フローチャート : 判断 465"/>
        <xdr:cNvSpPr/>
      </xdr:nvSpPr>
      <xdr:spPr>
        <a:xfrm>
          <a:off x="7810500" y="1684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137034</xdr:rowOff>
    </xdr:from>
    <xdr:ext cx="534377" cy="259045"/>
    <xdr:sp macro="" textlink="">
      <xdr:nvSpPr>
        <xdr:cNvPr id="467" name="テキスト ボックス 466"/>
        <xdr:cNvSpPr txBox="1"/>
      </xdr:nvSpPr>
      <xdr:spPr>
        <a:xfrm>
          <a:off x="7594111" y="169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63,408</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41449</xdr:rowOff>
    </xdr:from>
    <xdr:to>
      <xdr:col>10</xdr:col>
      <xdr:colOff>155575</xdr:colOff>
      <xdr:row>98</xdr:row>
      <xdr:rowOff>143049</xdr:rowOff>
    </xdr:to>
    <xdr:sp macro="" textlink="">
      <xdr:nvSpPr>
        <xdr:cNvPr id="468" name="フローチャート : 判断 467"/>
        <xdr:cNvSpPr/>
      </xdr:nvSpPr>
      <xdr:spPr>
        <a:xfrm>
          <a:off x="6921500" y="1684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134176</xdr:rowOff>
    </xdr:from>
    <xdr:ext cx="534377" cy="259045"/>
    <xdr:sp macro="" textlink="">
      <xdr:nvSpPr>
        <xdr:cNvPr id="469" name="テキスト ボックス 468"/>
        <xdr:cNvSpPr txBox="1"/>
      </xdr:nvSpPr>
      <xdr:spPr>
        <a:xfrm>
          <a:off x="6705111" y="169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64,909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130482</xdr:rowOff>
    </xdr:from>
    <xdr:to>
      <xdr:col>15</xdr:col>
      <xdr:colOff>231775</xdr:colOff>
      <xdr:row>98</xdr:row>
      <xdr:rowOff>60632</xdr:rowOff>
    </xdr:to>
    <xdr:sp macro="" textlink="">
      <xdr:nvSpPr>
        <xdr:cNvPr id="475" name="円/楕円 474"/>
        <xdr:cNvSpPr/>
      </xdr:nvSpPr>
      <xdr:spPr>
        <a:xfrm>
          <a:off x="10426700" y="167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153359</xdr:rowOff>
    </xdr:from>
    <xdr:ext cx="599010" cy="259045"/>
    <xdr:sp macro="" textlink="">
      <xdr:nvSpPr>
        <xdr:cNvPr id="476" name="土木費該当値テキスト"/>
        <xdr:cNvSpPr txBox="1"/>
      </xdr:nvSpPr>
      <xdr:spPr>
        <a:xfrm>
          <a:off x="10528300" y="166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140720</xdr:rowOff>
    </xdr:from>
    <xdr:to>
      <xdr:col>14</xdr:col>
      <xdr:colOff>79375</xdr:colOff>
      <xdr:row>98</xdr:row>
      <xdr:rowOff>70870</xdr:rowOff>
    </xdr:to>
    <xdr:sp macro="" textlink="">
      <xdr:nvSpPr>
        <xdr:cNvPr id="477" name="円/楕円 476"/>
        <xdr:cNvSpPr/>
      </xdr:nvSpPr>
      <xdr:spPr>
        <a:xfrm>
          <a:off x="9588500" y="16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87397</xdr:rowOff>
    </xdr:from>
    <xdr:ext cx="599010" cy="259045"/>
    <xdr:sp macro="" textlink="">
      <xdr:nvSpPr>
        <xdr:cNvPr id="478" name="テキスト ボックス 477"/>
        <xdr:cNvSpPr txBox="1"/>
      </xdr:nvSpPr>
      <xdr:spPr>
        <a:xfrm>
          <a:off x="9339794" y="1654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102,798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141720</xdr:rowOff>
    </xdr:from>
    <xdr:to>
      <xdr:col>12</xdr:col>
      <xdr:colOff>561975</xdr:colOff>
      <xdr:row>98</xdr:row>
      <xdr:rowOff>71870</xdr:rowOff>
    </xdr:to>
    <xdr:sp macro="" textlink="">
      <xdr:nvSpPr>
        <xdr:cNvPr id="479" name="円/楕円 478"/>
        <xdr:cNvSpPr/>
      </xdr:nvSpPr>
      <xdr:spPr>
        <a:xfrm>
          <a:off x="8699500" y="167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88397</xdr:rowOff>
    </xdr:from>
    <xdr:ext cx="599010" cy="259045"/>
    <xdr:sp macro="" textlink="">
      <xdr:nvSpPr>
        <xdr:cNvPr id="480" name="テキスト ボックス 479"/>
        <xdr:cNvSpPr txBox="1"/>
      </xdr:nvSpPr>
      <xdr:spPr>
        <a:xfrm>
          <a:off x="8450794" y="1654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102,273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148596</xdr:rowOff>
    </xdr:from>
    <xdr:to>
      <xdr:col>11</xdr:col>
      <xdr:colOff>358775</xdr:colOff>
      <xdr:row>98</xdr:row>
      <xdr:rowOff>78746</xdr:rowOff>
    </xdr:to>
    <xdr:sp macro="" textlink="">
      <xdr:nvSpPr>
        <xdr:cNvPr id="481" name="円/楕円 480"/>
        <xdr:cNvSpPr/>
      </xdr:nvSpPr>
      <xdr:spPr>
        <a:xfrm>
          <a:off x="7810500" y="167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95273</xdr:rowOff>
    </xdr:from>
    <xdr:ext cx="534377" cy="259045"/>
    <xdr:sp macro="" textlink="">
      <xdr:nvSpPr>
        <xdr:cNvPr id="482" name="テキスト ボックス 481"/>
        <xdr:cNvSpPr txBox="1"/>
      </xdr:nvSpPr>
      <xdr:spPr>
        <a:xfrm>
          <a:off x="7594111" y="1655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98,664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158733</xdr:rowOff>
    </xdr:from>
    <xdr:to>
      <xdr:col>10</xdr:col>
      <xdr:colOff>155575</xdr:colOff>
      <xdr:row>98</xdr:row>
      <xdr:rowOff>88883</xdr:rowOff>
    </xdr:to>
    <xdr:sp macro="" textlink="">
      <xdr:nvSpPr>
        <xdr:cNvPr id="483" name="円/楕円 482"/>
        <xdr:cNvSpPr/>
      </xdr:nvSpPr>
      <xdr:spPr>
        <a:xfrm>
          <a:off x="6921500" y="167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105410</xdr:rowOff>
    </xdr:from>
    <xdr:ext cx="534377" cy="259045"/>
    <xdr:sp macro="" textlink="">
      <xdr:nvSpPr>
        <xdr:cNvPr id="484" name="テキスト ボックス 483"/>
        <xdr:cNvSpPr txBox="1"/>
      </xdr:nvSpPr>
      <xdr:spPr>
        <a:xfrm>
          <a:off x="6705111" y="165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153188</xdr:rowOff>
    </xdr:from>
    <xdr:to>
      <xdr:col>23</xdr:col>
      <xdr:colOff>517525</xdr:colOff>
      <xdr:row>37</xdr:row>
      <xdr:rowOff>78060</xdr:rowOff>
    </xdr:to>
    <xdr:cxnSp macro="">
      <xdr:nvCxnSpPr>
        <xdr:cNvPr id="515" name="直線コネクタ 514"/>
        <xdr:cNvCxnSpPr/>
      </xdr:nvCxnSpPr>
      <xdr:spPr>
        <a:xfrm flipV="1">
          <a:off x="15481300" y="5982488"/>
          <a:ext cx="838200" cy="43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127237</xdr:rowOff>
    </xdr:from>
    <xdr:ext cx="534377" cy="259045"/>
    <xdr:sp macro="" textlink="">
      <xdr:nvSpPr>
        <xdr:cNvPr id="516" name="消防費平均値テキスト"/>
        <xdr:cNvSpPr txBox="1"/>
      </xdr:nvSpPr>
      <xdr:spPr>
        <a:xfrm>
          <a:off x="16370300" y="6299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78060</xdr:rowOff>
    </xdr:from>
    <xdr:to>
      <xdr:col>22</xdr:col>
      <xdr:colOff>365125</xdr:colOff>
      <xdr:row>38</xdr:row>
      <xdr:rowOff>48652</xdr:rowOff>
    </xdr:to>
    <xdr:cxnSp macro="">
      <xdr:nvCxnSpPr>
        <xdr:cNvPr id="518" name="直線コネクタ 517"/>
        <xdr:cNvCxnSpPr/>
      </xdr:nvCxnSpPr>
      <xdr:spPr>
        <a:xfrm flipV="1">
          <a:off x="14592300" y="6421710"/>
          <a:ext cx="889000" cy="14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1379</xdr:rowOff>
    </xdr:from>
    <xdr:to>
      <xdr:col>22</xdr:col>
      <xdr:colOff>415925</xdr:colOff>
      <xdr:row>37</xdr:row>
      <xdr:rowOff>102979</xdr:rowOff>
    </xdr:to>
    <xdr:sp macro="" textlink="">
      <xdr:nvSpPr>
        <xdr:cNvPr id="519" name="フローチャート : 判断 518"/>
        <xdr:cNvSpPr/>
      </xdr:nvSpPr>
      <xdr:spPr>
        <a:xfrm>
          <a:off x="15430500" y="634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119506</xdr:rowOff>
    </xdr:from>
    <xdr:ext cx="534377" cy="259045"/>
    <xdr:sp macro="" textlink="">
      <xdr:nvSpPr>
        <xdr:cNvPr id="520" name="テキスト ボックス 519"/>
        <xdr:cNvSpPr txBox="1"/>
      </xdr:nvSpPr>
      <xdr:spPr>
        <a:xfrm>
          <a:off x="15214111" y="61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32862</xdr:rowOff>
    </xdr:from>
    <xdr:to>
      <xdr:col>21</xdr:col>
      <xdr:colOff>161925</xdr:colOff>
      <xdr:row>38</xdr:row>
      <xdr:rowOff>48652</xdr:rowOff>
    </xdr:to>
    <xdr:cxnSp macro="">
      <xdr:nvCxnSpPr>
        <xdr:cNvPr id="521" name="直線コネクタ 520"/>
        <xdr:cNvCxnSpPr/>
      </xdr:nvCxnSpPr>
      <xdr:spPr>
        <a:xfrm>
          <a:off x="13703300" y="6547962"/>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36583</xdr:rowOff>
    </xdr:from>
    <xdr:to>
      <xdr:col>21</xdr:col>
      <xdr:colOff>212725</xdr:colOff>
      <xdr:row>37</xdr:row>
      <xdr:rowOff>138183</xdr:rowOff>
    </xdr:to>
    <xdr:sp macro="" textlink="">
      <xdr:nvSpPr>
        <xdr:cNvPr id="522" name="フローチャート : 判断 521"/>
        <xdr:cNvSpPr/>
      </xdr:nvSpPr>
      <xdr:spPr>
        <a:xfrm>
          <a:off x="14541500" y="638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154710</xdr:rowOff>
    </xdr:from>
    <xdr:ext cx="534377" cy="259045"/>
    <xdr:sp macro="" textlink="">
      <xdr:nvSpPr>
        <xdr:cNvPr id="523" name="テキスト ボックス 522"/>
        <xdr:cNvSpPr txBox="1"/>
      </xdr:nvSpPr>
      <xdr:spPr>
        <a:xfrm>
          <a:off x="14325111" y="61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21,704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29123</xdr:rowOff>
    </xdr:from>
    <xdr:to>
      <xdr:col>19</xdr:col>
      <xdr:colOff>644525</xdr:colOff>
      <xdr:row>38</xdr:row>
      <xdr:rowOff>32862</xdr:rowOff>
    </xdr:to>
    <xdr:cxnSp macro="">
      <xdr:nvCxnSpPr>
        <xdr:cNvPr id="524" name="直線コネクタ 523"/>
        <xdr:cNvCxnSpPr/>
      </xdr:nvCxnSpPr>
      <xdr:spPr>
        <a:xfrm>
          <a:off x="12814300" y="6544223"/>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66366</xdr:rowOff>
    </xdr:from>
    <xdr:to>
      <xdr:col>20</xdr:col>
      <xdr:colOff>9525</xdr:colOff>
      <xdr:row>37</xdr:row>
      <xdr:rowOff>167966</xdr:rowOff>
    </xdr:to>
    <xdr:sp macro="" textlink="">
      <xdr:nvSpPr>
        <xdr:cNvPr id="525" name="フローチャート : 判断 524"/>
        <xdr:cNvSpPr/>
      </xdr:nvSpPr>
      <xdr:spPr>
        <a:xfrm>
          <a:off x="13652500" y="64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13043</xdr:rowOff>
    </xdr:from>
    <xdr:ext cx="534377" cy="259045"/>
    <xdr:sp macro="" textlink="">
      <xdr:nvSpPr>
        <xdr:cNvPr id="526" name="テキスト ボックス 525"/>
        <xdr:cNvSpPr txBox="1"/>
      </xdr:nvSpPr>
      <xdr:spPr>
        <a:xfrm>
          <a:off x="13436111" y="618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48666</xdr:rowOff>
    </xdr:from>
    <xdr:to>
      <xdr:col>18</xdr:col>
      <xdr:colOff>492125</xdr:colOff>
      <xdr:row>37</xdr:row>
      <xdr:rowOff>150266</xdr:rowOff>
    </xdr:to>
    <xdr:sp macro="" textlink="">
      <xdr:nvSpPr>
        <xdr:cNvPr id="527" name="フローチャート : 判断 526"/>
        <xdr:cNvSpPr/>
      </xdr:nvSpPr>
      <xdr:spPr>
        <a:xfrm>
          <a:off x="12763500" y="63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166793</xdr:rowOff>
    </xdr:from>
    <xdr:ext cx="534377" cy="259045"/>
    <xdr:sp macro="" textlink="">
      <xdr:nvSpPr>
        <xdr:cNvPr id="528" name="テキスト ボックス 527"/>
        <xdr:cNvSpPr txBox="1"/>
      </xdr:nvSpPr>
      <xdr:spPr>
        <a:xfrm>
          <a:off x="12547111" y="61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102388</xdr:rowOff>
    </xdr:from>
    <xdr:to>
      <xdr:col>23</xdr:col>
      <xdr:colOff>568325</xdr:colOff>
      <xdr:row>35</xdr:row>
      <xdr:rowOff>32538</xdr:rowOff>
    </xdr:to>
    <xdr:sp macro="" textlink="">
      <xdr:nvSpPr>
        <xdr:cNvPr id="534" name="円/楕円 533"/>
        <xdr:cNvSpPr/>
      </xdr:nvSpPr>
      <xdr:spPr>
        <a:xfrm>
          <a:off x="16268700" y="593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125265</xdr:rowOff>
    </xdr:from>
    <xdr:ext cx="534377" cy="259045"/>
    <xdr:sp macro="" textlink="">
      <xdr:nvSpPr>
        <xdr:cNvPr id="535" name="消防費該当値テキスト"/>
        <xdr:cNvSpPr txBox="1"/>
      </xdr:nvSpPr>
      <xdr:spPr>
        <a:xfrm>
          <a:off x="16370300" y="578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27260</xdr:rowOff>
    </xdr:from>
    <xdr:to>
      <xdr:col>22</xdr:col>
      <xdr:colOff>415925</xdr:colOff>
      <xdr:row>37</xdr:row>
      <xdr:rowOff>128860</xdr:rowOff>
    </xdr:to>
    <xdr:sp macro="" textlink="">
      <xdr:nvSpPr>
        <xdr:cNvPr id="536" name="円/楕円 535"/>
        <xdr:cNvSpPr/>
      </xdr:nvSpPr>
      <xdr:spPr>
        <a:xfrm>
          <a:off x="15430500" y="63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119987</xdr:rowOff>
    </xdr:from>
    <xdr:ext cx="534377" cy="259045"/>
    <xdr:sp macro="" textlink="">
      <xdr:nvSpPr>
        <xdr:cNvPr id="537" name="テキスト ボックス 536"/>
        <xdr:cNvSpPr txBox="1"/>
      </xdr:nvSpPr>
      <xdr:spPr>
        <a:xfrm>
          <a:off x="15214111" y="646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169302</xdr:rowOff>
    </xdr:from>
    <xdr:to>
      <xdr:col>21</xdr:col>
      <xdr:colOff>212725</xdr:colOff>
      <xdr:row>38</xdr:row>
      <xdr:rowOff>99452</xdr:rowOff>
    </xdr:to>
    <xdr:sp macro="" textlink="">
      <xdr:nvSpPr>
        <xdr:cNvPr id="538" name="円/楕円 537"/>
        <xdr:cNvSpPr/>
      </xdr:nvSpPr>
      <xdr:spPr>
        <a:xfrm>
          <a:off x="14541500" y="65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90579</xdr:rowOff>
    </xdr:from>
    <xdr:ext cx="534377" cy="259045"/>
    <xdr:sp macro="" textlink="">
      <xdr:nvSpPr>
        <xdr:cNvPr id="539" name="テキスト ボックス 538"/>
        <xdr:cNvSpPr txBox="1"/>
      </xdr:nvSpPr>
      <xdr:spPr>
        <a:xfrm>
          <a:off x="14325111" y="660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153512</xdr:rowOff>
    </xdr:from>
    <xdr:to>
      <xdr:col>20</xdr:col>
      <xdr:colOff>9525</xdr:colOff>
      <xdr:row>38</xdr:row>
      <xdr:rowOff>83662</xdr:rowOff>
    </xdr:to>
    <xdr:sp macro="" textlink="">
      <xdr:nvSpPr>
        <xdr:cNvPr id="540" name="円/楕円 539"/>
        <xdr:cNvSpPr/>
      </xdr:nvSpPr>
      <xdr:spPr>
        <a:xfrm>
          <a:off x="13652500" y="64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74789</xdr:rowOff>
    </xdr:from>
    <xdr:ext cx="534377" cy="259045"/>
    <xdr:sp macro="" textlink="">
      <xdr:nvSpPr>
        <xdr:cNvPr id="541" name="テキスト ボックス 540"/>
        <xdr:cNvSpPr txBox="1"/>
      </xdr:nvSpPr>
      <xdr:spPr>
        <a:xfrm>
          <a:off x="13436111" y="658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149773</xdr:rowOff>
    </xdr:from>
    <xdr:to>
      <xdr:col>18</xdr:col>
      <xdr:colOff>492125</xdr:colOff>
      <xdr:row>38</xdr:row>
      <xdr:rowOff>79923</xdr:rowOff>
    </xdr:to>
    <xdr:sp macro="" textlink="">
      <xdr:nvSpPr>
        <xdr:cNvPr id="542" name="円/楕円 541"/>
        <xdr:cNvSpPr/>
      </xdr:nvSpPr>
      <xdr:spPr>
        <a:xfrm>
          <a:off x="12763500" y="64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71050</xdr:rowOff>
    </xdr:from>
    <xdr:ext cx="534377" cy="259045"/>
    <xdr:sp macro="" textlink="">
      <xdr:nvSpPr>
        <xdr:cNvPr id="543" name="テキスト ボックス 542"/>
        <xdr:cNvSpPr txBox="1"/>
      </xdr:nvSpPr>
      <xdr:spPr>
        <a:xfrm>
          <a:off x="12547111" y="65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130651</xdr:rowOff>
    </xdr:from>
    <xdr:to>
      <xdr:col>23</xdr:col>
      <xdr:colOff>517525</xdr:colOff>
      <xdr:row>57</xdr:row>
      <xdr:rowOff>31572</xdr:rowOff>
    </xdr:to>
    <xdr:cxnSp macro="">
      <xdr:nvCxnSpPr>
        <xdr:cNvPr id="573" name="直線コネクタ 572"/>
        <xdr:cNvCxnSpPr/>
      </xdr:nvCxnSpPr>
      <xdr:spPr>
        <a:xfrm>
          <a:off x="15481300" y="9046051"/>
          <a:ext cx="838200" cy="75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28433</xdr:rowOff>
    </xdr:from>
    <xdr:ext cx="534377" cy="259045"/>
    <xdr:sp macro="" textlink="">
      <xdr:nvSpPr>
        <xdr:cNvPr id="574" name="教育費平均値テキスト"/>
        <xdr:cNvSpPr txBox="1"/>
      </xdr:nvSpPr>
      <xdr:spPr>
        <a:xfrm>
          <a:off x="16370300" y="9458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130651</xdr:rowOff>
    </xdr:from>
    <xdr:to>
      <xdr:col>22</xdr:col>
      <xdr:colOff>365125</xdr:colOff>
      <xdr:row>56</xdr:row>
      <xdr:rowOff>74473</xdr:rowOff>
    </xdr:to>
    <xdr:cxnSp macro="">
      <xdr:nvCxnSpPr>
        <xdr:cNvPr id="576" name="直線コネクタ 575"/>
        <xdr:cNvCxnSpPr/>
      </xdr:nvCxnSpPr>
      <xdr:spPr>
        <a:xfrm flipV="1">
          <a:off x="14592300" y="9046051"/>
          <a:ext cx="889000" cy="62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131496</xdr:rowOff>
    </xdr:from>
    <xdr:to>
      <xdr:col>22</xdr:col>
      <xdr:colOff>415925</xdr:colOff>
      <xdr:row>56</xdr:row>
      <xdr:rowOff>61646</xdr:rowOff>
    </xdr:to>
    <xdr:sp macro="" textlink="">
      <xdr:nvSpPr>
        <xdr:cNvPr id="577" name="フローチャート : 判断 576"/>
        <xdr:cNvSpPr/>
      </xdr:nvSpPr>
      <xdr:spPr>
        <a:xfrm>
          <a:off x="15430500" y="956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52773</xdr:rowOff>
    </xdr:from>
    <xdr:ext cx="534377" cy="259045"/>
    <xdr:sp macro="" textlink="">
      <xdr:nvSpPr>
        <xdr:cNvPr id="578" name="テキスト ボックス 577"/>
        <xdr:cNvSpPr txBox="1"/>
      </xdr:nvSpPr>
      <xdr:spPr>
        <a:xfrm>
          <a:off x="15214111" y="96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74473</xdr:rowOff>
    </xdr:from>
    <xdr:to>
      <xdr:col>21</xdr:col>
      <xdr:colOff>161925</xdr:colOff>
      <xdr:row>58</xdr:row>
      <xdr:rowOff>79159</xdr:rowOff>
    </xdr:to>
    <xdr:cxnSp macro="">
      <xdr:nvCxnSpPr>
        <xdr:cNvPr id="579" name="直線コネクタ 578"/>
        <xdr:cNvCxnSpPr/>
      </xdr:nvCxnSpPr>
      <xdr:spPr>
        <a:xfrm flipV="1">
          <a:off x="13703300" y="9675673"/>
          <a:ext cx="889000" cy="3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10871</xdr:rowOff>
    </xdr:from>
    <xdr:to>
      <xdr:col>21</xdr:col>
      <xdr:colOff>212725</xdr:colOff>
      <xdr:row>55</xdr:row>
      <xdr:rowOff>112471</xdr:rowOff>
    </xdr:to>
    <xdr:sp macro="" textlink="">
      <xdr:nvSpPr>
        <xdr:cNvPr id="580" name="フローチャート : 判断 579"/>
        <xdr:cNvSpPr/>
      </xdr:nvSpPr>
      <xdr:spPr>
        <a:xfrm>
          <a:off x="14541500" y="944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128998</xdr:rowOff>
    </xdr:from>
    <xdr:ext cx="534377" cy="259045"/>
    <xdr:sp macro="" textlink="">
      <xdr:nvSpPr>
        <xdr:cNvPr id="581" name="テキスト ボックス 580"/>
        <xdr:cNvSpPr txBox="1"/>
      </xdr:nvSpPr>
      <xdr:spPr>
        <a:xfrm>
          <a:off x="14325111" y="921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55,096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79159</xdr:rowOff>
    </xdr:from>
    <xdr:to>
      <xdr:col>19</xdr:col>
      <xdr:colOff>644525</xdr:colOff>
      <xdr:row>58</xdr:row>
      <xdr:rowOff>160865</xdr:rowOff>
    </xdr:to>
    <xdr:cxnSp macro="">
      <xdr:nvCxnSpPr>
        <xdr:cNvPr id="582" name="直線コネクタ 581"/>
        <xdr:cNvCxnSpPr/>
      </xdr:nvCxnSpPr>
      <xdr:spPr>
        <a:xfrm flipV="1">
          <a:off x="12814300" y="10023259"/>
          <a:ext cx="889000" cy="8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148545</xdr:rowOff>
    </xdr:from>
    <xdr:to>
      <xdr:col>20</xdr:col>
      <xdr:colOff>9525</xdr:colOff>
      <xdr:row>56</xdr:row>
      <xdr:rowOff>78695</xdr:rowOff>
    </xdr:to>
    <xdr:sp macro="" textlink="">
      <xdr:nvSpPr>
        <xdr:cNvPr id="583" name="フローチャート : 判断 582"/>
        <xdr:cNvSpPr/>
      </xdr:nvSpPr>
      <xdr:spPr>
        <a:xfrm>
          <a:off x="13652500" y="9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95222</xdr:rowOff>
    </xdr:from>
    <xdr:ext cx="534377" cy="259045"/>
    <xdr:sp macro="" textlink="">
      <xdr:nvSpPr>
        <xdr:cNvPr id="584" name="テキスト ボックス 583"/>
        <xdr:cNvSpPr txBox="1"/>
      </xdr:nvSpPr>
      <xdr:spPr>
        <a:xfrm>
          <a:off x="13436111" y="9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47,869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87852</xdr:rowOff>
    </xdr:from>
    <xdr:to>
      <xdr:col>18</xdr:col>
      <xdr:colOff>492125</xdr:colOff>
      <xdr:row>57</xdr:row>
      <xdr:rowOff>18002</xdr:rowOff>
    </xdr:to>
    <xdr:sp macro="" textlink="">
      <xdr:nvSpPr>
        <xdr:cNvPr id="585" name="フローチャート : 判断 584"/>
        <xdr:cNvSpPr/>
      </xdr:nvSpPr>
      <xdr:spPr>
        <a:xfrm>
          <a:off x="12763500" y="96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34529</xdr:rowOff>
    </xdr:from>
    <xdr:ext cx="534377" cy="259045"/>
    <xdr:sp macro="" textlink="">
      <xdr:nvSpPr>
        <xdr:cNvPr id="586" name="テキスト ボックス 585"/>
        <xdr:cNvSpPr txBox="1"/>
      </xdr:nvSpPr>
      <xdr:spPr>
        <a:xfrm>
          <a:off x="12547111" y="946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152222</xdr:rowOff>
    </xdr:from>
    <xdr:to>
      <xdr:col>23</xdr:col>
      <xdr:colOff>568325</xdr:colOff>
      <xdr:row>57</xdr:row>
      <xdr:rowOff>82372</xdr:rowOff>
    </xdr:to>
    <xdr:sp macro="" textlink="">
      <xdr:nvSpPr>
        <xdr:cNvPr id="592" name="円/楕円 591"/>
        <xdr:cNvSpPr/>
      </xdr:nvSpPr>
      <xdr:spPr>
        <a:xfrm>
          <a:off x="16268700" y="97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130649</xdr:rowOff>
    </xdr:from>
    <xdr:ext cx="534377" cy="259045"/>
    <xdr:sp macro="" textlink="">
      <xdr:nvSpPr>
        <xdr:cNvPr id="593" name="教育費該当値テキスト"/>
        <xdr:cNvSpPr txBox="1"/>
      </xdr:nvSpPr>
      <xdr:spPr>
        <a:xfrm>
          <a:off x="16370300" y="97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38,676</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79851</xdr:rowOff>
    </xdr:from>
    <xdr:to>
      <xdr:col>22</xdr:col>
      <xdr:colOff>415925</xdr:colOff>
      <xdr:row>53</xdr:row>
      <xdr:rowOff>10001</xdr:rowOff>
    </xdr:to>
    <xdr:sp macro="" textlink="">
      <xdr:nvSpPr>
        <xdr:cNvPr id="594" name="円/楕円 593"/>
        <xdr:cNvSpPr/>
      </xdr:nvSpPr>
      <xdr:spPr>
        <a:xfrm>
          <a:off x="15430500" y="899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26528</xdr:rowOff>
    </xdr:from>
    <xdr:ext cx="534377" cy="259045"/>
    <xdr:sp macro="" textlink="">
      <xdr:nvSpPr>
        <xdr:cNvPr id="595" name="テキスト ボックス 594"/>
        <xdr:cNvSpPr txBox="1"/>
      </xdr:nvSpPr>
      <xdr:spPr>
        <a:xfrm>
          <a:off x="15214111" y="877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78,475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23673</xdr:rowOff>
    </xdr:from>
    <xdr:to>
      <xdr:col>21</xdr:col>
      <xdr:colOff>212725</xdr:colOff>
      <xdr:row>56</xdr:row>
      <xdr:rowOff>125273</xdr:rowOff>
    </xdr:to>
    <xdr:sp macro="" textlink="">
      <xdr:nvSpPr>
        <xdr:cNvPr id="596" name="円/楕円 595"/>
        <xdr:cNvSpPr/>
      </xdr:nvSpPr>
      <xdr:spPr>
        <a:xfrm>
          <a:off x="14541500" y="96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116400</xdr:rowOff>
    </xdr:from>
    <xdr:ext cx="534377" cy="259045"/>
    <xdr:sp macro="" textlink="">
      <xdr:nvSpPr>
        <xdr:cNvPr id="597" name="テキスト ボックス 596"/>
        <xdr:cNvSpPr txBox="1"/>
      </xdr:nvSpPr>
      <xdr:spPr>
        <a:xfrm>
          <a:off x="14325111" y="971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28359</xdr:rowOff>
    </xdr:from>
    <xdr:to>
      <xdr:col>20</xdr:col>
      <xdr:colOff>9525</xdr:colOff>
      <xdr:row>58</xdr:row>
      <xdr:rowOff>129959</xdr:rowOff>
    </xdr:to>
    <xdr:sp macro="" textlink="">
      <xdr:nvSpPr>
        <xdr:cNvPr id="598" name="円/楕円 597"/>
        <xdr:cNvSpPr/>
      </xdr:nvSpPr>
      <xdr:spPr>
        <a:xfrm>
          <a:off x="13652500" y="99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121086</xdr:rowOff>
    </xdr:from>
    <xdr:ext cx="534377" cy="259045"/>
    <xdr:sp macro="" textlink="">
      <xdr:nvSpPr>
        <xdr:cNvPr id="599" name="テキスト ボックス 598"/>
        <xdr:cNvSpPr txBox="1"/>
      </xdr:nvSpPr>
      <xdr:spPr>
        <a:xfrm>
          <a:off x="13436111" y="1006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110065</xdr:rowOff>
    </xdr:from>
    <xdr:to>
      <xdr:col>18</xdr:col>
      <xdr:colOff>492125</xdr:colOff>
      <xdr:row>59</xdr:row>
      <xdr:rowOff>40215</xdr:rowOff>
    </xdr:to>
    <xdr:sp macro="" textlink="">
      <xdr:nvSpPr>
        <xdr:cNvPr id="600" name="円/楕円 599"/>
        <xdr:cNvSpPr/>
      </xdr:nvSpPr>
      <xdr:spPr>
        <a:xfrm>
          <a:off x="12763500" y="100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31342</xdr:rowOff>
    </xdr:from>
    <xdr:ext cx="534377" cy="259045"/>
    <xdr:sp macro="" textlink="">
      <xdr:nvSpPr>
        <xdr:cNvPr id="601" name="テキスト ボックス 600"/>
        <xdr:cNvSpPr txBox="1"/>
      </xdr:nvSpPr>
      <xdr:spPr>
        <a:xfrm>
          <a:off x="12547111" y="101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2445</xdr:rowOff>
    </xdr:from>
    <xdr:to>
      <xdr:col>23</xdr:col>
      <xdr:colOff>517525</xdr:colOff>
      <xdr:row>79</xdr:row>
      <xdr:rowOff>44450</xdr:rowOff>
    </xdr:to>
    <xdr:cxnSp macro="">
      <xdr:nvCxnSpPr>
        <xdr:cNvPr id="630" name="直線コネクタ 629"/>
        <xdr:cNvCxnSpPr/>
      </xdr:nvCxnSpPr>
      <xdr:spPr>
        <a:xfrm>
          <a:off x="15481300" y="13546995"/>
          <a:ext cx="8382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1"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2445</xdr:rowOff>
    </xdr:from>
    <xdr:to>
      <xdr:col>22</xdr:col>
      <xdr:colOff>365125</xdr:colOff>
      <xdr:row>79</xdr:row>
      <xdr:rowOff>5074</xdr:rowOff>
    </xdr:to>
    <xdr:cxnSp macro="">
      <xdr:nvCxnSpPr>
        <xdr:cNvPr id="633" name="直線コネクタ 632"/>
        <xdr:cNvCxnSpPr/>
      </xdr:nvCxnSpPr>
      <xdr:spPr>
        <a:xfrm flipV="1">
          <a:off x="14592300" y="13546995"/>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128543</xdr:rowOff>
    </xdr:from>
    <xdr:to>
      <xdr:col>22</xdr:col>
      <xdr:colOff>415925</xdr:colOff>
      <xdr:row>79</xdr:row>
      <xdr:rowOff>58693</xdr:rowOff>
    </xdr:to>
    <xdr:sp macro="" textlink="">
      <xdr:nvSpPr>
        <xdr:cNvPr id="634" name="フローチャート : 判断 633"/>
        <xdr:cNvSpPr/>
      </xdr:nvSpPr>
      <xdr:spPr>
        <a:xfrm>
          <a:off x="15430500" y="135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49820</xdr:rowOff>
    </xdr:from>
    <xdr:ext cx="469744" cy="259045"/>
    <xdr:sp macro="" textlink="">
      <xdr:nvSpPr>
        <xdr:cNvPr id="635" name="テキスト ボックス 634"/>
        <xdr:cNvSpPr txBox="1"/>
      </xdr:nvSpPr>
      <xdr:spPr>
        <a:xfrm>
          <a:off x="15246427" y="1359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127984</xdr:rowOff>
    </xdr:from>
    <xdr:to>
      <xdr:col>21</xdr:col>
      <xdr:colOff>161925</xdr:colOff>
      <xdr:row>79</xdr:row>
      <xdr:rowOff>5074</xdr:rowOff>
    </xdr:to>
    <xdr:cxnSp macro="">
      <xdr:nvCxnSpPr>
        <xdr:cNvPr id="636" name="直線コネクタ 635"/>
        <xdr:cNvCxnSpPr/>
      </xdr:nvCxnSpPr>
      <xdr:spPr>
        <a:xfrm>
          <a:off x="13703300" y="13501084"/>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119056</xdr:rowOff>
    </xdr:from>
    <xdr:to>
      <xdr:col>21</xdr:col>
      <xdr:colOff>212725</xdr:colOff>
      <xdr:row>79</xdr:row>
      <xdr:rowOff>49206</xdr:rowOff>
    </xdr:to>
    <xdr:sp macro="" textlink="">
      <xdr:nvSpPr>
        <xdr:cNvPr id="637" name="フローチャート : 判断 636"/>
        <xdr:cNvSpPr/>
      </xdr:nvSpPr>
      <xdr:spPr>
        <a:xfrm>
          <a:off x="14541500" y="1349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65733</xdr:rowOff>
    </xdr:from>
    <xdr:ext cx="469744" cy="259045"/>
    <xdr:sp macro="" textlink="">
      <xdr:nvSpPr>
        <xdr:cNvPr id="638" name="テキスト ボックス 637"/>
        <xdr:cNvSpPr txBox="1"/>
      </xdr:nvSpPr>
      <xdr:spPr>
        <a:xfrm>
          <a:off x="14357427" y="1326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113525</xdr:rowOff>
    </xdr:from>
    <xdr:to>
      <xdr:col>19</xdr:col>
      <xdr:colOff>644525</xdr:colOff>
      <xdr:row>78</xdr:row>
      <xdr:rowOff>127984</xdr:rowOff>
    </xdr:to>
    <xdr:cxnSp macro="">
      <xdr:nvCxnSpPr>
        <xdr:cNvPr id="639" name="直線コネクタ 638"/>
        <xdr:cNvCxnSpPr/>
      </xdr:nvCxnSpPr>
      <xdr:spPr>
        <a:xfrm>
          <a:off x="12814300" y="13486625"/>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43314</xdr:rowOff>
    </xdr:from>
    <xdr:to>
      <xdr:col>20</xdr:col>
      <xdr:colOff>9525</xdr:colOff>
      <xdr:row>78</xdr:row>
      <xdr:rowOff>144914</xdr:rowOff>
    </xdr:to>
    <xdr:sp macro="" textlink="">
      <xdr:nvSpPr>
        <xdr:cNvPr id="640" name="フローチャート : 判断 639"/>
        <xdr:cNvSpPr/>
      </xdr:nvSpPr>
      <xdr:spPr>
        <a:xfrm>
          <a:off x="13652500" y="1341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161441</xdr:rowOff>
    </xdr:from>
    <xdr:ext cx="469744" cy="259045"/>
    <xdr:sp macro="" textlink="">
      <xdr:nvSpPr>
        <xdr:cNvPr id="641" name="テキスト ボックス 640"/>
        <xdr:cNvSpPr txBox="1"/>
      </xdr:nvSpPr>
      <xdr:spPr>
        <a:xfrm>
          <a:off x="13468427" y="1319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67717</xdr:rowOff>
    </xdr:from>
    <xdr:to>
      <xdr:col>18</xdr:col>
      <xdr:colOff>492125</xdr:colOff>
      <xdr:row>77</xdr:row>
      <xdr:rowOff>169317</xdr:rowOff>
    </xdr:to>
    <xdr:sp macro="" textlink="">
      <xdr:nvSpPr>
        <xdr:cNvPr id="642" name="フローチャート : 判断 641"/>
        <xdr:cNvSpPr/>
      </xdr:nvSpPr>
      <xdr:spPr>
        <a:xfrm>
          <a:off x="12763500" y="1326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14394</xdr:rowOff>
    </xdr:from>
    <xdr:ext cx="534377" cy="259045"/>
    <xdr:sp macro="" textlink="">
      <xdr:nvSpPr>
        <xdr:cNvPr id="643" name="テキスト ボックス 642"/>
        <xdr:cNvSpPr txBox="1"/>
      </xdr:nvSpPr>
      <xdr:spPr>
        <a:xfrm>
          <a:off x="12547111" y="1304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123095</xdr:rowOff>
    </xdr:from>
    <xdr:to>
      <xdr:col>22</xdr:col>
      <xdr:colOff>415925</xdr:colOff>
      <xdr:row>79</xdr:row>
      <xdr:rowOff>53245</xdr:rowOff>
    </xdr:to>
    <xdr:sp macro="" textlink="">
      <xdr:nvSpPr>
        <xdr:cNvPr id="651" name="円/楕円 650"/>
        <xdr:cNvSpPr/>
      </xdr:nvSpPr>
      <xdr:spPr>
        <a:xfrm>
          <a:off x="15430500" y="134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69772</xdr:rowOff>
    </xdr:from>
    <xdr:ext cx="469744" cy="259045"/>
    <xdr:sp macro="" textlink="">
      <xdr:nvSpPr>
        <xdr:cNvPr id="652" name="テキスト ボックス 651"/>
        <xdr:cNvSpPr txBox="1"/>
      </xdr:nvSpPr>
      <xdr:spPr>
        <a:xfrm>
          <a:off x="15246427" y="132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125724</xdr:rowOff>
    </xdr:from>
    <xdr:to>
      <xdr:col>21</xdr:col>
      <xdr:colOff>212725</xdr:colOff>
      <xdr:row>79</xdr:row>
      <xdr:rowOff>55874</xdr:rowOff>
    </xdr:to>
    <xdr:sp macro="" textlink="">
      <xdr:nvSpPr>
        <xdr:cNvPr id="653" name="円/楕円 652"/>
        <xdr:cNvSpPr/>
      </xdr:nvSpPr>
      <xdr:spPr>
        <a:xfrm>
          <a:off x="14541500" y="134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47001</xdr:rowOff>
    </xdr:from>
    <xdr:ext cx="469744" cy="259045"/>
    <xdr:sp macro="" textlink="">
      <xdr:nvSpPr>
        <xdr:cNvPr id="654" name="テキスト ボックス 653"/>
        <xdr:cNvSpPr txBox="1"/>
      </xdr:nvSpPr>
      <xdr:spPr>
        <a:xfrm>
          <a:off x="14357427" y="1359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77184</xdr:rowOff>
    </xdr:from>
    <xdr:to>
      <xdr:col>20</xdr:col>
      <xdr:colOff>9525</xdr:colOff>
      <xdr:row>79</xdr:row>
      <xdr:rowOff>7334</xdr:rowOff>
    </xdr:to>
    <xdr:sp macro="" textlink="">
      <xdr:nvSpPr>
        <xdr:cNvPr id="655" name="円/楕円 654"/>
        <xdr:cNvSpPr/>
      </xdr:nvSpPr>
      <xdr:spPr>
        <a:xfrm>
          <a:off x="13652500" y="134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169911</xdr:rowOff>
    </xdr:from>
    <xdr:ext cx="469744" cy="259045"/>
    <xdr:sp macro="" textlink="">
      <xdr:nvSpPr>
        <xdr:cNvPr id="656" name="テキスト ボックス 655"/>
        <xdr:cNvSpPr txBox="1"/>
      </xdr:nvSpPr>
      <xdr:spPr>
        <a:xfrm>
          <a:off x="13468427" y="1354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62725</xdr:rowOff>
    </xdr:from>
    <xdr:to>
      <xdr:col>18</xdr:col>
      <xdr:colOff>492125</xdr:colOff>
      <xdr:row>78</xdr:row>
      <xdr:rowOff>164325</xdr:rowOff>
    </xdr:to>
    <xdr:sp macro="" textlink="">
      <xdr:nvSpPr>
        <xdr:cNvPr id="657" name="円/楕円 656"/>
        <xdr:cNvSpPr/>
      </xdr:nvSpPr>
      <xdr:spPr>
        <a:xfrm>
          <a:off x="12763500" y="134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155452</xdr:rowOff>
    </xdr:from>
    <xdr:ext cx="469744" cy="259045"/>
    <xdr:sp macro="" textlink="">
      <xdr:nvSpPr>
        <xdr:cNvPr id="658" name="テキスト ボックス 657"/>
        <xdr:cNvSpPr txBox="1"/>
      </xdr:nvSpPr>
      <xdr:spPr>
        <a:xfrm>
          <a:off x="12579427" y="1352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33249</xdr:rowOff>
    </xdr:from>
    <xdr:to>
      <xdr:col>23</xdr:col>
      <xdr:colOff>517525</xdr:colOff>
      <xdr:row>93</xdr:row>
      <xdr:rowOff>13666</xdr:rowOff>
    </xdr:to>
    <xdr:cxnSp macro="">
      <xdr:nvCxnSpPr>
        <xdr:cNvPr id="687" name="直線コネクタ 686"/>
        <xdr:cNvCxnSpPr/>
      </xdr:nvCxnSpPr>
      <xdr:spPr>
        <a:xfrm>
          <a:off x="15481300" y="15806649"/>
          <a:ext cx="838200" cy="15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136453</xdr:rowOff>
    </xdr:from>
    <xdr:ext cx="534377" cy="259045"/>
    <xdr:sp macro="" textlink="">
      <xdr:nvSpPr>
        <xdr:cNvPr id="688"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33249</xdr:rowOff>
    </xdr:from>
    <xdr:to>
      <xdr:col>22</xdr:col>
      <xdr:colOff>365125</xdr:colOff>
      <xdr:row>92</xdr:row>
      <xdr:rowOff>44869</xdr:rowOff>
    </xdr:to>
    <xdr:cxnSp macro="">
      <xdr:nvCxnSpPr>
        <xdr:cNvPr id="690" name="直線コネクタ 689"/>
        <xdr:cNvCxnSpPr/>
      </xdr:nvCxnSpPr>
      <xdr:spPr>
        <a:xfrm flipV="1">
          <a:off x="14592300" y="15806649"/>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101524</xdr:rowOff>
    </xdr:from>
    <xdr:to>
      <xdr:col>22</xdr:col>
      <xdr:colOff>415925</xdr:colOff>
      <xdr:row>94</xdr:row>
      <xdr:rowOff>31674</xdr:rowOff>
    </xdr:to>
    <xdr:sp macro="" textlink="">
      <xdr:nvSpPr>
        <xdr:cNvPr id="691" name="フローチャート : 判断 690"/>
        <xdr:cNvSpPr/>
      </xdr:nvSpPr>
      <xdr:spPr>
        <a:xfrm>
          <a:off x="15430500" y="1604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22801</xdr:rowOff>
    </xdr:from>
    <xdr:ext cx="534377" cy="259045"/>
    <xdr:sp macro="" textlink="">
      <xdr:nvSpPr>
        <xdr:cNvPr id="692" name="テキスト ボックス 691"/>
        <xdr:cNvSpPr txBox="1"/>
      </xdr:nvSpPr>
      <xdr:spPr>
        <a:xfrm>
          <a:off x="15214111" y="161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648</xdr:rowOff>
    </xdr:from>
    <xdr:to>
      <xdr:col>21</xdr:col>
      <xdr:colOff>161925</xdr:colOff>
      <xdr:row>92</xdr:row>
      <xdr:rowOff>44869</xdr:rowOff>
    </xdr:to>
    <xdr:cxnSp macro="">
      <xdr:nvCxnSpPr>
        <xdr:cNvPr id="693" name="直線コネクタ 692"/>
        <xdr:cNvCxnSpPr/>
      </xdr:nvCxnSpPr>
      <xdr:spPr>
        <a:xfrm>
          <a:off x="13703300" y="15602598"/>
          <a:ext cx="889000" cy="2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79769</xdr:rowOff>
    </xdr:from>
    <xdr:to>
      <xdr:col>21</xdr:col>
      <xdr:colOff>212725</xdr:colOff>
      <xdr:row>94</xdr:row>
      <xdr:rowOff>9919</xdr:rowOff>
    </xdr:to>
    <xdr:sp macro="" textlink="">
      <xdr:nvSpPr>
        <xdr:cNvPr id="694" name="フローチャート : 判断 693"/>
        <xdr:cNvSpPr/>
      </xdr:nvSpPr>
      <xdr:spPr>
        <a:xfrm>
          <a:off x="14541500" y="16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1046</xdr:rowOff>
    </xdr:from>
    <xdr:ext cx="534377" cy="259045"/>
    <xdr:sp macro="" textlink="">
      <xdr:nvSpPr>
        <xdr:cNvPr id="695" name="テキスト ボックス 694"/>
        <xdr:cNvSpPr txBox="1"/>
      </xdr:nvSpPr>
      <xdr:spPr>
        <a:xfrm>
          <a:off x="14325111" y="161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60020</xdr:rowOff>
    </xdr:from>
    <xdr:to>
      <xdr:col>19</xdr:col>
      <xdr:colOff>644525</xdr:colOff>
      <xdr:row>91</xdr:row>
      <xdr:rowOff>648</xdr:rowOff>
    </xdr:to>
    <xdr:cxnSp macro="">
      <xdr:nvCxnSpPr>
        <xdr:cNvPr id="696" name="直線コネクタ 695"/>
        <xdr:cNvCxnSpPr/>
      </xdr:nvCxnSpPr>
      <xdr:spPr>
        <a:xfrm>
          <a:off x="12814300" y="15490520"/>
          <a:ext cx="889000" cy="1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58738</xdr:rowOff>
    </xdr:from>
    <xdr:to>
      <xdr:col>20</xdr:col>
      <xdr:colOff>9525</xdr:colOff>
      <xdr:row>93</xdr:row>
      <xdr:rowOff>160338</xdr:rowOff>
    </xdr:to>
    <xdr:sp macro="" textlink="">
      <xdr:nvSpPr>
        <xdr:cNvPr id="697" name="フローチャート : 判断 696"/>
        <xdr:cNvSpPr/>
      </xdr:nvSpPr>
      <xdr:spPr>
        <a:xfrm>
          <a:off x="13652500" y="1600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151465</xdr:rowOff>
    </xdr:from>
    <xdr:ext cx="534377" cy="259045"/>
    <xdr:sp macro="" textlink="">
      <xdr:nvSpPr>
        <xdr:cNvPr id="698" name="テキスト ボックス 697"/>
        <xdr:cNvSpPr txBox="1"/>
      </xdr:nvSpPr>
      <xdr:spPr>
        <a:xfrm>
          <a:off x="13436111" y="160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51600</xdr:rowOff>
    </xdr:from>
    <xdr:to>
      <xdr:col>18</xdr:col>
      <xdr:colOff>492125</xdr:colOff>
      <xdr:row>93</xdr:row>
      <xdr:rowOff>153200</xdr:rowOff>
    </xdr:to>
    <xdr:sp macro="" textlink="">
      <xdr:nvSpPr>
        <xdr:cNvPr id="699" name="フローチャート : 判断 698"/>
        <xdr:cNvSpPr/>
      </xdr:nvSpPr>
      <xdr:spPr>
        <a:xfrm>
          <a:off x="12763500" y="159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144327</xdr:rowOff>
    </xdr:from>
    <xdr:ext cx="534377" cy="259045"/>
    <xdr:sp macro="" textlink="">
      <xdr:nvSpPr>
        <xdr:cNvPr id="700" name="テキスト ボックス 699"/>
        <xdr:cNvSpPr txBox="1"/>
      </xdr:nvSpPr>
      <xdr:spPr>
        <a:xfrm>
          <a:off x="12547111" y="1608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134316</xdr:rowOff>
    </xdr:from>
    <xdr:to>
      <xdr:col>23</xdr:col>
      <xdr:colOff>568325</xdr:colOff>
      <xdr:row>93</xdr:row>
      <xdr:rowOff>64466</xdr:rowOff>
    </xdr:to>
    <xdr:sp macro="" textlink="">
      <xdr:nvSpPr>
        <xdr:cNvPr id="706" name="円/楕円 705"/>
        <xdr:cNvSpPr/>
      </xdr:nvSpPr>
      <xdr:spPr>
        <a:xfrm>
          <a:off x="16268700" y="1590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157193</xdr:rowOff>
    </xdr:from>
    <xdr:ext cx="534377" cy="259045"/>
    <xdr:sp macro="" textlink="">
      <xdr:nvSpPr>
        <xdr:cNvPr id="707" name="公債費該当値テキスト"/>
        <xdr:cNvSpPr txBox="1"/>
      </xdr:nvSpPr>
      <xdr:spPr>
        <a:xfrm>
          <a:off x="16370300" y="1575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83,424</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153899</xdr:rowOff>
    </xdr:from>
    <xdr:to>
      <xdr:col>22</xdr:col>
      <xdr:colOff>415925</xdr:colOff>
      <xdr:row>92</xdr:row>
      <xdr:rowOff>84049</xdr:rowOff>
    </xdr:to>
    <xdr:sp macro="" textlink="">
      <xdr:nvSpPr>
        <xdr:cNvPr id="708" name="円/楕円 707"/>
        <xdr:cNvSpPr/>
      </xdr:nvSpPr>
      <xdr:spPr>
        <a:xfrm>
          <a:off x="15430500" y="157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100576</xdr:rowOff>
    </xdr:from>
    <xdr:ext cx="534377" cy="259045"/>
    <xdr:sp macro="" textlink="">
      <xdr:nvSpPr>
        <xdr:cNvPr id="709" name="テキスト ボックス 708"/>
        <xdr:cNvSpPr txBox="1"/>
      </xdr:nvSpPr>
      <xdr:spPr>
        <a:xfrm>
          <a:off x="15214111" y="1553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95,382</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165519</xdr:rowOff>
    </xdr:from>
    <xdr:to>
      <xdr:col>21</xdr:col>
      <xdr:colOff>212725</xdr:colOff>
      <xdr:row>92</xdr:row>
      <xdr:rowOff>95669</xdr:rowOff>
    </xdr:to>
    <xdr:sp macro="" textlink="">
      <xdr:nvSpPr>
        <xdr:cNvPr id="710" name="円/楕円 709"/>
        <xdr:cNvSpPr/>
      </xdr:nvSpPr>
      <xdr:spPr>
        <a:xfrm>
          <a:off x="14541500" y="157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112196</xdr:rowOff>
    </xdr:from>
    <xdr:ext cx="534377" cy="259045"/>
    <xdr:sp macro="" textlink="">
      <xdr:nvSpPr>
        <xdr:cNvPr id="711" name="テキスト ボックス 710"/>
        <xdr:cNvSpPr txBox="1"/>
      </xdr:nvSpPr>
      <xdr:spPr>
        <a:xfrm>
          <a:off x="14325111" y="1554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94,467</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121298</xdr:rowOff>
    </xdr:from>
    <xdr:to>
      <xdr:col>20</xdr:col>
      <xdr:colOff>9525</xdr:colOff>
      <xdr:row>91</xdr:row>
      <xdr:rowOff>51448</xdr:rowOff>
    </xdr:to>
    <xdr:sp macro="" textlink="">
      <xdr:nvSpPr>
        <xdr:cNvPr id="712" name="円/楕円 711"/>
        <xdr:cNvSpPr/>
      </xdr:nvSpPr>
      <xdr:spPr>
        <a:xfrm>
          <a:off x="13652500" y="15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67975</xdr:rowOff>
    </xdr:from>
    <xdr:ext cx="599010" cy="259045"/>
    <xdr:sp macro="" textlink="">
      <xdr:nvSpPr>
        <xdr:cNvPr id="713" name="テキスト ボックス 712"/>
        <xdr:cNvSpPr txBox="1"/>
      </xdr:nvSpPr>
      <xdr:spPr>
        <a:xfrm>
          <a:off x="13403794" y="1532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111,449</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9220</xdr:rowOff>
    </xdr:from>
    <xdr:to>
      <xdr:col>18</xdr:col>
      <xdr:colOff>492125</xdr:colOff>
      <xdr:row>90</xdr:row>
      <xdr:rowOff>110820</xdr:rowOff>
    </xdr:to>
    <xdr:sp macro="" textlink="">
      <xdr:nvSpPr>
        <xdr:cNvPr id="714" name="円/楕円 713"/>
        <xdr:cNvSpPr/>
      </xdr:nvSpPr>
      <xdr:spPr>
        <a:xfrm>
          <a:off x="12763500" y="154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127347</xdr:rowOff>
    </xdr:from>
    <xdr:ext cx="599010" cy="259045"/>
    <xdr:sp macro="" textlink="">
      <xdr:nvSpPr>
        <xdr:cNvPr id="715" name="テキスト ボックス 714"/>
        <xdr:cNvSpPr txBox="1"/>
      </xdr:nvSpPr>
      <xdr:spPr>
        <a:xfrm>
          <a:off x="12514794" y="1521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90322</xdr:rowOff>
    </xdr:from>
    <xdr:to>
      <xdr:col>32</xdr:col>
      <xdr:colOff>187325</xdr:colOff>
      <xdr:row>33</xdr:row>
      <xdr:rowOff>92151</xdr:rowOff>
    </xdr:to>
    <xdr:cxnSp macro="">
      <xdr:nvCxnSpPr>
        <xdr:cNvPr id="742" name="直線コネクタ 741"/>
        <xdr:cNvCxnSpPr/>
      </xdr:nvCxnSpPr>
      <xdr:spPr>
        <a:xfrm flipV="1">
          <a:off x="21323300" y="5576722"/>
          <a:ext cx="838200" cy="1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42639</xdr:rowOff>
    </xdr:from>
    <xdr:ext cx="313932" cy="259045"/>
    <xdr:sp macro="" textlink="">
      <xdr:nvSpPr>
        <xdr:cNvPr id="743" name="諸支出金平均値テキスト"/>
        <xdr:cNvSpPr txBox="1"/>
      </xdr:nvSpPr>
      <xdr:spPr>
        <a:xfrm>
          <a:off x="22212300" y="6557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92151</xdr:rowOff>
    </xdr:from>
    <xdr:to>
      <xdr:col>31</xdr:col>
      <xdr:colOff>34925</xdr:colOff>
      <xdr:row>34</xdr:row>
      <xdr:rowOff>165760</xdr:rowOff>
    </xdr:to>
    <xdr:cxnSp macro="">
      <xdr:nvCxnSpPr>
        <xdr:cNvPr id="745" name="直線コネクタ 744"/>
        <xdr:cNvCxnSpPr/>
      </xdr:nvCxnSpPr>
      <xdr:spPr>
        <a:xfrm flipV="1">
          <a:off x="20434300" y="5750001"/>
          <a:ext cx="889000" cy="2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156566</xdr:rowOff>
    </xdr:from>
    <xdr:to>
      <xdr:col>31</xdr:col>
      <xdr:colOff>85725</xdr:colOff>
      <xdr:row>38</xdr:row>
      <xdr:rowOff>86716</xdr:rowOff>
    </xdr:to>
    <xdr:sp macro="" textlink="">
      <xdr:nvSpPr>
        <xdr:cNvPr id="746" name="フローチャート : 判断 745"/>
        <xdr:cNvSpPr/>
      </xdr:nvSpPr>
      <xdr:spPr>
        <a:xfrm>
          <a:off x="21272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77843</xdr:rowOff>
    </xdr:from>
    <xdr:ext cx="378565" cy="259045"/>
    <xdr:sp macro="" textlink="">
      <xdr:nvSpPr>
        <xdr:cNvPr id="747" name="テキスト ボックス 746"/>
        <xdr:cNvSpPr txBox="1"/>
      </xdr:nvSpPr>
      <xdr:spPr>
        <a:xfrm>
          <a:off x="21134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165760</xdr:rowOff>
    </xdr:from>
    <xdr:to>
      <xdr:col>29</xdr:col>
      <xdr:colOff>517525</xdr:colOff>
      <xdr:row>38</xdr:row>
      <xdr:rowOff>139700</xdr:rowOff>
    </xdr:to>
    <xdr:cxnSp macro="">
      <xdr:nvCxnSpPr>
        <xdr:cNvPr id="748" name="直線コネクタ 747"/>
        <xdr:cNvCxnSpPr/>
      </xdr:nvCxnSpPr>
      <xdr:spPr>
        <a:xfrm flipV="1">
          <a:off x="19545300" y="5995060"/>
          <a:ext cx="889000" cy="6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49" name="フローチャート : 判断 748"/>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66870</xdr:rowOff>
    </xdr:from>
    <xdr:ext cx="378565" cy="259045"/>
    <xdr:sp macro="" textlink="">
      <xdr:nvSpPr>
        <xdr:cNvPr id="750" name="テキスト ボックス 749"/>
        <xdr:cNvSpPr txBox="1"/>
      </xdr:nvSpPr>
      <xdr:spPr>
        <a:xfrm>
          <a:off x="20245017" y="64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136499</xdr:rowOff>
    </xdr:from>
    <xdr:to>
      <xdr:col>28</xdr:col>
      <xdr:colOff>314325</xdr:colOff>
      <xdr:row>38</xdr:row>
      <xdr:rowOff>139700</xdr:rowOff>
    </xdr:to>
    <xdr:cxnSp macro="">
      <xdr:nvCxnSpPr>
        <xdr:cNvPr id="751" name="直線コネクタ 750"/>
        <xdr:cNvCxnSpPr/>
      </xdr:nvCxnSpPr>
      <xdr:spPr>
        <a:xfrm>
          <a:off x="18656300" y="6651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52" name="フローチャート : 判断 751"/>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3" name="テキスト ボックス 75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49581</xdr:rowOff>
    </xdr:from>
    <xdr:to>
      <xdr:col>27</xdr:col>
      <xdr:colOff>161925</xdr:colOff>
      <xdr:row>36</xdr:row>
      <xdr:rowOff>151181</xdr:rowOff>
    </xdr:to>
    <xdr:sp macro="" textlink="">
      <xdr:nvSpPr>
        <xdr:cNvPr id="754" name="フローチャート : 判断 753"/>
        <xdr:cNvSpPr/>
      </xdr:nvSpPr>
      <xdr:spPr>
        <a:xfrm>
          <a:off x="18605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167708</xdr:rowOff>
    </xdr:from>
    <xdr:ext cx="378565" cy="259045"/>
    <xdr:sp macro="" textlink="">
      <xdr:nvSpPr>
        <xdr:cNvPr id="755" name="テキスト ボックス 754"/>
        <xdr:cNvSpPr txBox="1"/>
      </xdr:nvSpPr>
      <xdr:spPr>
        <a:xfrm>
          <a:off x="18467017" y="599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39522</xdr:rowOff>
    </xdr:from>
    <xdr:to>
      <xdr:col>32</xdr:col>
      <xdr:colOff>238125</xdr:colOff>
      <xdr:row>32</xdr:row>
      <xdr:rowOff>141122</xdr:rowOff>
    </xdr:to>
    <xdr:sp macro="" textlink="">
      <xdr:nvSpPr>
        <xdr:cNvPr id="761" name="円/楕円 760"/>
        <xdr:cNvSpPr/>
      </xdr:nvSpPr>
      <xdr:spPr>
        <a:xfrm>
          <a:off x="22110700" y="55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163999</xdr:rowOff>
    </xdr:from>
    <xdr:ext cx="469744" cy="259045"/>
    <xdr:sp macro="" textlink="">
      <xdr:nvSpPr>
        <xdr:cNvPr id="762" name="諸支出金該当値テキスト"/>
        <xdr:cNvSpPr txBox="1"/>
      </xdr:nvSpPr>
      <xdr:spPr>
        <a:xfrm>
          <a:off x="22212300" y="547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41351</xdr:rowOff>
    </xdr:from>
    <xdr:to>
      <xdr:col>31</xdr:col>
      <xdr:colOff>85725</xdr:colOff>
      <xdr:row>33</xdr:row>
      <xdr:rowOff>142951</xdr:rowOff>
    </xdr:to>
    <xdr:sp macro="" textlink="">
      <xdr:nvSpPr>
        <xdr:cNvPr id="763" name="円/楕円 762"/>
        <xdr:cNvSpPr/>
      </xdr:nvSpPr>
      <xdr:spPr>
        <a:xfrm>
          <a:off x="21272500" y="56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159478</xdr:rowOff>
    </xdr:from>
    <xdr:ext cx="469744" cy="259045"/>
    <xdr:sp macro="" textlink="">
      <xdr:nvSpPr>
        <xdr:cNvPr id="764" name="テキスト ボックス 763"/>
        <xdr:cNvSpPr txBox="1"/>
      </xdr:nvSpPr>
      <xdr:spPr>
        <a:xfrm>
          <a:off x="21088427" y="547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114960</xdr:rowOff>
    </xdr:from>
    <xdr:to>
      <xdr:col>29</xdr:col>
      <xdr:colOff>568325</xdr:colOff>
      <xdr:row>35</xdr:row>
      <xdr:rowOff>45110</xdr:rowOff>
    </xdr:to>
    <xdr:sp macro="" textlink="">
      <xdr:nvSpPr>
        <xdr:cNvPr id="765" name="円/楕円 764"/>
        <xdr:cNvSpPr/>
      </xdr:nvSpPr>
      <xdr:spPr>
        <a:xfrm>
          <a:off x="20383500" y="59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61637</xdr:rowOff>
    </xdr:from>
    <xdr:ext cx="469744" cy="259045"/>
    <xdr:sp macro="" textlink="">
      <xdr:nvSpPr>
        <xdr:cNvPr id="766" name="テキスト ボックス 765"/>
        <xdr:cNvSpPr txBox="1"/>
      </xdr:nvSpPr>
      <xdr:spPr>
        <a:xfrm>
          <a:off x="20199427" y="57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68" name="テキスト ボックス 767"/>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85699</xdr:rowOff>
    </xdr:from>
    <xdr:to>
      <xdr:col>27</xdr:col>
      <xdr:colOff>161925</xdr:colOff>
      <xdr:row>39</xdr:row>
      <xdr:rowOff>15849</xdr:rowOff>
    </xdr:to>
    <xdr:sp macro="" textlink="">
      <xdr:nvSpPr>
        <xdr:cNvPr id="769" name="円/楕円 768"/>
        <xdr:cNvSpPr/>
      </xdr:nvSpPr>
      <xdr:spPr>
        <a:xfrm>
          <a:off x="18605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6976</xdr:rowOff>
    </xdr:from>
    <xdr:ext cx="249299" cy="259045"/>
    <xdr:sp macro="" textlink="">
      <xdr:nvSpPr>
        <xdr:cNvPr id="770" name="テキスト ボックス 769"/>
        <xdr:cNvSpPr txBox="1"/>
      </xdr:nvSpPr>
      <xdr:spPr>
        <a:xfrm>
          <a:off x="18531649"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類似団体平均と比較して乖離が大きい「衛生費」・「消防費」・「公債費」・「諸支出金」について記載する。</a:t>
          </a:r>
          <a:endParaRPr lang="ja-JP" altLang="ja-JP" sz="1400">
            <a:effectLst/>
          </a:endParaRPr>
        </a:p>
        <a:p>
          <a:r>
            <a:rPr kumimoji="1" lang="ja-JP" altLang="ja-JP" sz="1100">
              <a:solidFill>
                <a:schemeClr val="dk1"/>
              </a:solidFill>
              <a:effectLst/>
              <a:latin typeface="+mn-lt"/>
              <a:ea typeface="+mn-ea"/>
              <a:cs typeface="+mn-cs"/>
            </a:rPr>
            <a:t>　・「衛生費」については、病院事業会計への繰出金及び資源化処理施設に係る負担金などによるものであるる。</a:t>
          </a:r>
          <a:endParaRPr lang="ja-JP" altLang="ja-JP" sz="1400">
            <a:effectLst/>
          </a:endParaRPr>
        </a:p>
        <a:p>
          <a:r>
            <a:rPr kumimoji="1" lang="ja-JP" altLang="ja-JP" sz="1100">
              <a:solidFill>
                <a:schemeClr val="dk1"/>
              </a:solidFill>
              <a:effectLst/>
              <a:latin typeface="+mn-lt"/>
              <a:ea typeface="+mn-ea"/>
              <a:cs typeface="+mn-cs"/>
            </a:rPr>
            <a:t>　・「消防費」については、消防庁舎改築などに係る負担金によるものである。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・「公債費」については、平成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年度に借り換えた元金償還が平成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年度から始まったことによるものであり、地方債発行の抑制や繰上償還の実施により徐々に減少しているものの、類似団体平均よりは高くなっている。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・「諸支出金」については、土地開発公社整理に係る土地取得費によるものである。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順調に財政調整基金の積立額が増加し、当面の目標としていた</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％を平成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年度から確保しており、また、実質単年度収支については、平成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年度まで実施してきた繰上償還を実施しなかたこともあり</a:t>
          </a:r>
          <a:r>
            <a:rPr kumimoji="1" lang="en-US" altLang="ja-JP" sz="1100">
              <a:solidFill>
                <a:schemeClr val="dk1"/>
              </a:solidFill>
              <a:effectLst/>
              <a:latin typeface="+mn-lt"/>
              <a:ea typeface="+mn-ea"/>
              <a:cs typeface="+mn-cs"/>
            </a:rPr>
            <a:t>3.80</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年度までは赤字額が黒字額を上回り、平成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年度以降は黒字額の方が上回る状況の中、国民健康保険事業特別会計のみ平成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年度以降赤字が続いていたが、平成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年度までの国民健康保険事業特別会計における累積赤字については、前期高齢者交付金の概算交付額が過大であったことなどにより平成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年度決算において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年振りに赤字が解消されたことから、全会計において黒字となった。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14254649</v>
      </c>
      <c r="BO4" s="379"/>
      <c r="BP4" s="379"/>
      <c r="BQ4" s="379"/>
      <c r="BR4" s="379"/>
      <c r="BS4" s="379"/>
      <c r="BT4" s="379"/>
      <c r="BU4" s="380"/>
      <c r="BV4" s="378">
        <v>14752519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4.5</v>
      </c>
      <c r="CU4" s="385"/>
      <c r="CV4" s="385"/>
      <c r="CW4" s="385"/>
      <c r="CX4" s="385"/>
      <c r="CY4" s="385"/>
      <c r="CZ4" s="385"/>
      <c r="DA4" s="386"/>
      <c r="DB4" s="384">
        <v>1.5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13730920</v>
      </c>
      <c r="BO5" s="416"/>
      <c r="BP5" s="416"/>
      <c r="BQ5" s="416"/>
      <c r="BR5" s="416"/>
      <c r="BS5" s="416"/>
      <c r="BT5" s="416"/>
      <c r="BU5" s="417"/>
      <c r="BV5" s="415">
        <v>14520465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89.9</v>
      </c>
      <c r="CU5" s="413"/>
      <c r="CV5" s="413"/>
      <c r="CW5" s="413"/>
      <c r="CX5" s="413"/>
      <c r="CY5" s="413"/>
      <c r="CZ5" s="413"/>
      <c r="DA5" s="414"/>
      <c r="DB5" s="412">
        <v>93.4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523729</v>
      </c>
      <c r="BO6" s="416"/>
      <c r="BP6" s="416"/>
      <c r="BQ6" s="416"/>
      <c r="BR6" s="416"/>
      <c r="BS6" s="416"/>
      <c r="BT6" s="416"/>
      <c r="BU6" s="417"/>
      <c r="BV6" s="415">
        <v>232054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94.9</v>
      </c>
      <c r="CU6" s="453"/>
      <c r="CV6" s="453"/>
      <c r="CW6" s="453"/>
      <c r="CX6" s="453"/>
      <c r="CY6" s="453"/>
      <c r="CZ6" s="453"/>
      <c r="DA6" s="454"/>
      <c r="DB6" s="452">
        <v>99.1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166014</v>
      </c>
      <c r="BO7" s="416"/>
      <c r="BP7" s="416"/>
      <c r="BQ7" s="416"/>
      <c r="BR7" s="416"/>
      <c r="BS7" s="416"/>
      <c r="BT7" s="416"/>
      <c r="BU7" s="417"/>
      <c r="BV7" s="415">
        <v>115444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7881863</v>
      </c>
      <c r="CU7" s="416"/>
      <c r="CV7" s="416"/>
      <c r="CW7" s="416"/>
      <c r="CX7" s="416"/>
      <c r="CY7" s="416"/>
      <c r="CZ7" s="416"/>
      <c r="DA7" s="417"/>
      <c r="DB7" s="415">
        <v>7852761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357715</v>
      </c>
      <c r="BO8" s="416"/>
      <c r="BP8" s="416"/>
      <c r="BQ8" s="416"/>
      <c r="BR8" s="416"/>
      <c r="BS8" s="416"/>
      <c r="BT8" s="416"/>
      <c r="BU8" s="417"/>
      <c r="BV8" s="415">
        <v>116610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0.31</v>
      </c>
      <c r="CU8" s="456"/>
      <c r="CV8" s="456"/>
      <c r="CW8" s="456"/>
      <c r="CX8" s="456"/>
      <c r="CY8" s="456"/>
      <c r="CZ8" s="456"/>
      <c r="DA8" s="457"/>
      <c r="DB8" s="455">
        <v>0.3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22221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241105</v>
      </c>
      <c r="BO9" s="416"/>
      <c r="BP9" s="416"/>
      <c r="BQ9" s="416"/>
      <c r="BR9" s="416"/>
      <c r="BS9" s="416"/>
      <c r="BT9" s="416"/>
      <c r="BU9" s="417"/>
      <c r="BV9" s="415">
        <v>-463807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18.899999999999999</v>
      </c>
      <c r="CU9" s="413"/>
      <c r="CV9" s="413"/>
      <c r="CW9" s="413"/>
      <c r="CX9" s="413"/>
      <c r="CY9" s="413"/>
      <c r="CZ9" s="413"/>
      <c r="DA9" s="414"/>
      <c r="DB9" s="412">
        <v>21.4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24457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58503</v>
      </c>
      <c r="BO10" s="416"/>
      <c r="BP10" s="416"/>
      <c r="BQ10" s="416"/>
      <c r="BR10" s="416"/>
      <c r="BS10" s="416"/>
      <c r="BT10" s="416"/>
      <c r="BU10" s="417"/>
      <c r="BV10" s="415">
        <v>133110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160242</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22503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102</v>
      </c>
      <c r="AV12" s="448"/>
      <c r="AW12" s="448"/>
      <c r="AX12" s="448"/>
      <c r="AY12" s="449" t="s">
        <v>116</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22412</v>
      </c>
      <c r="S13" s="497"/>
      <c r="T13" s="497"/>
      <c r="U13" s="497"/>
      <c r="V13" s="498"/>
      <c r="W13" s="431" t="s">
        <v>119</v>
      </c>
      <c r="X13" s="432"/>
      <c r="Y13" s="432"/>
      <c r="Z13" s="432"/>
      <c r="AA13" s="432"/>
      <c r="AB13" s="422"/>
      <c r="AC13" s="466">
        <v>395</v>
      </c>
      <c r="AD13" s="467"/>
      <c r="AE13" s="467"/>
      <c r="AF13" s="467"/>
      <c r="AG13" s="506"/>
      <c r="AH13" s="466">
        <v>489</v>
      </c>
      <c r="AI13" s="467"/>
      <c r="AJ13" s="467"/>
      <c r="AK13" s="467"/>
      <c r="AL13" s="468"/>
      <c r="AM13" s="444" t="s">
        <v>120</v>
      </c>
      <c r="AN13" s="445"/>
      <c r="AO13" s="445"/>
      <c r="AP13" s="445"/>
      <c r="AQ13" s="445"/>
      <c r="AR13" s="445"/>
      <c r="AS13" s="445"/>
      <c r="AT13" s="446"/>
      <c r="AU13" s="447" t="s">
        <v>102</v>
      </c>
      <c r="AV13" s="448"/>
      <c r="AW13" s="448"/>
      <c r="AX13" s="448"/>
      <c r="AY13" s="449" t="s">
        <v>121</v>
      </c>
      <c r="AZ13" s="450"/>
      <c r="BA13" s="450"/>
      <c r="BB13" s="450"/>
      <c r="BC13" s="450"/>
      <c r="BD13" s="450"/>
      <c r="BE13" s="450"/>
      <c r="BF13" s="450"/>
      <c r="BG13" s="450"/>
      <c r="BH13" s="450"/>
      <c r="BI13" s="450"/>
      <c r="BJ13" s="450"/>
      <c r="BK13" s="450"/>
      <c r="BL13" s="450"/>
      <c r="BM13" s="451"/>
      <c r="BN13" s="415">
        <v>299608</v>
      </c>
      <c r="BO13" s="416"/>
      <c r="BP13" s="416"/>
      <c r="BQ13" s="416"/>
      <c r="BR13" s="416"/>
      <c r="BS13" s="416"/>
      <c r="BT13" s="416"/>
      <c r="BU13" s="417"/>
      <c r="BV13" s="415">
        <v>-170455</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17.600000000000001</v>
      </c>
      <c r="CU13" s="413"/>
      <c r="CV13" s="413"/>
      <c r="CW13" s="413"/>
      <c r="CX13" s="413"/>
      <c r="CY13" s="413"/>
      <c r="CZ13" s="413"/>
      <c r="DA13" s="414"/>
      <c r="DB13" s="412">
        <v>17.8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22957</v>
      </c>
      <c r="S14" s="497"/>
      <c r="T14" s="497"/>
      <c r="U14" s="497"/>
      <c r="V14" s="498"/>
      <c r="W14" s="405"/>
      <c r="X14" s="406"/>
      <c r="Y14" s="406"/>
      <c r="Z14" s="406"/>
      <c r="AA14" s="406"/>
      <c r="AB14" s="395"/>
      <c r="AC14" s="499">
        <v>3.5</v>
      </c>
      <c r="AD14" s="500"/>
      <c r="AE14" s="500"/>
      <c r="AF14" s="500"/>
      <c r="AG14" s="501"/>
      <c r="AH14" s="499">
        <v>3.6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96.2</v>
      </c>
      <c r="CU14" s="511"/>
      <c r="CV14" s="511"/>
      <c r="CW14" s="511"/>
      <c r="CX14" s="511"/>
      <c r="CY14" s="511"/>
      <c r="CZ14" s="511"/>
      <c r="DA14" s="512"/>
      <c r="DB14" s="510">
        <v>109.2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22867</v>
      </c>
      <c r="S15" s="497"/>
      <c r="T15" s="497"/>
      <c r="U15" s="497"/>
      <c r="V15" s="498"/>
      <c r="W15" s="431" t="s">
        <v>125</v>
      </c>
      <c r="X15" s="432"/>
      <c r="Y15" s="432"/>
      <c r="Z15" s="432"/>
      <c r="AA15" s="432"/>
      <c r="AB15" s="422"/>
      <c r="AC15" s="466">
        <v>2508</v>
      </c>
      <c r="AD15" s="467"/>
      <c r="AE15" s="467"/>
      <c r="AF15" s="467"/>
      <c r="AG15" s="506"/>
      <c r="AH15" s="466">
        <v>3371</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2196492</v>
      </c>
      <c r="BO15" s="379"/>
      <c r="BP15" s="379"/>
      <c r="BQ15" s="379"/>
      <c r="BR15" s="379"/>
      <c r="BS15" s="379"/>
      <c r="BT15" s="379"/>
      <c r="BU15" s="380"/>
      <c r="BV15" s="378">
        <v>2105701</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21.9</v>
      </c>
      <c r="AD16" s="500"/>
      <c r="AE16" s="500"/>
      <c r="AF16" s="500"/>
      <c r="AG16" s="501"/>
      <c r="AH16" s="499">
        <v>24.9</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6891861</v>
      </c>
      <c r="BO16" s="416"/>
      <c r="BP16" s="416"/>
      <c r="BQ16" s="416"/>
      <c r="BR16" s="416"/>
      <c r="BS16" s="416"/>
      <c r="BT16" s="416"/>
      <c r="BU16" s="417"/>
      <c r="BV16" s="415">
        <v>6824082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8533</v>
      </c>
      <c r="AD17" s="467"/>
      <c r="AE17" s="467"/>
      <c r="AF17" s="467"/>
      <c r="AG17" s="506"/>
      <c r="AH17" s="466">
        <v>9637</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2758214</v>
      </c>
      <c r="BO17" s="416"/>
      <c r="BP17" s="416"/>
      <c r="BQ17" s="416"/>
      <c r="BR17" s="416"/>
      <c r="BS17" s="416"/>
      <c r="BT17" s="416"/>
      <c r="BU17" s="417"/>
      <c r="BV17" s="415">
        <v>2679322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297.83</v>
      </c>
      <c r="M18" s="528"/>
      <c r="N18" s="528"/>
      <c r="O18" s="528"/>
      <c r="P18" s="528"/>
      <c r="Q18" s="528"/>
      <c r="R18" s="529"/>
      <c r="S18" s="529"/>
      <c r="T18" s="529"/>
      <c r="U18" s="529"/>
      <c r="V18" s="530"/>
      <c r="W18" s="433"/>
      <c r="X18" s="434"/>
      <c r="Y18" s="434"/>
      <c r="Z18" s="434"/>
      <c r="AA18" s="434"/>
      <c r="AB18" s="425"/>
      <c r="AC18" s="531">
        <v>74.599999999999994</v>
      </c>
      <c r="AD18" s="532"/>
      <c r="AE18" s="532"/>
      <c r="AF18" s="532"/>
      <c r="AG18" s="533"/>
      <c r="AH18" s="531">
        <v>71.099999999999994</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7218491</v>
      </c>
      <c r="BO18" s="416"/>
      <c r="BP18" s="416"/>
      <c r="BQ18" s="416"/>
      <c r="BR18" s="416"/>
      <c r="BS18" s="416"/>
      <c r="BT18" s="416"/>
      <c r="BU18" s="417"/>
      <c r="BV18" s="415">
        <v>7380657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75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9285714</v>
      </c>
      <c r="BO19" s="416"/>
      <c r="BP19" s="416"/>
      <c r="BQ19" s="416"/>
      <c r="BR19" s="416"/>
      <c r="BS19" s="416"/>
      <c r="BT19" s="416"/>
      <c r="BU19" s="417"/>
      <c r="BV19" s="415">
        <v>9624303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10402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14259886</v>
      </c>
      <c r="BO23" s="416"/>
      <c r="BP23" s="416"/>
      <c r="BQ23" s="416"/>
      <c r="BR23" s="416"/>
      <c r="BS23" s="416"/>
      <c r="BT23" s="416"/>
      <c r="BU23" s="417"/>
      <c r="BV23" s="415">
        <v>14376811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8300</v>
      </c>
      <c r="R24" s="467"/>
      <c r="S24" s="467"/>
      <c r="T24" s="467"/>
      <c r="U24" s="467"/>
      <c r="V24" s="506"/>
      <c r="W24" s="561"/>
      <c r="X24" s="549"/>
      <c r="Y24" s="550"/>
      <c r="Z24" s="465" t="s">
        <v>148</v>
      </c>
      <c r="AA24" s="445"/>
      <c r="AB24" s="445"/>
      <c r="AC24" s="445"/>
      <c r="AD24" s="445"/>
      <c r="AE24" s="445"/>
      <c r="AF24" s="445"/>
      <c r="AG24" s="446"/>
      <c r="AH24" s="466">
        <v>177</v>
      </c>
      <c r="AI24" s="467"/>
      <c r="AJ24" s="467"/>
      <c r="AK24" s="467"/>
      <c r="AL24" s="506"/>
      <c r="AM24" s="466">
        <v>543567</v>
      </c>
      <c r="AN24" s="467"/>
      <c r="AO24" s="467"/>
      <c r="AP24" s="467"/>
      <c r="AQ24" s="467"/>
      <c r="AR24" s="506"/>
      <c r="AS24" s="466">
        <v>3071</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11050865</v>
      </c>
      <c r="BO24" s="416"/>
      <c r="BP24" s="416"/>
      <c r="BQ24" s="416"/>
      <c r="BR24" s="416"/>
      <c r="BS24" s="416"/>
      <c r="BT24" s="416"/>
      <c r="BU24" s="417"/>
      <c r="BV24" s="415">
        <v>10834585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1</v>
      </c>
      <c r="M25" s="467"/>
      <c r="N25" s="467"/>
      <c r="O25" s="467"/>
      <c r="P25" s="506"/>
      <c r="Q25" s="466">
        <v>6800</v>
      </c>
      <c r="R25" s="467"/>
      <c r="S25" s="467"/>
      <c r="T25" s="467"/>
      <c r="U25" s="467"/>
      <c r="V25" s="506"/>
      <c r="W25" s="561"/>
      <c r="X25" s="549"/>
      <c r="Y25" s="550"/>
      <c r="Z25" s="465" t="s">
        <v>151</v>
      </c>
      <c r="AA25" s="445"/>
      <c r="AB25" s="445"/>
      <c r="AC25" s="445"/>
      <c r="AD25" s="445"/>
      <c r="AE25" s="445"/>
      <c r="AF25" s="445"/>
      <c r="AG25" s="446"/>
      <c r="AH25" s="466" t="s">
        <v>152</v>
      </c>
      <c r="AI25" s="467"/>
      <c r="AJ25" s="467"/>
      <c r="AK25" s="467"/>
      <c r="AL25" s="506"/>
      <c r="AM25" s="466" t="s">
        <v>152</v>
      </c>
      <c r="AN25" s="467"/>
      <c r="AO25" s="467"/>
      <c r="AP25" s="467"/>
      <c r="AQ25" s="467"/>
      <c r="AR25" s="506"/>
      <c r="AS25" s="466" t="s">
        <v>152</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940221</v>
      </c>
      <c r="BO25" s="379"/>
      <c r="BP25" s="379"/>
      <c r="BQ25" s="379"/>
      <c r="BR25" s="379"/>
      <c r="BS25" s="379"/>
      <c r="BT25" s="379"/>
      <c r="BU25" s="380"/>
      <c r="BV25" s="378">
        <v>1808162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5800</v>
      </c>
      <c r="R26" s="467"/>
      <c r="S26" s="467"/>
      <c r="T26" s="467"/>
      <c r="U26" s="467"/>
      <c r="V26" s="506"/>
      <c r="W26" s="561"/>
      <c r="X26" s="549"/>
      <c r="Y26" s="550"/>
      <c r="Z26" s="465" t="s">
        <v>155</v>
      </c>
      <c r="AA26" s="571"/>
      <c r="AB26" s="571"/>
      <c r="AC26" s="571"/>
      <c r="AD26" s="571"/>
      <c r="AE26" s="571"/>
      <c r="AF26" s="571"/>
      <c r="AG26" s="572"/>
      <c r="AH26" s="466" t="s">
        <v>152</v>
      </c>
      <c r="AI26" s="467"/>
      <c r="AJ26" s="467"/>
      <c r="AK26" s="467"/>
      <c r="AL26" s="506"/>
      <c r="AM26" s="466" t="s">
        <v>152</v>
      </c>
      <c r="AN26" s="467"/>
      <c r="AO26" s="467"/>
      <c r="AP26" s="467"/>
      <c r="AQ26" s="467"/>
      <c r="AR26" s="506"/>
      <c r="AS26" s="466" t="s">
        <v>152</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152</v>
      </c>
      <c r="BO26" s="416"/>
      <c r="BP26" s="416"/>
      <c r="BQ26" s="416"/>
      <c r="BR26" s="416"/>
      <c r="BS26" s="416"/>
      <c r="BT26" s="416"/>
      <c r="BU26" s="417"/>
      <c r="BV26" s="415" t="s">
        <v>152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3800</v>
      </c>
      <c r="R27" s="467"/>
      <c r="S27" s="467"/>
      <c r="T27" s="467"/>
      <c r="U27" s="467"/>
      <c r="V27" s="506"/>
      <c r="W27" s="561"/>
      <c r="X27" s="549"/>
      <c r="Y27" s="550"/>
      <c r="Z27" s="465" t="s">
        <v>158</v>
      </c>
      <c r="AA27" s="445"/>
      <c r="AB27" s="445"/>
      <c r="AC27" s="445"/>
      <c r="AD27" s="445"/>
      <c r="AE27" s="445"/>
      <c r="AF27" s="445"/>
      <c r="AG27" s="446"/>
      <c r="AH27" s="466">
        <v>1</v>
      </c>
      <c r="AI27" s="467"/>
      <c r="AJ27" s="467"/>
      <c r="AK27" s="467"/>
      <c r="AL27" s="506"/>
      <c r="AM27" s="466" t="s">
        <v>159</v>
      </c>
      <c r="AN27" s="467"/>
      <c r="AO27" s="467"/>
      <c r="AP27" s="467"/>
      <c r="AQ27" s="467"/>
      <c r="AR27" s="506"/>
      <c r="AS27" s="466" t="s">
        <v>159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152</v>
      </c>
      <c r="BO27" s="585"/>
      <c r="BP27" s="585"/>
      <c r="BQ27" s="585"/>
      <c r="BR27" s="585"/>
      <c r="BS27" s="585"/>
      <c r="BT27" s="585"/>
      <c r="BU27" s="586"/>
      <c r="BV27" s="584" t="s">
        <v>152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3400</v>
      </c>
      <c r="R28" s="467"/>
      <c r="S28" s="467"/>
      <c r="T28" s="467"/>
      <c r="U28" s="467"/>
      <c r="V28" s="506"/>
      <c r="W28" s="561"/>
      <c r="X28" s="549"/>
      <c r="Y28" s="550"/>
      <c r="Z28" s="465" t="s">
        <v>162</v>
      </c>
      <c r="AA28" s="445"/>
      <c r="AB28" s="445"/>
      <c r="AC28" s="445"/>
      <c r="AD28" s="445"/>
      <c r="AE28" s="445"/>
      <c r="AF28" s="445"/>
      <c r="AG28" s="446"/>
      <c r="AH28" s="466" t="s">
        <v>152</v>
      </c>
      <c r="AI28" s="467"/>
      <c r="AJ28" s="467"/>
      <c r="AK28" s="467"/>
      <c r="AL28" s="506"/>
      <c r="AM28" s="466" t="s">
        <v>152</v>
      </c>
      <c r="AN28" s="467"/>
      <c r="AO28" s="467"/>
      <c r="AP28" s="467"/>
      <c r="AQ28" s="467"/>
      <c r="AR28" s="506"/>
      <c r="AS28" s="466" t="s">
        <v>152</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1827295</v>
      </c>
      <c r="BO28" s="379"/>
      <c r="BP28" s="379"/>
      <c r="BQ28" s="379"/>
      <c r="BR28" s="379"/>
      <c r="BS28" s="379"/>
      <c r="BT28" s="379"/>
      <c r="BU28" s="380"/>
      <c r="BV28" s="378">
        <v>1768792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14</v>
      </c>
      <c r="M29" s="467"/>
      <c r="N29" s="467"/>
      <c r="O29" s="467"/>
      <c r="P29" s="506"/>
      <c r="Q29" s="466">
        <v>3100</v>
      </c>
      <c r="R29" s="467"/>
      <c r="S29" s="467"/>
      <c r="T29" s="467"/>
      <c r="U29" s="467"/>
      <c r="V29" s="506"/>
      <c r="W29" s="562"/>
      <c r="X29" s="563"/>
      <c r="Y29" s="564"/>
      <c r="Z29" s="465" t="s">
        <v>166</v>
      </c>
      <c r="AA29" s="445"/>
      <c r="AB29" s="445"/>
      <c r="AC29" s="445"/>
      <c r="AD29" s="445"/>
      <c r="AE29" s="445"/>
      <c r="AF29" s="445"/>
      <c r="AG29" s="446"/>
      <c r="AH29" s="466">
        <v>178</v>
      </c>
      <c r="AI29" s="467"/>
      <c r="AJ29" s="467"/>
      <c r="AK29" s="467"/>
      <c r="AL29" s="506"/>
      <c r="AM29" s="466">
        <v>546798</v>
      </c>
      <c r="AN29" s="467"/>
      <c r="AO29" s="467"/>
      <c r="AP29" s="467"/>
      <c r="AQ29" s="467"/>
      <c r="AR29" s="506"/>
      <c r="AS29" s="466">
        <v>3072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370747</v>
      </c>
      <c r="BO29" s="416"/>
      <c r="BP29" s="416"/>
      <c r="BQ29" s="416"/>
      <c r="BR29" s="416"/>
      <c r="BS29" s="416"/>
      <c r="BT29" s="416"/>
      <c r="BU29" s="417"/>
      <c r="BV29" s="415">
        <v>370696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94.2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1333575</v>
      </c>
      <c r="BO30" s="585"/>
      <c r="BP30" s="585"/>
      <c r="BQ30" s="585"/>
      <c r="BR30" s="585"/>
      <c r="BS30" s="585"/>
      <c r="BT30" s="585"/>
      <c r="BU30" s="586"/>
      <c r="BV30" s="584">
        <v>1351989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病院事業会計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留萌南部衛生組合</v>
      </c>
      <c r="BZ34" s="597"/>
      <c r="CA34" s="597"/>
      <c r="CB34" s="597"/>
      <c r="CC34" s="597"/>
      <c r="CD34" s="597"/>
      <c r="CE34" s="597"/>
      <c r="CF34" s="597"/>
      <c r="CG34" s="597"/>
      <c r="CH34" s="597"/>
      <c r="CI34" s="597"/>
      <c r="CJ34" s="597"/>
      <c r="CK34" s="597"/>
      <c r="CL34" s="597"/>
      <c r="CM34" s="597"/>
      <c r="CN34" s="165"/>
      <c r="CO34" s="596">
        <f>IF(CQ34="","",MAX(C34:D43,U34:V43,AM34:AN43,BE34:BF43,BW34:BX43)+1)</f>
        <v>11</v>
      </c>
      <c r="CP34" s="596"/>
      <c r="CQ34" s="597" t="str">
        <f>IF('各会計、関係団体の財政状況及び健全化判断比率'!BS7="","",'各会計、関係団体の財政状況及び健全化判断比率'!BS7)</f>
        <v>留萌市土地開発公社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後期高齢者医療事業特別会計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水道事業会計</v>
      </c>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港湾事業特別会計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留萌消防組合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t="str">
        <f t="shared" si="2"/>
        <v/>
      </c>
      <c r="BX36" s="596"/>
      <c r="BY36" s="597" t="str">
        <f>IF('各会計、関係団体の財政状況及び健全化判断比率'!B70="","",'各会計、関係団体の財政状況及び健全化判断比率'!B70)</f>
        <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523</v>
      </c>
      <c r="D34" s="1181"/>
      <c r="E34" s="1182"/>
      <c r="F34" s="32">
        <v>2.06</v>
      </c>
      <c r="G34" s="33">
        <v>3.46</v>
      </c>
      <c r="H34" s="33">
        <v>7.09</v>
      </c>
      <c r="I34" s="33">
        <v>1.48</v>
      </c>
      <c r="J34" s="34">
        <v>4.53</v>
      </c>
      <c r="K34" s="22"/>
      <c r="L34" s="22"/>
      <c r="M34" s="22"/>
      <c r="N34" s="22"/>
      <c r="O34" s="22"/>
      <c r="P34" s="22"/>
    </row>
    <row r="35" spans="1:16" ht="39" customHeight="1">
      <c r="A35" s="22"/>
      <c r="B35" s="35"/>
      <c r="C35" s="1175" t="s">
        <v>524</v>
      </c>
      <c r="D35" s="1176"/>
      <c r="E35" s="1177"/>
      <c r="F35" s="36">
        <v>4.4800000000000004</v>
      </c>
      <c r="G35" s="37">
        <v>4.2699999999999996</v>
      </c>
      <c r="H35" s="37">
        <v>4.62</v>
      </c>
      <c r="I35" s="37">
        <v>4.25</v>
      </c>
      <c r="J35" s="38">
        <v>4.22</v>
      </c>
      <c r="K35" s="22"/>
      <c r="L35" s="22"/>
      <c r="M35" s="22"/>
      <c r="N35" s="22"/>
      <c r="O35" s="22"/>
      <c r="P35" s="22"/>
    </row>
    <row r="36" spans="1:16" ht="39" customHeight="1">
      <c r="A36" s="22"/>
      <c r="B36" s="35"/>
      <c r="C36" s="1175" t="s">
        <v>525</v>
      </c>
      <c r="D36" s="1176"/>
      <c r="E36" s="1177"/>
      <c r="F36" s="36">
        <v>0</v>
      </c>
      <c r="G36" s="37">
        <v>0</v>
      </c>
      <c r="H36" s="37">
        <v>1.56</v>
      </c>
      <c r="I36" s="37">
        <v>4.4400000000000004</v>
      </c>
      <c r="J36" s="38">
        <v>2.99</v>
      </c>
      <c r="K36" s="22"/>
      <c r="L36" s="22"/>
      <c r="M36" s="22"/>
      <c r="N36" s="22"/>
      <c r="O36" s="22"/>
      <c r="P36" s="22"/>
    </row>
    <row r="37" spans="1:16" ht="39" customHeight="1">
      <c r="A37" s="22"/>
      <c r="B37" s="35"/>
      <c r="C37" s="1175" t="s">
        <v>526</v>
      </c>
      <c r="D37" s="1176"/>
      <c r="E37" s="1177"/>
      <c r="F37" s="36" t="s">
        <v>527</v>
      </c>
      <c r="G37" s="37" t="s">
        <v>528</v>
      </c>
      <c r="H37" s="37" t="s">
        <v>529</v>
      </c>
      <c r="I37" s="37" t="s">
        <v>530</v>
      </c>
      <c r="J37" s="38">
        <v>0.54</v>
      </c>
      <c r="K37" s="22"/>
      <c r="L37" s="22"/>
      <c r="M37" s="22"/>
      <c r="N37" s="22"/>
      <c r="O37" s="22"/>
      <c r="P37" s="22"/>
    </row>
    <row r="38" spans="1:16" ht="39" customHeight="1">
      <c r="A38" s="22"/>
      <c r="B38" s="35"/>
      <c r="C38" s="1175" t="s">
        <v>531</v>
      </c>
      <c r="D38" s="1176"/>
      <c r="E38" s="1177"/>
      <c r="F38" s="36">
        <v>0.03</v>
      </c>
      <c r="G38" s="37">
        <v>0.27</v>
      </c>
      <c r="H38" s="37">
        <v>0.08</v>
      </c>
      <c r="I38" s="37">
        <v>0.25</v>
      </c>
      <c r="J38" s="38">
        <v>0.28999999999999998</v>
      </c>
      <c r="K38" s="22"/>
      <c r="L38" s="22"/>
      <c r="M38" s="22"/>
      <c r="N38" s="22"/>
      <c r="O38" s="22"/>
      <c r="P38" s="22"/>
    </row>
    <row r="39" spans="1:16" ht="39" customHeight="1">
      <c r="A39" s="22"/>
      <c r="B39" s="35"/>
      <c r="C39" s="1175" t="s">
        <v>532</v>
      </c>
      <c r="D39" s="1176"/>
      <c r="E39" s="1177"/>
      <c r="F39" s="36">
        <v>0.01</v>
      </c>
      <c r="G39" s="37">
        <v>0</v>
      </c>
      <c r="H39" s="37">
        <v>0</v>
      </c>
      <c r="I39" s="37">
        <v>0</v>
      </c>
      <c r="J39" s="38">
        <v>0</v>
      </c>
      <c r="K39" s="22"/>
      <c r="L39" s="22"/>
      <c r="M39" s="22"/>
      <c r="N39" s="22"/>
      <c r="O39" s="22"/>
      <c r="P39" s="22"/>
    </row>
    <row r="40" spans="1:16" ht="39" customHeight="1">
      <c r="A40" s="22"/>
      <c r="B40" s="35"/>
      <c r="C40" s="1175" t="s">
        <v>533</v>
      </c>
      <c r="D40" s="1176"/>
      <c r="E40" s="1177"/>
      <c r="F40" s="36">
        <v>0</v>
      </c>
      <c r="G40" s="37">
        <v>0</v>
      </c>
      <c r="H40" s="37">
        <v>0</v>
      </c>
      <c r="I40" s="37">
        <v>0</v>
      </c>
      <c r="J40" s="38">
        <v>0</v>
      </c>
      <c r="K40" s="22"/>
      <c r="L40" s="22"/>
      <c r="M40" s="22"/>
      <c r="N40" s="22"/>
      <c r="O40" s="22"/>
      <c r="P40" s="22"/>
    </row>
    <row r="41" spans="1:16" ht="39" customHeight="1">
      <c r="A41" s="22"/>
      <c r="B41" s="35"/>
      <c r="C41" s="1175" t="s">
        <v>534</v>
      </c>
      <c r="D41" s="1176"/>
      <c r="E41" s="1177"/>
      <c r="F41" s="36">
        <v>0</v>
      </c>
      <c r="G41" s="37">
        <v>0</v>
      </c>
      <c r="H41" s="37">
        <v>0</v>
      </c>
      <c r="I41" s="37">
        <v>0</v>
      </c>
      <c r="J41" s="38">
        <v>0</v>
      </c>
      <c r="K41" s="22"/>
      <c r="L41" s="22"/>
      <c r="M41" s="22"/>
      <c r="N41" s="22"/>
      <c r="O41" s="22"/>
      <c r="P41" s="22"/>
    </row>
    <row r="42" spans="1:16" ht="39" customHeight="1">
      <c r="A42" s="22"/>
      <c r="B42" s="39"/>
      <c r="C42" s="1175" t="s">
        <v>535</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536</v>
      </c>
      <c r="D43" s="1179"/>
      <c r="E43" s="1180"/>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11</v>
      </c>
      <c r="C45" s="1192"/>
      <c r="D45" s="58"/>
      <c r="E45" s="1197" t="s">
        <v>12</v>
      </c>
      <c r="F45" s="1197"/>
      <c r="G45" s="1197"/>
      <c r="H45" s="1197"/>
      <c r="I45" s="1197"/>
      <c r="J45" s="1198"/>
      <c r="K45" s="59">
        <v>2410</v>
      </c>
      <c r="L45" s="60">
        <v>2275</v>
      </c>
      <c r="M45" s="60">
        <v>2055</v>
      </c>
      <c r="N45" s="60">
        <v>2029</v>
      </c>
      <c r="O45" s="61">
        <v>1877</v>
      </c>
      <c r="P45" s="48"/>
      <c r="Q45" s="48"/>
      <c r="R45" s="48"/>
      <c r="S45" s="48"/>
      <c r="T45" s="48"/>
      <c r="U45" s="48"/>
    </row>
    <row r="46" spans="1:21" ht="30.75" customHeight="1">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15</v>
      </c>
      <c r="F48" s="1185"/>
      <c r="G48" s="1185"/>
      <c r="H48" s="1185"/>
      <c r="I48" s="1185"/>
      <c r="J48" s="1186"/>
      <c r="K48" s="63">
        <v>1123</v>
      </c>
      <c r="L48" s="64">
        <v>1088</v>
      </c>
      <c r="M48" s="64">
        <v>1094</v>
      </c>
      <c r="N48" s="64">
        <v>1052</v>
      </c>
      <c r="O48" s="65">
        <v>1059</v>
      </c>
      <c r="P48" s="48"/>
      <c r="Q48" s="48"/>
      <c r="R48" s="48"/>
      <c r="S48" s="48"/>
      <c r="T48" s="48"/>
      <c r="U48" s="48"/>
    </row>
    <row r="49" spans="1:21" ht="30.75" customHeight="1">
      <c r="A49" s="48"/>
      <c r="B49" s="1193"/>
      <c r="C49" s="1194"/>
      <c r="D49" s="62"/>
      <c r="E49" s="1185" t="s">
        <v>16</v>
      </c>
      <c r="F49" s="1185"/>
      <c r="G49" s="1185"/>
      <c r="H49" s="1185"/>
      <c r="I49" s="1185"/>
      <c r="J49" s="1186"/>
      <c r="K49" s="63">
        <v>27</v>
      </c>
      <c r="L49" s="64">
        <v>25</v>
      </c>
      <c r="M49" s="64">
        <v>25</v>
      </c>
      <c r="N49" s="64">
        <v>27</v>
      </c>
      <c r="O49" s="65">
        <v>55</v>
      </c>
      <c r="P49" s="48"/>
      <c r="Q49" s="48"/>
      <c r="R49" s="48"/>
      <c r="S49" s="48"/>
      <c r="T49" s="48"/>
      <c r="U49" s="48"/>
    </row>
    <row r="50" spans="1:21" ht="30.75" customHeight="1">
      <c r="A50" s="48"/>
      <c r="B50" s="1193"/>
      <c r="C50" s="1194"/>
      <c r="D50" s="62"/>
      <c r="E50" s="1185" t="s">
        <v>17</v>
      </c>
      <c r="F50" s="1185"/>
      <c r="G50" s="1185"/>
      <c r="H50" s="1185"/>
      <c r="I50" s="1185"/>
      <c r="J50" s="1186"/>
      <c r="K50" s="63">
        <v>13</v>
      </c>
      <c r="L50" s="64">
        <v>12</v>
      </c>
      <c r="M50" s="64">
        <v>12</v>
      </c>
      <c r="N50" s="64">
        <v>0</v>
      </c>
      <c r="O50" s="65">
        <v>0</v>
      </c>
      <c r="P50" s="48"/>
      <c r="Q50" s="48"/>
      <c r="R50" s="48"/>
      <c r="S50" s="48"/>
      <c r="T50" s="48"/>
      <c r="U50" s="48"/>
    </row>
    <row r="51" spans="1:21" ht="30.75" customHeight="1">
      <c r="A51" s="48"/>
      <c r="B51" s="1195"/>
      <c r="C51" s="1196"/>
      <c r="D51" s="66"/>
      <c r="E51" s="1185" t="s">
        <v>18</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19</v>
      </c>
      <c r="C52" s="1184"/>
      <c r="D52" s="66"/>
      <c r="E52" s="1185" t="s">
        <v>20</v>
      </c>
      <c r="F52" s="1185"/>
      <c r="G52" s="1185"/>
      <c r="H52" s="1185"/>
      <c r="I52" s="1185"/>
      <c r="J52" s="1186"/>
      <c r="K52" s="63">
        <v>2312</v>
      </c>
      <c r="L52" s="64">
        <v>2229</v>
      </c>
      <c r="M52" s="64">
        <v>2131</v>
      </c>
      <c r="N52" s="64">
        <v>1985</v>
      </c>
      <c r="O52" s="65">
        <v>1870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1261</v>
      </c>
      <c r="L53" s="69">
        <v>1171</v>
      </c>
      <c r="M53" s="69">
        <v>1055</v>
      </c>
      <c r="N53" s="69">
        <v>1123</v>
      </c>
      <c r="O53" s="70">
        <v>1121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99" t="s">
        <v>24</v>
      </c>
      <c r="C41" s="1200"/>
      <c r="D41" s="81"/>
      <c r="E41" s="1205" t="s">
        <v>25</v>
      </c>
      <c r="F41" s="1205"/>
      <c r="G41" s="1205"/>
      <c r="H41" s="1206"/>
      <c r="I41" s="82">
        <v>17476</v>
      </c>
      <c r="J41" s="83">
        <v>15884</v>
      </c>
      <c r="K41" s="83">
        <v>14943</v>
      </c>
      <c r="L41" s="83">
        <v>14377</v>
      </c>
      <c r="M41" s="84">
        <v>14260</v>
      </c>
    </row>
    <row r="42" spans="2:13" ht="27.75" customHeight="1">
      <c r="B42" s="1201"/>
      <c r="C42" s="1202"/>
      <c r="D42" s="85"/>
      <c r="E42" s="1207" t="s">
        <v>26</v>
      </c>
      <c r="F42" s="1207"/>
      <c r="G42" s="1207"/>
      <c r="H42" s="1208"/>
      <c r="I42" s="86">
        <v>109</v>
      </c>
      <c r="J42" s="87">
        <v>97</v>
      </c>
      <c r="K42" s="87">
        <v>51</v>
      </c>
      <c r="L42" s="87">
        <v>51</v>
      </c>
      <c r="M42" s="88" t="s">
        <v>478</v>
      </c>
    </row>
    <row r="43" spans="2:13" ht="27.75" customHeight="1">
      <c r="B43" s="1201"/>
      <c r="C43" s="1202"/>
      <c r="D43" s="85"/>
      <c r="E43" s="1207" t="s">
        <v>27</v>
      </c>
      <c r="F43" s="1207"/>
      <c r="G43" s="1207"/>
      <c r="H43" s="1208"/>
      <c r="I43" s="86">
        <v>13697</v>
      </c>
      <c r="J43" s="87">
        <v>13084</v>
      </c>
      <c r="K43" s="87">
        <v>12210</v>
      </c>
      <c r="L43" s="87">
        <v>11576</v>
      </c>
      <c r="M43" s="88">
        <v>11026</v>
      </c>
    </row>
    <row r="44" spans="2:13" ht="27.75" customHeight="1">
      <c r="B44" s="1201"/>
      <c r="C44" s="1202"/>
      <c r="D44" s="85"/>
      <c r="E44" s="1207" t="s">
        <v>28</v>
      </c>
      <c r="F44" s="1207"/>
      <c r="G44" s="1207"/>
      <c r="H44" s="1208"/>
      <c r="I44" s="86">
        <v>422</v>
      </c>
      <c r="J44" s="87">
        <v>820</v>
      </c>
      <c r="K44" s="87">
        <v>1200</v>
      </c>
      <c r="L44" s="87">
        <v>1176</v>
      </c>
      <c r="M44" s="88">
        <v>1123</v>
      </c>
    </row>
    <row r="45" spans="2:13" ht="27.75" customHeight="1">
      <c r="B45" s="1201"/>
      <c r="C45" s="1202"/>
      <c r="D45" s="85"/>
      <c r="E45" s="1207" t="s">
        <v>29</v>
      </c>
      <c r="F45" s="1207"/>
      <c r="G45" s="1207"/>
      <c r="H45" s="1208"/>
      <c r="I45" s="86">
        <v>2700</v>
      </c>
      <c r="J45" s="87">
        <v>2541</v>
      </c>
      <c r="K45" s="87">
        <v>2458</v>
      </c>
      <c r="L45" s="87">
        <v>2211</v>
      </c>
      <c r="M45" s="88">
        <v>2155</v>
      </c>
    </row>
    <row r="46" spans="2:13" ht="27.75" customHeight="1">
      <c r="B46" s="1201"/>
      <c r="C46" s="1202"/>
      <c r="D46" s="85"/>
      <c r="E46" s="1207" t="s">
        <v>30</v>
      </c>
      <c r="F46" s="1207"/>
      <c r="G46" s="1207"/>
      <c r="H46" s="1208"/>
      <c r="I46" s="86">
        <v>429</v>
      </c>
      <c r="J46" s="87">
        <v>434</v>
      </c>
      <c r="K46" s="87">
        <v>430</v>
      </c>
      <c r="L46" s="87">
        <v>384</v>
      </c>
      <c r="M46" s="88">
        <v>386</v>
      </c>
    </row>
    <row r="47" spans="2:13" ht="27.75" customHeight="1">
      <c r="B47" s="1201"/>
      <c r="C47" s="1202"/>
      <c r="D47" s="85"/>
      <c r="E47" s="1207" t="s">
        <v>31</v>
      </c>
      <c r="F47" s="1207"/>
      <c r="G47" s="1207"/>
      <c r="H47" s="1208"/>
      <c r="I47" s="86" t="s">
        <v>478</v>
      </c>
      <c r="J47" s="87" t="s">
        <v>478</v>
      </c>
      <c r="K47" s="87" t="s">
        <v>478</v>
      </c>
      <c r="L47" s="87" t="s">
        <v>478</v>
      </c>
      <c r="M47" s="88" t="s">
        <v>478</v>
      </c>
    </row>
    <row r="48" spans="2:13" ht="27.75" customHeight="1">
      <c r="B48" s="1203"/>
      <c r="C48" s="1204"/>
      <c r="D48" s="85"/>
      <c r="E48" s="1207" t="s">
        <v>32</v>
      </c>
      <c r="F48" s="1207"/>
      <c r="G48" s="1207"/>
      <c r="H48" s="1208"/>
      <c r="I48" s="86" t="s">
        <v>478</v>
      </c>
      <c r="J48" s="87" t="s">
        <v>478</v>
      </c>
      <c r="K48" s="87" t="s">
        <v>478</v>
      </c>
      <c r="L48" s="87" t="s">
        <v>478</v>
      </c>
      <c r="M48" s="88" t="s">
        <v>478</v>
      </c>
    </row>
    <row r="49" spans="2:13" ht="27.75" customHeight="1">
      <c r="B49" s="1209" t="s">
        <v>33</v>
      </c>
      <c r="C49" s="1210"/>
      <c r="D49" s="89"/>
      <c r="E49" s="1207" t="s">
        <v>34</v>
      </c>
      <c r="F49" s="1207"/>
      <c r="G49" s="1207"/>
      <c r="H49" s="1208"/>
      <c r="I49" s="86">
        <v>2647</v>
      </c>
      <c r="J49" s="87">
        <v>2912</v>
      </c>
      <c r="K49" s="87">
        <v>3319</v>
      </c>
      <c r="L49" s="87">
        <v>3597</v>
      </c>
      <c r="M49" s="88">
        <v>3637</v>
      </c>
    </row>
    <row r="50" spans="2:13" ht="27.75" customHeight="1">
      <c r="B50" s="1201"/>
      <c r="C50" s="1202"/>
      <c r="D50" s="85"/>
      <c r="E50" s="1207" t="s">
        <v>35</v>
      </c>
      <c r="F50" s="1207"/>
      <c r="G50" s="1207"/>
      <c r="H50" s="1208"/>
      <c r="I50" s="86">
        <v>3764</v>
      </c>
      <c r="J50" s="87">
        <v>3508</v>
      </c>
      <c r="K50" s="87">
        <v>3290</v>
      </c>
      <c r="L50" s="87">
        <v>2955</v>
      </c>
      <c r="M50" s="88">
        <v>2760</v>
      </c>
    </row>
    <row r="51" spans="2:13" ht="27.75" customHeight="1">
      <c r="B51" s="1203"/>
      <c r="C51" s="1204"/>
      <c r="D51" s="85"/>
      <c r="E51" s="1207" t="s">
        <v>36</v>
      </c>
      <c r="F51" s="1207"/>
      <c r="G51" s="1207"/>
      <c r="H51" s="1208"/>
      <c r="I51" s="86">
        <v>17946</v>
      </c>
      <c r="J51" s="87">
        <v>17392</v>
      </c>
      <c r="K51" s="87">
        <v>16846</v>
      </c>
      <c r="L51" s="87">
        <v>16516</v>
      </c>
      <c r="M51" s="88">
        <v>16516</v>
      </c>
    </row>
    <row r="52" spans="2:13" ht="27.75" customHeight="1" thickBot="1">
      <c r="B52" s="1211" t="s">
        <v>37</v>
      </c>
      <c r="C52" s="1212"/>
      <c r="D52" s="90"/>
      <c r="E52" s="1213" t="s">
        <v>38</v>
      </c>
      <c r="F52" s="1213"/>
      <c r="G52" s="1213"/>
      <c r="H52" s="1214"/>
      <c r="I52" s="91">
        <v>10476</v>
      </c>
      <c r="J52" s="92">
        <v>9049</v>
      </c>
      <c r="K52" s="92">
        <v>7837</v>
      </c>
      <c r="L52" s="92">
        <v>6708</v>
      </c>
      <c r="M52" s="93">
        <v>6038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545</v>
      </c>
      <c r="C41" s="246"/>
      <c r="D41" s="246"/>
      <c r="E41" s="246"/>
      <c r="F41" s="246"/>
      <c r="G41" s="246"/>
      <c r="H41" s="246"/>
      <c r="I41" s="246"/>
      <c r="J41" s="246"/>
      <c r="K41" s="246"/>
      <c r="L41" s="246"/>
      <c r="M41" s="246"/>
      <c r="N41" s="246"/>
      <c r="O41" s="246"/>
      <c r="P41" s="247"/>
    </row>
    <row r="42" spans="2:17">
      <c r="B42" s="248"/>
      <c r="C42" s="244"/>
      <c r="D42" s="244"/>
      <c r="E42" s="244"/>
      <c r="F42" s="244"/>
      <c r="G42" s="351" t="s">
        <v>546</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547</v>
      </c>
    </row>
    <row r="50" spans="1:17">
      <c r="B50" s="248"/>
      <c r="C50" s="244"/>
      <c r="D50" s="244"/>
      <c r="E50" s="244"/>
      <c r="F50" s="244"/>
      <c r="G50" s="1224"/>
      <c r="H50" s="1225"/>
      <c r="I50" s="1225"/>
      <c r="J50" s="1226"/>
      <c r="K50" s="354" t="s">
        <v>517</v>
      </c>
      <c r="L50" s="354" t="s">
        <v>518</v>
      </c>
      <c r="M50" s="354" t="s">
        <v>519</v>
      </c>
      <c r="N50" s="354" t="s">
        <v>520</v>
      </c>
      <c r="O50" s="354" t="s">
        <v>521</v>
      </c>
    </row>
    <row r="51" spans="1:17">
      <c r="B51" s="248"/>
      <c r="C51" s="244"/>
      <c r="D51" s="244"/>
      <c r="E51" s="244"/>
      <c r="F51" s="244"/>
      <c r="G51" s="1227" t="s">
        <v>548</v>
      </c>
      <c r="H51" s="1228"/>
      <c r="I51" s="1233" t="s">
        <v>549</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550</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551</v>
      </c>
      <c r="H55" s="1241"/>
      <c r="I55" s="1237" t="s">
        <v>549</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550</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552</v>
      </c>
      <c r="C63" s="244"/>
      <c r="D63" s="244"/>
      <c r="E63" s="244"/>
      <c r="F63" s="244"/>
      <c r="G63" s="244"/>
      <c r="H63" s="244"/>
      <c r="I63" s="244"/>
      <c r="J63" s="244"/>
      <c r="K63" s="244"/>
      <c r="L63" s="244"/>
      <c r="M63" s="244"/>
      <c r="N63" s="244"/>
      <c r="O63" s="244"/>
    </row>
    <row r="64" spans="1:17">
      <c r="B64" s="248"/>
      <c r="C64" s="244"/>
      <c r="D64" s="244"/>
      <c r="E64" s="244"/>
      <c r="F64" s="244"/>
      <c r="G64" s="351" t="s">
        <v>546</v>
      </c>
      <c r="I64" s="352"/>
      <c r="J64" s="352"/>
      <c r="K64" s="352"/>
      <c r="L64" s="244"/>
      <c r="M64" s="244"/>
      <c r="N64" s="244"/>
      <c r="O64" s="244"/>
    </row>
    <row r="65" spans="2:30">
      <c r="B65" s="248"/>
      <c r="C65" s="244"/>
      <c r="D65" s="244"/>
      <c r="E65" s="244"/>
      <c r="F65" s="244"/>
      <c r="G65" s="1247" t="s">
        <v>555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553</v>
      </c>
      <c r="I71" s="368"/>
      <c r="J71" s="364"/>
      <c r="K71" s="364"/>
      <c r="L71" s="365"/>
      <c r="M71" s="364"/>
      <c r="N71" s="365"/>
      <c r="O71" s="366"/>
    </row>
    <row r="72" spans="2:30">
      <c r="B72" s="248"/>
      <c r="C72" s="244"/>
      <c r="D72" s="244"/>
      <c r="E72" s="244"/>
      <c r="F72" s="244"/>
      <c r="G72" s="1224"/>
      <c r="H72" s="1225"/>
      <c r="I72" s="1225"/>
      <c r="J72" s="1226"/>
      <c r="K72" s="354" t="s">
        <v>517</v>
      </c>
      <c r="L72" s="354" t="s">
        <v>518</v>
      </c>
      <c r="M72" s="354" t="s">
        <v>519</v>
      </c>
      <c r="N72" s="354" t="s">
        <v>520</v>
      </c>
      <c r="O72" s="354" t="s">
        <v>521</v>
      </c>
    </row>
    <row r="73" spans="2:30">
      <c r="B73" s="248"/>
      <c r="C73" s="244"/>
      <c r="D73" s="244"/>
      <c r="E73" s="244"/>
      <c r="F73" s="244"/>
      <c r="G73" s="1227" t="s">
        <v>548</v>
      </c>
      <c r="H73" s="1228"/>
      <c r="I73" s="1233" t="s">
        <v>549</v>
      </c>
      <c r="J73" s="1233"/>
      <c r="K73" s="1248">
        <v>165.1</v>
      </c>
      <c r="L73" s="1248">
        <v>142.9</v>
      </c>
      <c r="M73" s="1236">
        <v>124</v>
      </c>
      <c r="N73" s="1236">
        <v>109.2</v>
      </c>
      <c r="O73" s="1236">
        <v>96.2</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554</v>
      </c>
      <c r="J75" s="1237"/>
      <c r="K75" s="1249">
        <v>24</v>
      </c>
      <c r="L75" s="1249">
        <v>21.2</v>
      </c>
      <c r="M75" s="1249">
        <v>18.3</v>
      </c>
      <c r="N75" s="1249">
        <v>17.8</v>
      </c>
      <c r="O75" s="1249">
        <v>17.600000000000001</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551</v>
      </c>
      <c r="H77" s="1241"/>
      <c r="I77" s="1237" t="s">
        <v>549</v>
      </c>
      <c r="J77" s="1237"/>
      <c r="K77" s="1248">
        <v>100.6</v>
      </c>
      <c r="L77" s="1248">
        <v>85.8</v>
      </c>
      <c r="M77" s="1236">
        <v>76.599999999999994</v>
      </c>
      <c r="N77" s="1236">
        <v>60.9</v>
      </c>
      <c r="O77" s="1236">
        <v>41.5</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554</v>
      </c>
      <c r="J79" s="1246"/>
      <c r="K79" s="1251">
        <v>13.9</v>
      </c>
      <c r="L79" s="1251">
        <v>13.4</v>
      </c>
      <c r="M79" s="1251">
        <v>13.2</v>
      </c>
      <c r="N79" s="1251">
        <v>12.6</v>
      </c>
      <c r="O79" s="1251">
        <v>9.6</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30066</v>
      </c>
      <c r="E3" s="116"/>
      <c r="F3" s="117">
        <v>52377</v>
      </c>
      <c r="G3" s="118"/>
      <c r="H3" s="119"/>
    </row>
    <row r="4" spans="1:8">
      <c r="A4" s="120"/>
      <c r="B4" s="121"/>
      <c r="C4" s="122"/>
      <c r="D4" s="123">
        <v>11598</v>
      </c>
      <c r="E4" s="124"/>
      <c r="F4" s="125">
        <v>23455</v>
      </c>
      <c r="G4" s="126"/>
      <c r="H4" s="127"/>
    </row>
    <row r="5" spans="1:8">
      <c r="A5" s="108" t="s">
        <v>511</v>
      </c>
      <c r="B5" s="113"/>
      <c r="C5" s="114"/>
      <c r="D5" s="115">
        <v>30494</v>
      </c>
      <c r="E5" s="116"/>
      <c r="F5" s="117">
        <v>62524</v>
      </c>
      <c r="G5" s="118"/>
      <c r="H5" s="119"/>
    </row>
    <row r="6" spans="1:8">
      <c r="A6" s="120"/>
      <c r="B6" s="121"/>
      <c r="C6" s="122"/>
      <c r="D6" s="123">
        <v>16018</v>
      </c>
      <c r="E6" s="124"/>
      <c r="F6" s="125">
        <v>27569</v>
      </c>
      <c r="G6" s="126"/>
      <c r="H6" s="127"/>
    </row>
    <row r="7" spans="1:8">
      <c r="A7" s="108" t="s">
        <v>512</v>
      </c>
      <c r="B7" s="113"/>
      <c r="C7" s="114"/>
      <c r="D7" s="115">
        <v>56334</v>
      </c>
      <c r="E7" s="116"/>
      <c r="F7" s="117">
        <v>80149</v>
      </c>
      <c r="G7" s="118"/>
      <c r="H7" s="119"/>
    </row>
    <row r="8" spans="1:8">
      <c r="A8" s="120"/>
      <c r="B8" s="121"/>
      <c r="C8" s="122"/>
      <c r="D8" s="123">
        <v>16847</v>
      </c>
      <c r="E8" s="124"/>
      <c r="F8" s="125">
        <v>38398</v>
      </c>
      <c r="G8" s="126"/>
      <c r="H8" s="127"/>
    </row>
    <row r="9" spans="1:8">
      <c r="A9" s="108" t="s">
        <v>513</v>
      </c>
      <c r="B9" s="113"/>
      <c r="C9" s="114"/>
      <c r="D9" s="115">
        <v>78953</v>
      </c>
      <c r="E9" s="116"/>
      <c r="F9" s="117">
        <v>57697</v>
      </c>
      <c r="G9" s="118"/>
      <c r="H9" s="119"/>
    </row>
    <row r="10" spans="1:8">
      <c r="A10" s="120"/>
      <c r="B10" s="121"/>
      <c r="C10" s="122"/>
      <c r="D10" s="123">
        <v>17629</v>
      </c>
      <c r="E10" s="124"/>
      <c r="F10" s="125">
        <v>26743</v>
      </c>
      <c r="G10" s="126"/>
      <c r="H10" s="127"/>
    </row>
    <row r="11" spans="1:8">
      <c r="A11" s="108" t="s">
        <v>514</v>
      </c>
      <c r="B11" s="113"/>
      <c r="C11" s="114"/>
      <c r="D11" s="115">
        <v>43843</v>
      </c>
      <c r="E11" s="116"/>
      <c r="F11" s="117">
        <v>63727</v>
      </c>
      <c r="G11" s="118"/>
      <c r="H11" s="119"/>
    </row>
    <row r="12" spans="1:8">
      <c r="A12" s="120"/>
      <c r="B12" s="121"/>
      <c r="C12" s="128"/>
      <c r="D12" s="123">
        <v>16709</v>
      </c>
      <c r="E12" s="124"/>
      <c r="F12" s="125">
        <v>34577</v>
      </c>
      <c r="G12" s="126"/>
      <c r="H12" s="127"/>
    </row>
    <row r="13" spans="1:8">
      <c r="A13" s="108"/>
      <c r="B13" s="113"/>
      <c r="C13" s="129"/>
      <c r="D13" s="130">
        <v>47938</v>
      </c>
      <c r="E13" s="131"/>
      <c r="F13" s="132">
        <v>63295</v>
      </c>
      <c r="G13" s="133"/>
      <c r="H13" s="119"/>
    </row>
    <row r="14" spans="1:8">
      <c r="A14" s="120"/>
      <c r="B14" s="121"/>
      <c r="C14" s="122"/>
      <c r="D14" s="123">
        <v>15760</v>
      </c>
      <c r="E14" s="124"/>
      <c r="F14" s="125">
        <v>30148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2.0699999999999998</v>
      </c>
      <c r="C19" s="134">
        <f>ROUND(VALUE(SUBSTITUTE(実質収支比率等に係る経年分析!G$48,"▲","-")),2)</f>
        <v>3.46</v>
      </c>
      <c r="D19" s="134">
        <f>ROUND(VALUE(SUBSTITUTE(実質収支比率等に係る経年分析!H$48,"▲","-")),2)</f>
        <v>7.1</v>
      </c>
      <c r="E19" s="134">
        <f>ROUND(VALUE(SUBSTITUTE(実質収支比率等に係る経年分析!I$48,"▲","-")),2)</f>
        <v>1.48</v>
      </c>
      <c r="F19" s="134">
        <f>ROUND(VALUE(SUBSTITUTE(実質収支比率等に係る経年分析!J$48,"▲","-")),2)</f>
        <v>4.54</v>
      </c>
    </row>
    <row r="20" spans="1:11">
      <c r="A20" s="134" t="s">
        <v>43</v>
      </c>
      <c r="B20" s="134">
        <f>ROUND(VALUE(SUBSTITUTE(実質収支比率等に係る経年分析!F$47,"▲","-")),2)</f>
        <v>14.62</v>
      </c>
      <c r="C20" s="134">
        <f>ROUND(VALUE(SUBSTITUTE(実質収支比率等に係る経年分析!G$47,"▲","-")),2)</f>
        <v>17.98</v>
      </c>
      <c r="D20" s="134">
        <f>ROUND(VALUE(SUBSTITUTE(実質収支比率等に係る経年分析!H$47,"▲","-")),2)</f>
        <v>20</v>
      </c>
      <c r="E20" s="134">
        <f>ROUND(VALUE(SUBSTITUTE(実質収支比率等に係る経年分析!I$47,"▲","-")),2)</f>
        <v>22.52</v>
      </c>
      <c r="F20" s="134">
        <f>ROUND(VALUE(SUBSTITUTE(実質収支比率等に係る経年分析!J$47,"▲","-")),2)</f>
        <v>23.18</v>
      </c>
    </row>
    <row r="21" spans="1:11">
      <c r="A21" s="134" t="s">
        <v>44</v>
      </c>
      <c r="B21" s="134">
        <f>IF(ISNUMBER(VALUE(SUBSTITUTE(実質収支比率等に係る経年分析!F$49,"▲","-"))),ROUND(VALUE(SUBSTITUTE(実質収支比率等に係る経年分析!F$49,"▲","-")),2),NA())</f>
        <v>8.7100000000000009</v>
      </c>
      <c r="C21" s="134">
        <f>IF(ISNUMBER(VALUE(SUBSTITUTE(実質収支比率等に係る経年分析!G$49,"▲","-"))),ROUND(VALUE(SUBSTITUTE(実質収支比率等に係る経年分析!G$49,"▲","-")),2),NA())</f>
        <v>8.4600000000000009</v>
      </c>
      <c r="D21" s="134">
        <f>IF(ISNUMBER(VALUE(SUBSTITUTE(実質収支比率等に係る経年分析!H$49,"▲","-"))),ROUND(VALUE(SUBSTITUTE(実質収支比率等に係る経年分析!H$49,"▲","-")),2),NA())</f>
        <v>7.4</v>
      </c>
      <c r="E21" s="134">
        <f>IF(ISNUMBER(VALUE(SUBSTITUTE(実質収支比率等に係る経年分析!I$49,"▲","-"))),ROUND(VALUE(SUBSTITUTE(実質収支比率等に係る経年分析!I$49,"▲","-")),2),NA())</f>
        <v>-2.17</v>
      </c>
      <c r="F21" s="134">
        <f>IF(ISNUMBER(VALUE(SUBSTITUTE(実質収支比率等に係る経年分析!J$49,"▲","-"))),ROUND(VALUE(SUBSTITUTE(実質収支比率等に係る経年分析!J$49,"▲","-")),2),NA())</f>
        <v>3.8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港湾事業特別会計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国民健康保険事業特別会計</v>
      </c>
      <c r="B33" s="135">
        <f>IF(ROUND(VALUE(SUBSTITUTE(連結実質赤字比率に係る赤字・黒字の構成分析!F$37,"▲", "-")), 2) &lt; 0, ABS(ROUND(VALUE(SUBSTITUTE(連結実質赤字比率に係る赤字・黒字の構成分析!F$37,"▲", "-")), 2)), NA())</f>
        <v>3.25</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2.36</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2.25</v>
      </c>
      <c r="G33" s="135" t="e">
        <f>IF(ROUND(VALUE(SUBSTITUTE(連結実質赤字比率に係る赤字・黒字の構成分析!H$37,"▲", "-")), 2) &gt;= 0, ABS(ROUND(VALUE(SUBSTITUTE(連結実質赤字比率に係る赤字・黒字の構成分析!H$37,"▲", "-")), 2)), NA())</f>
        <v>#N/A</v>
      </c>
      <c r="H33" s="135">
        <f>IF(ROUND(VALUE(SUBSTITUTE(連結実質赤字比率に係る赤字・黒字の構成分析!I$37,"▲", "-")), 2) &lt; 0, ABS(ROUND(VALUE(SUBSTITUTE(連結実質赤字比率に係る赤字・黒字の構成分析!I$37,"▲", "-")), 2)), NA())</f>
        <v>1.88</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4.4400000000000004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4.4800000000000004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4.2699999999999996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4.53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2312</v>
      </c>
      <c r="E42" s="136"/>
      <c r="F42" s="136"/>
      <c r="G42" s="136">
        <f>'実質公債費比率（分子）の構造'!L$52</f>
        <v>2229</v>
      </c>
      <c r="H42" s="136"/>
      <c r="I42" s="136"/>
      <c r="J42" s="136">
        <f>'実質公債費比率（分子）の構造'!M$52</f>
        <v>2131</v>
      </c>
      <c r="K42" s="136"/>
      <c r="L42" s="136"/>
      <c r="M42" s="136">
        <f>'実質公債費比率（分子）の構造'!N$52</f>
        <v>1985</v>
      </c>
      <c r="N42" s="136"/>
      <c r="O42" s="136"/>
      <c r="P42" s="136">
        <f>'実質公債費比率（分子）の構造'!O$52</f>
        <v>1870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v>
      </c>
      <c r="C44" s="136"/>
      <c r="D44" s="136"/>
      <c r="E44" s="136">
        <f>'実質公債費比率（分子）の構造'!L$50</f>
        <v>12</v>
      </c>
      <c r="F44" s="136"/>
      <c r="G44" s="136"/>
      <c r="H44" s="136">
        <f>'実質公債費比率（分子）の構造'!M$50</f>
        <v>12</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27</v>
      </c>
      <c r="C45" s="136"/>
      <c r="D45" s="136"/>
      <c r="E45" s="136">
        <f>'実質公債費比率（分子）の構造'!L$49</f>
        <v>25</v>
      </c>
      <c r="F45" s="136"/>
      <c r="G45" s="136"/>
      <c r="H45" s="136">
        <f>'実質公債費比率（分子）の構造'!M$49</f>
        <v>25</v>
      </c>
      <c r="I45" s="136"/>
      <c r="J45" s="136"/>
      <c r="K45" s="136">
        <f>'実質公債費比率（分子）の構造'!N$49</f>
        <v>27</v>
      </c>
      <c r="L45" s="136"/>
      <c r="M45" s="136"/>
      <c r="N45" s="136">
        <f>'実質公債費比率（分子）の構造'!O$49</f>
        <v>55</v>
      </c>
      <c r="O45" s="136"/>
      <c r="P45" s="136"/>
    </row>
    <row r="46" spans="1:16">
      <c r="A46" s="136" t="s">
        <v>55</v>
      </c>
      <c r="B46" s="136">
        <f>'実質公債費比率（分子）の構造'!K$48</f>
        <v>1123</v>
      </c>
      <c r="C46" s="136"/>
      <c r="D46" s="136"/>
      <c r="E46" s="136">
        <f>'実質公債費比率（分子）の構造'!L$48</f>
        <v>1088</v>
      </c>
      <c r="F46" s="136"/>
      <c r="G46" s="136"/>
      <c r="H46" s="136">
        <f>'実質公債費比率（分子）の構造'!M$48</f>
        <v>1094</v>
      </c>
      <c r="I46" s="136"/>
      <c r="J46" s="136"/>
      <c r="K46" s="136">
        <f>'実質公債費比率（分子）の構造'!N$48</f>
        <v>1052</v>
      </c>
      <c r="L46" s="136"/>
      <c r="M46" s="136"/>
      <c r="N46" s="136">
        <f>'実質公債費比率（分子）の構造'!O$48</f>
        <v>1059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2410</v>
      </c>
      <c r="C49" s="136"/>
      <c r="D49" s="136"/>
      <c r="E49" s="136">
        <f>'実質公債費比率（分子）の構造'!L$45</f>
        <v>2275</v>
      </c>
      <c r="F49" s="136"/>
      <c r="G49" s="136"/>
      <c r="H49" s="136">
        <f>'実質公債費比率（分子）の構造'!M$45</f>
        <v>2055</v>
      </c>
      <c r="I49" s="136"/>
      <c r="J49" s="136"/>
      <c r="K49" s="136">
        <f>'実質公債費比率（分子）の構造'!N$45</f>
        <v>2029</v>
      </c>
      <c r="L49" s="136"/>
      <c r="M49" s="136"/>
      <c r="N49" s="136">
        <f>'実質公債費比率（分子）の構造'!O$45</f>
        <v>1877</v>
      </c>
      <c r="O49" s="136"/>
      <c r="P49" s="136"/>
    </row>
    <row r="50" spans="1:16">
      <c r="A50" s="136" t="s">
        <v>59</v>
      </c>
      <c r="B50" s="136" t="e">
        <f>NA()</f>
        <v>#N/A</v>
      </c>
      <c r="C50" s="136">
        <f>IF(ISNUMBER('実質公債費比率（分子）の構造'!K$53),'実質公債費比率（分子）の構造'!K$53,NA())</f>
        <v>1261</v>
      </c>
      <c r="D50" s="136" t="e">
        <f>NA()</f>
        <v>#N/A</v>
      </c>
      <c r="E50" s="136" t="e">
        <f>NA()</f>
        <v>#N/A</v>
      </c>
      <c r="F50" s="136">
        <f>IF(ISNUMBER('実質公債費比率（分子）の構造'!L$53),'実質公債費比率（分子）の構造'!L$53,NA())</f>
        <v>1171</v>
      </c>
      <c r="G50" s="136" t="e">
        <f>NA()</f>
        <v>#N/A</v>
      </c>
      <c r="H50" s="136" t="e">
        <f>NA()</f>
        <v>#N/A</v>
      </c>
      <c r="I50" s="136">
        <f>IF(ISNUMBER('実質公債費比率（分子）の構造'!M$53),'実質公債費比率（分子）の構造'!M$53,NA())</f>
        <v>1055</v>
      </c>
      <c r="J50" s="136" t="e">
        <f>NA()</f>
        <v>#N/A</v>
      </c>
      <c r="K50" s="136" t="e">
        <f>NA()</f>
        <v>#N/A</v>
      </c>
      <c r="L50" s="136">
        <f>IF(ISNUMBER('実質公債費比率（分子）の構造'!N$53),'実質公債費比率（分子）の構造'!N$53,NA())</f>
        <v>1123</v>
      </c>
      <c r="M50" s="136" t="e">
        <f>NA()</f>
        <v>#N/A</v>
      </c>
      <c r="N50" s="136" t="e">
        <f>NA()</f>
        <v>#N/A</v>
      </c>
      <c r="O50" s="136">
        <f>IF(ISNUMBER('実質公債費比率（分子）の構造'!O$53),'実質公債費比率（分子）の構造'!O$53,NA())</f>
        <v>1121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17946</v>
      </c>
      <c r="E56" s="135"/>
      <c r="F56" s="135"/>
      <c r="G56" s="135">
        <f>'将来負担比率（分子）の構造'!J$51</f>
        <v>17392</v>
      </c>
      <c r="H56" s="135"/>
      <c r="I56" s="135"/>
      <c r="J56" s="135">
        <f>'将来負担比率（分子）の構造'!K$51</f>
        <v>16846</v>
      </c>
      <c r="K56" s="135"/>
      <c r="L56" s="135"/>
      <c r="M56" s="135">
        <f>'将来負担比率（分子）の構造'!L$51</f>
        <v>16516</v>
      </c>
      <c r="N56" s="135"/>
      <c r="O56" s="135"/>
      <c r="P56" s="135">
        <f>'将来負担比率（分子）の構造'!M$51</f>
        <v>16516</v>
      </c>
    </row>
    <row r="57" spans="1:16">
      <c r="A57" s="135" t="s">
        <v>35</v>
      </c>
      <c r="B57" s="135"/>
      <c r="C57" s="135"/>
      <c r="D57" s="135">
        <f>'将来負担比率（分子）の構造'!I$50</f>
        <v>3764</v>
      </c>
      <c r="E57" s="135"/>
      <c r="F57" s="135"/>
      <c r="G57" s="135">
        <f>'将来負担比率（分子）の構造'!J$50</f>
        <v>3508</v>
      </c>
      <c r="H57" s="135"/>
      <c r="I57" s="135"/>
      <c r="J57" s="135">
        <f>'将来負担比率（分子）の構造'!K$50</f>
        <v>3290</v>
      </c>
      <c r="K57" s="135"/>
      <c r="L57" s="135"/>
      <c r="M57" s="135">
        <f>'将来負担比率（分子）の構造'!L$50</f>
        <v>2955</v>
      </c>
      <c r="N57" s="135"/>
      <c r="O57" s="135"/>
      <c r="P57" s="135">
        <f>'将来負担比率（分子）の構造'!M$50</f>
        <v>2760</v>
      </c>
    </row>
    <row r="58" spans="1:16">
      <c r="A58" s="135" t="s">
        <v>34</v>
      </c>
      <c r="B58" s="135"/>
      <c r="C58" s="135"/>
      <c r="D58" s="135">
        <f>'将来負担比率（分子）の構造'!I$49</f>
        <v>2647</v>
      </c>
      <c r="E58" s="135"/>
      <c r="F58" s="135"/>
      <c r="G58" s="135">
        <f>'将来負担比率（分子）の構造'!J$49</f>
        <v>2912</v>
      </c>
      <c r="H58" s="135"/>
      <c r="I58" s="135"/>
      <c r="J58" s="135">
        <f>'将来負担比率（分子）の構造'!K$49</f>
        <v>3319</v>
      </c>
      <c r="K58" s="135"/>
      <c r="L58" s="135"/>
      <c r="M58" s="135">
        <f>'将来負担比率（分子）の構造'!L$49</f>
        <v>3597</v>
      </c>
      <c r="N58" s="135"/>
      <c r="O58" s="135"/>
      <c r="P58" s="135">
        <f>'将来負担比率（分子）の構造'!M$49</f>
        <v>3637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429</v>
      </c>
      <c r="C61" s="135"/>
      <c r="D61" s="135"/>
      <c r="E61" s="135">
        <f>'将来負担比率（分子）の構造'!J$46</f>
        <v>434</v>
      </c>
      <c r="F61" s="135"/>
      <c r="G61" s="135"/>
      <c r="H61" s="135">
        <f>'将来負担比率（分子）の構造'!K$46</f>
        <v>430</v>
      </c>
      <c r="I61" s="135"/>
      <c r="J61" s="135"/>
      <c r="K61" s="135">
        <f>'将来負担比率（分子）の構造'!L$46</f>
        <v>384</v>
      </c>
      <c r="L61" s="135"/>
      <c r="M61" s="135"/>
      <c r="N61" s="135">
        <f>'将来負担比率（分子）の構造'!M$46</f>
        <v>386</v>
      </c>
      <c r="O61" s="135"/>
      <c r="P61" s="135"/>
    </row>
    <row r="62" spans="1:16">
      <c r="A62" s="135" t="s">
        <v>29</v>
      </c>
      <c r="B62" s="135">
        <f>'将来負担比率（分子）の構造'!I$45</f>
        <v>2700</v>
      </c>
      <c r="C62" s="135"/>
      <c r="D62" s="135"/>
      <c r="E62" s="135">
        <f>'将来負担比率（分子）の構造'!J$45</f>
        <v>2541</v>
      </c>
      <c r="F62" s="135"/>
      <c r="G62" s="135"/>
      <c r="H62" s="135">
        <f>'将来負担比率（分子）の構造'!K$45</f>
        <v>2458</v>
      </c>
      <c r="I62" s="135"/>
      <c r="J62" s="135"/>
      <c r="K62" s="135">
        <f>'将来負担比率（分子）の構造'!L$45</f>
        <v>2211</v>
      </c>
      <c r="L62" s="135"/>
      <c r="M62" s="135"/>
      <c r="N62" s="135">
        <f>'将来負担比率（分子）の構造'!M$45</f>
        <v>2155</v>
      </c>
      <c r="O62" s="135"/>
      <c r="P62" s="135"/>
    </row>
    <row r="63" spans="1:16">
      <c r="A63" s="135" t="s">
        <v>28</v>
      </c>
      <c r="B63" s="135">
        <f>'将来負担比率（分子）の構造'!I$44</f>
        <v>422</v>
      </c>
      <c r="C63" s="135"/>
      <c r="D63" s="135"/>
      <c r="E63" s="135">
        <f>'将来負担比率（分子）の構造'!J$44</f>
        <v>820</v>
      </c>
      <c r="F63" s="135"/>
      <c r="G63" s="135"/>
      <c r="H63" s="135">
        <f>'将来負担比率（分子）の構造'!K$44</f>
        <v>1200</v>
      </c>
      <c r="I63" s="135"/>
      <c r="J63" s="135"/>
      <c r="K63" s="135">
        <f>'将来負担比率（分子）の構造'!L$44</f>
        <v>1176</v>
      </c>
      <c r="L63" s="135"/>
      <c r="M63" s="135"/>
      <c r="N63" s="135">
        <f>'将来負担比率（分子）の構造'!M$44</f>
        <v>1123</v>
      </c>
      <c r="O63" s="135"/>
      <c r="P63" s="135"/>
    </row>
    <row r="64" spans="1:16">
      <c r="A64" s="135" t="s">
        <v>27</v>
      </c>
      <c r="B64" s="135">
        <f>'将来負担比率（分子）の構造'!I$43</f>
        <v>13697</v>
      </c>
      <c r="C64" s="135"/>
      <c r="D64" s="135"/>
      <c r="E64" s="135">
        <f>'将来負担比率（分子）の構造'!J$43</f>
        <v>13084</v>
      </c>
      <c r="F64" s="135"/>
      <c r="G64" s="135"/>
      <c r="H64" s="135">
        <f>'将来負担比率（分子）の構造'!K$43</f>
        <v>12210</v>
      </c>
      <c r="I64" s="135"/>
      <c r="J64" s="135"/>
      <c r="K64" s="135">
        <f>'将来負担比率（分子）の構造'!L$43</f>
        <v>11576</v>
      </c>
      <c r="L64" s="135"/>
      <c r="M64" s="135"/>
      <c r="N64" s="135">
        <f>'将来負担比率（分子）の構造'!M$43</f>
        <v>11026</v>
      </c>
      <c r="O64" s="135"/>
      <c r="P64" s="135"/>
    </row>
    <row r="65" spans="1:16">
      <c r="A65" s="135" t="s">
        <v>26</v>
      </c>
      <c r="B65" s="135">
        <f>'将来負担比率（分子）の構造'!I$42</f>
        <v>109</v>
      </c>
      <c r="C65" s="135"/>
      <c r="D65" s="135"/>
      <c r="E65" s="135">
        <f>'将来負担比率（分子）の構造'!J$42</f>
        <v>97</v>
      </c>
      <c r="F65" s="135"/>
      <c r="G65" s="135"/>
      <c r="H65" s="135">
        <f>'将来負担比率（分子）の構造'!K$42</f>
        <v>51</v>
      </c>
      <c r="I65" s="135"/>
      <c r="J65" s="135"/>
      <c r="K65" s="135">
        <f>'将来負担比率（分子）の構造'!L$42</f>
        <v>51</v>
      </c>
      <c r="L65" s="135"/>
      <c r="M65" s="135"/>
      <c r="N65" s="135" t="str">
        <f>'将来負担比率（分子）の構造'!M$42</f>
        <v>-</v>
      </c>
      <c r="O65" s="135"/>
      <c r="P65" s="135"/>
    </row>
    <row r="66" spans="1:16">
      <c r="A66" s="135" t="s">
        <v>25</v>
      </c>
      <c r="B66" s="135">
        <f>'将来負担比率（分子）の構造'!I$41</f>
        <v>17476</v>
      </c>
      <c r="C66" s="135"/>
      <c r="D66" s="135"/>
      <c r="E66" s="135">
        <f>'将来負担比率（分子）の構造'!J$41</f>
        <v>15884</v>
      </c>
      <c r="F66" s="135"/>
      <c r="G66" s="135"/>
      <c r="H66" s="135">
        <f>'将来負担比率（分子）の構造'!K$41</f>
        <v>14943</v>
      </c>
      <c r="I66" s="135"/>
      <c r="J66" s="135"/>
      <c r="K66" s="135">
        <f>'将来負担比率（分子）の構造'!L$41</f>
        <v>14377</v>
      </c>
      <c r="L66" s="135"/>
      <c r="M66" s="135"/>
      <c r="N66" s="135">
        <f>'将来負担比率（分子）の構造'!M$41</f>
        <v>14260</v>
      </c>
      <c r="O66" s="135"/>
      <c r="P66" s="135"/>
    </row>
    <row r="67" spans="1:16">
      <c r="A67" s="135" t="s">
        <v>63</v>
      </c>
      <c r="B67" s="135" t="e">
        <f>NA()</f>
        <v>#N/A</v>
      </c>
      <c r="C67" s="135">
        <f>IF(ISNUMBER('将来負担比率（分子）の構造'!I$52), IF('将来負担比率（分子）の構造'!I$52 &lt; 0, 0, '将来負担比率（分子）の構造'!I$52), NA())</f>
        <v>10476</v>
      </c>
      <c r="D67" s="135" t="e">
        <f>NA()</f>
        <v>#N/A</v>
      </c>
      <c r="E67" s="135" t="e">
        <f>NA()</f>
        <v>#N/A</v>
      </c>
      <c r="F67" s="135">
        <f>IF(ISNUMBER('将来負担比率（分子）の構造'!J$52), IF('将来負担比率（分子）の構造'!J$52 &lt; 0, 0, '将来負担比率（分子）の構造'!J$52), NA())</f>
        <v>9049</v>
      </c>
      <c r="G67" s="135" t="e">
        <f>NA()</f>
        <v>#N/A</v>
      </c>
      <c r="H67" s="135" t="e">
        <f>NA()</f>
        <v>#N/A</v>
      </c>
      <c r="I67" s="135">
        <f>IF(ISNUMBER('将来負担比率（分子）の構造'!K$52), IF('将来負担比率（分子）の構造'!K$52 &lt; 0, 0, '将来負担比率（分子）の構造'!K$52), NA())</f>
        <v>7837</v>
      </c>
      <c r="J67" s="135" t="e">
        <f>NA()</f>
        <v>#N/A</v>
      </c>
      <c r="K67" s="135" t="e">
        <f>NA()</f>
        <v>#N/A</v>
      </c>
      <c r="L67" s="135">
        <f>IF(ISNUMBER('将来負担比率（分子）の構造'!L$52), IF('将来負担比率（分子）の構造'!L$52 &lt; 0, 0, '将来負担比率（分子）の構造'!L$52), NA())</f>
        <v>6708</v>
      </c>
      <c r="M67" s="135" t="e">
        <f>NA()</f>
        <v>#N/A</v>
      </c>
      <c r="N67" s="135" t="e">
        <f>NA()</f>
        <v>#N/A</v>
      </c>
      <c r="O67" s="135">
        <f>IF(ISNUMBER('将来負担比率（分子）の構造'!M$52), IF('将来負担比率（分子）の構造'!M$52 &lt; 0, 0, '将来負担比率（分子）の構造'!M$52), NA())</f>
        <v>6038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2356595</v>
      </c>
      <c r="S5" s="613"/>
      <c r="T5" s="613"/>
      <c r="U5" s="613"/>
      <c r="V5" s="613"/>
      <c r="W5" s="613"/>
      <c r="X5" s="613"/>
      <c r="Y5" s="614"/>
      <c r="Z5" s="615">
        <v>16.5</v>
      </c>
      <c r="AA5" s="615"/>
      <c r="AB5" s="615"/>
      <c r="AC5" s="615"/>
      <c r="AD5" s="616">
        <v>2220468</v>
      </c>
      <c r="AE5" s="616"/>
      <c r="AF5" s="616"/>
      <c r="AG5" s="616"/>
      <c r="AH5" s="616"/>
      <c r="AI5" s="616"/>
      <c r="AJ5" s="616"/>
      <c r="AK5" s="616"/>
      <c r="AL5" s="617">
        <v>29.2</v>
      </c>
      <c r="AM5" s="618"/>
      <c r="AN5" s="618"/>
      <c r="AO5" s="619"/>
      <c r="AP5" s="609" t="s">
        <v>205</v>
      </c>
      <c r="AQ5" s="610"/>
      <c r="AR5" s="610"/>
      <c r="AS5" s="610"/>
      <c r="AT5" s="610"/>
      <c r="AU5" s="610"/>
      <c r="AV5" s="610"/>
      <c r="AW5" s="610"/>
      <c r="AX5" s="610"/>
      <c r="AY5" s="610"/>
      <c r="AZ5" s="610"/>
      <c r="BA5" s="610"/>
      <c r="BB5" s="610"/>
      <c r="BC5" s="610"/>
      <c r="BD5" s="610"/>
      <c r="BE5" s="610"/>
      <c r="BF5" s="611"/>
      <c r="BG5" s="623">
        <v>2220468</v>
      </c>
      <c r="BH5" s="624"/>
      <c r="BI5" s="624"/>
      <c r="BJ5" s="624"/>
      <c r="BK5" s="624"/>
      <c r="BL5" s="624"/>
      <c r="BM5" s="624"/>
      <c r="BN5" s="625"/>
      <c r="BO5" s="626">
        <v>94.2</v>
      </c>
      <c r="BP5" s="626"/>
      <c r="BQ5" s="626"/>
      <c r="BR5" s="626"/>
      <c r="BS5" s="627">
        <v>31971</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99413</v>
      </c>
      <c r="S6" s="624"/>
      <c r="T6" s="624"/>
      <c r="U6" s="624"/>
      <c r="V6" s="624"/>
      <c r="W6" s="624"/>
      <c r="X6" s="624"/>
      <c r="Y6" s="625"/>
      <c r="Z6" s="626">
        <v>0.7</v>
      </c>
      <c r="AA6" s="626"/>
      <c r="AB6" s="626"/>
      <c r="AC6" s="626"/>
      <c r="AD6" s="627">
        <v>99413</v>
      </c>
      <c r="AE6" s="627"/>
      <c r="AF6" s="627"/>
      <c r="AG6" s="627"/>
      <c r="AH6" s="627"/>
      <c r="AI6" s="627"/>
      <c r="AJ6" s="627"/>
      <c r="AK6" s="627"/>
      <c r="AL6" s="628">
        <v>1.3</v>
      </c>
      <c r="AM6" s="629"/>
      <c r="AN6" s="629"/>
      <c r="AO6" s="630"/>
      <c r="AP6" s="620" t="s">
        <v>210</v>
      </c>
      <c r="AQ6" s="621"/>
      <c r="AR6" s="621"/>
      <c r="AS6" s="621"/>
      <c r="AT6" s="621"/>
      <c r="AU6" s="621"/>
      <c r="AV6" s="621"/>
      <c r="AW6" s="621"/>
      <c r="AX6" s="621"/>
      <c r="AY6" s="621"/>
      <c r="AZ6" s="621"/>
      <c r="BA6" s="621"/>
      <c r="BB6" s="621"/>
      <c r="BC6" s="621"/>
      <c r="BD6" s="621"/>
      <c r="BE6" s="621"/>
      <c r="BF6" s="622"/>
      <c r="BG6" s="623">
        <v>2220468</v>
      </c>
      <c r="BH6" s="624"/>
      <c r="BI6" s="624"/>
      <c r="BJ6" s="624"/>
      <c r="BK6" s="624"/>
      <c r="BL6" s="624"/>
      <c r="BM6" s="624"/>
      <c r="BN6" s="625"/>
      <c r="BO6" s="626">
        <v>94.2</v>
      </c>
      <c r="BP6" s="626"/>
      <c r="BQ6" s="626"/>
      <c r="BR6" s="626"/>
      <c r="BS6" s="627">
        <v>31971</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147909</v>
      </c>
      <c r="CS6" s="624"/>
      <c r="CT6" s="624"/>
      <c r="CU6" s="624"/>
      <c r="CV6" s="624"/>
      <c r="CW6" s="624"/>
      <c r="CX6" s="624"/>
      <c r="CY6" s="625"/>
      <c r="CZ6" s="626">
        <v>1.1000000000000001</v>
      </c>
      <c r="DA6" s="626"/>
      <c r="DB6" s="626"/>
      <c r="DC6" s="626"/>
      <c r="DD6" s="632" t="s">
        <v>212</v>
      </c>
      <c r="DE6" s="624"/>
      <c r="DF6" s="624"/>
      <c r="DG6" s="624"/>
      <c r="DH6" s="624"/>
      <c r="DI6" s="624"/>
      <c r="DJ6" s="624"/>
      <c r="DK6" s="624"/>
      <c r="DL6" s="624"/>
      <c r="DM6" s="624"/>
      <c r="DN6" s="624"/>
      <c r="DO6" s="624"/>
      <c r="DP6" s="625"/>
      <c r="DQ6" s="632">
        <v>147909</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4125</v>
      </c>
      <c r="S7" s="624"/>
      <c r="T7" s="624"/>
      <c r="U7" s="624"/>
      <c r="V7" s="624"/>
      <c r="W7" s="624"/>
      <c r="X7" s="624"/>
      <c r="Y7" s="625"/>
      <c r="Z7" s="626">
        <v>0</v>
      </c>
      <c r="AA7" s="626"/>
      <c r="AB7" s="626"/>
      <c r="AC7" s="626"/>
      <c r="AD7" s="627">
        <v>4125</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1148737</v>
      </c>
      <c r="BH7" s="624"/>
      <c r="BI7" s="624"/>
      <c r="BJ7" s="624"/>
      <c r="BK7" s="624"/>
      <c r="BL7" s="624"/>
      <c r="BM7" s="624"/>
      <c r="BN7" s="625"/>
      <c r="BO7" s="626">
        <v>48.7</v>
      </c>
      <c r="BP7" s="626"/>
      <c r="BQ7" s="626"/>
      <c r="BR7" s="626"/>
      <c r="BS7" s="627">
        <v>29919</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1062361</v>
      </c>
      <c r="CS7" s="624"/>
      <c r="CT7" s="624"/>
      <c r="CU7" s="624"/>
      <c r="CV7" s="624"/>
      <c r="CW7" s="624"/>
      <c r="CX7" s="624"/>
      <c r="CY7" s="625"/>
      <c r="CZ7" s="626">
        <v>7.7</v>
      </c>
      <c r="DA7" s="626"/>
      <c r="DB7" s="626"/>
      <c r="DC7" s="626"/>
      <c r="DD7" s="632">
        <v>3713</v>
      </c>
      <c r="DE7" s="624"/>
      <c r="DF7" s="624"/>
      <c r="DG7" s="624"/>
      <c r="DH7" s="624"/>
      <c r="DI7" s="624"/>
      <c r="DJ7" s="624"/>
      <c r="DK7" s="624"/>
      <c r="DL7" s="624"/>
      <c r="DM7" s="624"/>
      <c r="DN7" s="624"/>
      <c r="DO7" s="624"/>
      <c r="DP7" s="625"/>
      <c r="DQ7" s="632">
        <v>916215</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8216</v>
      </c>
      <c r="S8" s="624"/>
      <c r="T8" s="624"/>
      <c r="U8" s="624"/>
      <c r="V8" s="624"/>
      <c r="W8" s="624"/>
      <c r="X8" s="624"/>
      <c r="Y8" s="625"/>
      <c r="Z8" s="626">
        <v>0.1</v>
      </c>
      <c r="AA8" s="626"/>
      <c r="AB8" s="626"/>
      <c r="AC8" s="626"/>
      <c r="AD8" s="627">
        <v>8216</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37874</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3649014</v>
      </c>
      <c r="CS8" s="624"/>
      <c r="CT8" s="624"/>
      <c r="CU8" s="624"/>
      <c r="CV8" s="624"/>
      <c r="CW8" s="624"/>
      <c r="CX8" s="624"/>
      <c r="CY8" s="625"/>
      <c r="CZ8" s="626">
        <v>26.6</v>
      </c>
      <c r="DA8" s="626"/>
      <c r="DB8" s="626"/>
      <c r="DC8" s="626"/>
      <c r="DD8" s="632">
        <v>105288</v>
      </c>
      <c r="DE8" s="624"/>
      <c r="DF8" s="624"/>
      <c r="DG8" s="624"/>
      <c r="DH8" s="624"/>
      <c r="DI8" s="624"/>
      <c r="DJ8" s="624"/>
      <c r="DK8" s="624"/>
      <c r="DL8" s="624"/>
      <c r="DM8" s="624"/>
      <c r="DN8" s="624"/>
      <c r="DO8" s="624"/>
      <c r="DP8" s="625"/>
      <c r="DQ8" s="632">
        <v>1619075</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6829</v>
      </c>
      <c r="S9" s="624"/>
      <c r="T9" s="624"/>
      <c r="U9" s="624"/>
      <c r="V9" s="624"/>
      <c r="W9" s="624"/>
      <c r="X9" s="624"/>
      <c r="Y9" s="625"/>
      <c r="Z9" s="626">
        <v>0</v>
      </c>
      <c r="AA9" s="626"/>
      <c r="AB9" s="626"/>
      <c r="AC9" s="626"/>
      <c r="AD9" s="627">
        <v>6829</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928285</v>
      </c>
      <c r="BH9" s="624"/>
      <c r="BI9" s="624"/>
      <c r="BJ9" s="624"/>
      <c r="BK9" s="624"/>
      <c r="BL9" s="624"/>
      <c r="BM9" s="624"/>
      <c r="BN9" s="625"/>
      <c r="BO9" s="626">
        <v>39.4</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1980812</v>
      </c>
      <c r="CS9" s="624"/>
      <c r="CT9" s="624"/>
      <c r="CU9" s="624"/>
      <c r="CV9" s="624"/>
      <c r="CW9" s="624"/>
      <c r="CX9" s="624"/>
      <c r="CY9" s="625"/>
      <c r="CZ9" s="626">
        <v>14.4</v>
      </c>
      <c r="DA9" s="626"/>
      <c r="DB9" s="626"/>
      <c r="DC9" s="626"/>
      <c r="DD9" s="632">
        <v>5732</v>
      </c>
      <c r="DE9" s="624"/>
      <c r="DF9" s="624"/>
      <c r="DG9" s="624"/>
      <c r="DH9" s="624"/>
      <c r="DI9" s="624"/>
      <c r="DJ9" s="624"/>
      <c r="DK9" s="624"/>
      <c r="DL9" s="624"/>
      <c r="DM9" s="624"/>
      <c r="DN9" s="624"/>
      <c r="DO9" s="624"/>
      <c r="DP9" s="625"/>
      <c r="DQ9" s="632">
        <v>1790057</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506987</v>
      </c>
      <c r="S10" s="624"/>
      <c r="T10" s="624"/>
      <c r="U10" s="624"/>
      <c r="V10" s="624"/>
      <c r="W10" s="624"/>
      <c r="X10" s="624"/>
      <c r="Y10" s="625"/>
      <c r="Z10" s="626">
        <v>3.6</v>
      </c>
      <c r="AA10" s="626"/>
      <c r="AB10" s="626"/>
      <c r="AC10" s="626"/>
      <c r="AD10" s="627">
        <v>506987</v>
      </c>
      <c r="AE10" s="627"/>
      <c r="AF10" s="627"/>
      <c r="AG10" s="627"/>
      <c r="AH10" s="627"/>
      <c r="AI10" s="627"/>
      <c r="AJ10" s="627"/>
      <c r="AK10" s="627"/>
      <c r="AL10" s="628">
        <v>6.7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89342</v>
      </c>
      <c r="BH10" s="624"/>
      <c r="BI10" s="624"/>
      <c r="BJ10" s="624"/>
      <c r="BK10" s="624"/>
      <c r="BL10" s="624"/>
      <c r="BM10" s="624"/>
      <c r="BN10" s="625"/>
      <c r="BO10" s="626">
        <v>3.8</v>
      </c>
      <c r="BP10" s="626"/>
      <c r="BQ10" s="626"/>
      <c r="BR10" s="626"/>
      <c r="BS10" s="632">
        <v>14790</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15000</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13100</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93236</v>
      </c>
      <c r="BH11" s="624"/>
      <c r="BI11" s="624"/>
      <c r="BJ11" s="624"/>
      <c r="BK11" s="624"/>
      <c r="BL11" s="624"/>
      <c r="BM11" s="624"/>
      <c r="BN11" s="625"/>
      <c r="BO11" s="626">
        <v>4</v>
      </c>
      <c r="BP11" s="626"/>
      <c r="BQ11" s="626"/>
      <c r="BR11" s="626"/>
      <c r="BS11" s="632">
        <v>15129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239198</v>
      </c>
      <c r="CS11" s="624"/>
      <c r="CT11" s="624"/>
      <c r="CU11" s="624"/>
      <c r="CV11" s="624"/>
      <c r="CW11" s="624"/>
      <c r="CX11" s="624"/>
      <c r="CY11" s="625"/>
      <c r="CZ11" s="626">
        <v>1.7</v>
      </c>
      <c r="DA11" s="626"/>
      <c r="DB11" s="626"/>
      <c r="DC11" s="626"/>
      <c r="DD11" s="632">
        <v>55468</v>
      </c>
      <c r="DE11" s="624"/>
      <c r="DF11" s="624"/>
      <c r="DG11" s="624"/>
      <c r="DH11" s="624"/>
      <c r="DI11" s="624"/>
      <c r="DJ11" s="624"/>
      <c r="DK11" s="624"/>
      <c r="DL11" s="624"/>
      <c r="DM11" s="624"/>
      <c r="DN11" s="624"/>
      <c r="DO11" s="624"/>
      <c r="DP11" s="625"/>
      <c r="DQ11" s="632">
        <v>166604</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818193</v>
      </c>
      <c r="BH12" s="624"/>
      <c r="BI12" s="624"/>
      <c r="BJ12" s="624"/>
      <c r="BK12" s="624"/>
      <c r="BL12" s="624"/>
      <c r="BM12" s="624"/>
      <c r="BN12" s="625"/>
      <c r="BO12" s="626">
        <v>34.700000000000003</v>
      </c>
      <c r="BP12" s="626"/>
      <c r="BQ12" s="626"/>
      <c r="BR12" s="626"/>
      <c r="BS12" s="632">
        <v>1928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295213</v>
      </c>
      <c r="CS12" s="624"/>
      <c r="CT12" s="624"/>
      <c r="CU12" s="624"/>
      <c r="CV12" s="624"/>
      <c r="CW12" s="624"/>
      <c r="CX12" s="624"/>
      <c r="CY12" s="625"/>
      <c r="CZ12" s="626">
        <v>2.1</v>
      </c>
      <c r="DA12" s="626"/>
      <c r="DB12" s="626"/>
      <c r="DC12" s="626"/>
      <c r="DD12" s="632" t="s">
        <v>109</v>
      </c>
      <c r="DE12" s="624"/>
      <c r="DF12" s="624"/>
      <c r="DG12" s="624"/>
      <c r="DH12" s="624"/>
      <c r="DI12" s="624"/>
      <c r="DJ12" s="624"/>
      <c r="DK12" s="624"/>
      <c r="DL12" s="624"/>
      <c r="DM12" s="624"/>
      <c r="DN12" s="624"/>
      <c r="DO12" s="624"/>
      <c r="DP12" s="625"/>
      <c r="DQ12" s="632">
        <v>187225</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14577</v>
      </c>
      <c r="S13" s="624"/>
      <c r="T13" s="624"/>
      <c r="U13" s="624"/>
      <c r="V13" s="624"/>
      <c r="W13" s="624"/>
      <c r="X13" s="624"/>
      <c r="Y13" s="625"/>
      <c r="Z13" s="626">
        <v>0.1</v>
      </c>
      <c r="AA13" s="626"/>
      <c r="AB13" s="626"/>
      <c r="AC13" s="626"/>
      <c r="AD13" s="627">
        <v>14577</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773276</v>
      </c>
      <c r="BH13" s="624"/>
      <c r="BI13" s="624"/>
      <c r="BJ13" s="624"/>
      <c r="BK13" s="624"/>
      <c r="BL13" s="624"/>
      <c r="BM13" s="624"/>
      <c r="BN13" s="625"/>
      <c r="BO13" s="626">
        <v>32.799999999999997</v>
      </c>
      <c r="BP13" s="626"/>
      <c r="BQ13" s="626"/>
      <c r="BR13" s="626"/>
      <c r="BS13" s="632">
        <v>1928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2434188</v>
      </c>
      <c r="CS13" s="624"/>
      <c r="CT13" s="624"/>
      <c r="CU13" s="624"/>
      <c r="CV13" s="624"/>
      <c r="CW13" s="624"/>
      <c r="CX13" s="624"/>
      <c r="CY13" s="625"/>
      <c r="CZ13" s="626">
        <v>17.7</v>
      </c>
      <c r="DA13" s="626"/>
      <c r="DB13" s="626"/>
      <c r="DC13" s="626"/>
      <c r="DD13" s="632">
        <v>555989</v>
      </c>
      <c r="DE13" s="624"/>
      <c r="DF13" s="624"/>
      <c r="DG13" s="624"/>
      <c r="DH13" s="624"/>
      <c r="DI13" s="624"/>
      <c r="DJ13" s="624"/>
      <c r="DK13" s="624"/>
      <c r="DL13" s="624"/>
      <c r="DM13" s="624"/>
      <c r="DN13" s="624"/>
      <c r="DO13" s="624"/>
      <c r="DP13" s="625"/>
      <c r="DQ13" s="632">
        <v>1179681</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29574</v>
      </c>
      <c r="BH14" s="624"/>
      <c r="BI14" s="624"/>
      <c r="BJ14" s="624"/>
      <c r="BK14" s="624"/>
      <c r="BL14" s="624"/>
      <c r="BM14" s="624"/>
      <c r="BN14" s="625"/>
      <c r="BO14" s="626">
        <v>1.3</v>
      </c>
      <c r="BP14" s="626"/>
      <c r="BQ14" s="626"/>
      <c r="BR14" s="626"/>
      <c r="BS14" s="632">
        <v>124</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1106561</v>
      </c>
      <c r="CS14" s="624"/>
      <c r="CT14" s="624"/>
      <c r="CU14" s="624"/>
      <c r="CV14" s="624"/>
      <c r="CW14" s="624"/>
      <c r="CX14" s="624"/>
      <c r="CY14" s="625"/>
      <c r="CZ14" s="626">
        <v>8.1</v>
      </c>
      <c r="DA14" s="626"/>
      <c r="DB14" s="626"/>
      <c r="DC14" s="626"/>
      <c r="DD14" s="632" t="s">
        <v>109</v>
      </c>
      <c r="DE14" s="624"/>
      <c r="DF14" s="624"/>
      <c r="DG14" s="624"/>
      <c r="DH14" s="624"/>
      <c r="DI14" s="624"/>
      <c r="DJ14" s="624"/>
      <c r="DK14" s="624"/>
      <c r="DL14" s="624"/>
      <c r="DM14" s="624"/>
      <c r="DN14" s="624"/>
      <c r="DO14" s="624"/>
      <c r="DP14" s="625"/>
      <c r="DQ14" s="632">
        <v>423761</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4218</v>
      </c>
      <c r="S15" s="624"/>
      <c r="T15" s="624"/>
      <c r="U15" s="624"/>
      <c r="V15" s="624"/>
      <c r="W15" s="624"/>
      <c r="X15" s="624"/>
      <c r="Y15" s="625"/>
      <c r="Z15" s="626">
        <v>0</v>
      </c>
      <c r="AA15" s="626"/>
      <c r="AB15" s="626"/>
      <c r="AC15" s="626"/>
      <c r="AD15" s="627">
        <v>4218</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223964</v>
      </c>
      <c r="BH15" s="624"/>
      <c r="BI15" s="624"/>
      <c r="BJ15" s="624"/>
      <c r="BK15" s="624"/>
      <c r="BL15" s="624"/>
      <c r="BM15" s="624"/>
      <c r="BN15" s="625"/>
      <c r="BO15" s="626">
        <v>9.5</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870326</v>
      </c>
      <c r="CS15" s="624"/>
      <c r="CT15" s="624"/>
      <c r="CU15" s="624"/>
      <c r="CV15" s="624"/>
      <c r="CW15" s="624"/>
      <c r="CX15" s="624"/>
      <c r="CY15" s="625"/>
      <c r="CZ15" s="626">
        <v>6.3</v>
      </c>
      <c r="DA15" s="626"/>
      <c r="DB15" s="626"/>
      <c r="DC15" s="626"/>
      <c r="DD15" s="632">
        <v>207352</v>
      </c>
      <c r="DE15" s="624"/>
      <c r="DF15" s="624"/>
      <c r="DG15" s="624"/>
      <c r="DH15" s="624"/>
      <c r="DI15" s="624"/>
      <c r="DJ15" s="624"/>
      <c r="DK15" s="624"/>
      <c r="DL15" s="624"/>
      <c r="DM15" s="624"/>
      <c r="DN15" s="624"/>
      <c r="DO15" s="624"/>
      <c r="DP15" s="625"/>
      <c r="DQ15" s="632">
        <v>623838</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5522033</v>
      </c>
      <c r="S16" s="624"/>
      <c r="T16" s="624"/>
      <c r="U16" s="624"/>
      <c r="V16" s="624"/>
      <c r="W16" s="624"/>
      <c r="X16" s="624"/>
      <c r="Y16" s="625"/>
      <c r="Z16" s="626">
        <v>38.700000000000003</v>
      </c>
      <c r="AA16" s="626"/>
      <c r="AB16" s="626"/>
      <c r="AC16" s="626"/>
      <c r="AD16" s="627">
        <v>4695369</v>
      </c>
      <c r="AE16" s="627"/>
      <c r="AF16" s="627"/>
      <c r="AG16" s="627"/>
      <c r="AH16" s="627"/>
      <c r="AI16" s="627"/>
      <c r="AJ16" s="627"/>
      <c r="AK16" s="627"/>
      <c r="AL16" s="628">
        <v>61.7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4695369</v>
      </c>
      <c r="S17" s="624"/>
      <c r="T17" s="624"/>
      <c r="U17" s="624"/>
      <c r="V17" s="624"/>
      <c r="W17" s="624"/>
      <c r="X17" s="624"/>
      <c r="Y17" s="625"/>
      <c r="Z17" s="626">
        <v>32.9</v>
      </c>
      <c r="AA17" s="626"/>
      <c r="AB17" s="626"/>
      <c r="AC17" s="626"/>
      <c r="AD17" s="627">
        <v>4695369</v>
      </c>
      <c r="AE17" s="627"/>
      <c r="AF17" s="627"/>
      <c r="AG17" s="627"/>
      <c r="AH17" s="627"/>
      <c r="AI17" s="627"/>
      <c r="AJ17" s="627"/>
      <c r="AK17" s="627"/>
      <c r="AL17" s="628">
        <v>61.7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1877280</v>
      </c>
      <c r="CS17" s="624"/>
      <c r="CT17" s="624"/>
      <c r="CU17" s="624"/>
      <c r="CV17" s="624"/>
      <c r="CW17" s="624"/>
      <c r="CX17" s="624"/>
      <c r="CY17" s="625"/>
      <c r="CZ17" s="626">
        <v>13.7</v>
      </c>
      <c r="DA17" s="626"/>
      <c r="DB17" s="626"/>
      <c r="DC17" s="626"/>
      <c r="DD17" s="632" t="s">
        <v>109</v>
      </c>
      <c r="DE17" s="624"/>
      <c r="DF17" s="624"/>
      <c r="DG17" s="624"/>
      <c r="DH17" s="624"/>
      <c r="DI17" s="624"/>
      <c r="DJ17" s="624"/>
      <c r="DK17" s="624"/>
      <c r="DL17" s="624"/>
      <c r="DM17" s="624"/>
      <c r="DN17" s="624"/>
      <c r="DO17" s="624"/>
      <c r="DP17" s="625"/>
      <c r="DQ17" s="632">
        <v>1751276</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826659</v>
      </c>
      <c r="S18" s="624"/>
      <c r="T18" s="624"/>
      <c r="U18" s="624"/>
      <c r="V18" s="624"/>
      <c r="W18" s="624"/>
      <c r="X18" s="624"/>
      <c r="Y18" s="625"/>
      <c r="Z18" s="626">
        <v>5.8</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53058</v>
      </c>
      <c r="CS18" s="624"/>
      <c r="CT18" s="624"/>
      <c r="CU18" s="624"/>
      <c r="CV18" s="624"/>
      <c r="CW18" s="624"/>
      <c r="CX18" s="624"/>
      <c r="CY18" s="625"/>
      <c r="CZ18" s="626">
        <v>0.4</v>
      </c>
      <c r="DA18" s="626"/>
      <c r="DB18" s="626"/>
      <c r="DC18" s="626"/>
      <c r="DD18" s="632">
        <v>53058</v>
      </c>
      <c r="DE18" s="624"/>
      <c r="DF18" s="624"/>
      <c r="DG18" s="624"/>
      <c r="DH18" s="624"/>
      <c r="DI18" s="624"/>
      <c r="DJ18" s="624"/>
      <c r="DK18" s="624"/>
      <c r="DL18" s="624"/>
      <c r="DM18" s="624"/>
      <c r="DN18" s="624"/>
      <c r="DO18" s="624"/>
      <c r="DP18" s="625"/>
      <c r="DQ18" s="632">
        <v>53058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5</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136127</v>
      </c>
      <c r="BH19" s="624"/>
      <c r="BI19" s="624"/>
      <c r="BJ19" s="624"/>
      <c r="BK19" s="624"/>
      <c r="BL19" s="624"/>
      <c r="BM19" s="624"/>
      <c r="BN19" s="625"/>
      <c r="BO19" s="626">
        <v>5.8</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8522993</v>
      </c>
      <c r="S20" s="624"/>
      <c r="T20" s="624"/>
      <c r="U20" s="624"/>
      <c r="V20" s="624"/>
      <c r="W20" s="624"/>
      <c r="X20" s="624"/>
      <c r="Y20" s="625"/>
      <c r="Z20" s="626">
        <v>59.8</v>
      </c>
      <c r="AA20" s="626"/>
      <c r="AB20" s="626"/>
      <c r="AC20" s="626"/>
      <c r="AD20" s="627">
        <v>7560202</v>
      </c>
      <c r="AE20" s="627"/>
      <c r="AF20" s="627"/>
      <c r="AG20" s="627"/>
      <c r="AH20" s="627"/>
      <c r="AI20" s="627"/>
      <c r="AJ20" s="627"/>
      <c r="AK20" s="627"/>
      <c r="AL20" s="628">
        <v>99.4</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136127</v>
      </c>
      <c r="BH20" s="624"/>
      <c r="BI20" s="624"/>
      <c r="BJ20" s="624"/>
      <c r="BK20" s="624"/>
      <c r="BL20" s="624"/>
      <c r="BM20" s="624"/>
      <c r="BN20" s="625"/>
      <c r="BO20" s="626">
        <v>5.8</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13730920</v>
      </c>
      <c r="CS20" s="624"/>
      <c r="CT20" s="624"/>
      <c r="CU20" s="624"/>
      <c r="CV20" s="624"/>
      <c r="CW20" s="624"/>
      <c r="CX20" s="624"/>
      <c r="CY20" s="625"/>
      <c r="CZ20" s="626">
        <v>100</v>
      </c>
      <c r="DA20" s="626"/>
      <c r="DB20" s="626"/>
      <c r="DC20" s="626"/>
      <c r="DD20" s="632">
        <v>986600</v>
      </c>
      <c r="DE20" s="624"/>
      <c r="DF20" s="624"/>
      <c r="DG20" s="624"/>
      <c r="DH20" s="624"/>
      <c r="DI20" s="624"/>
      <c r="DJ20" s="624"/>
      <c r="DK20" s="624"/>
      <c r="DL20" s="624"/>
      <c r="DM20" s="624"/>
      <c r="DN20" s="624"/>
      <c r="DO20" s="624"/>
      <c r="DP20" s="625"/>
      <c r="DQ20" s="632">
        <v>8871799</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2665</v>
      </c>
      <c r="S21" s="624"/>
      <c r="T21" s="624"/>
      <c r="U21" s="624"/>
      <c r="V21" s="624"/>
      <c r="W21" s="624"/>
      <c r="X21" s="624"/>
      <c r="Y21" s="625"/>
      <c r="Z21" s="626">
        <v>0</v>
      </c>
      <c r="AA21" s="626"/>
      <c r="AB21" s="626"/>
      <c r="AC21" s="626"/>
      <c r="AD21" s="627">
        <v>2665</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77320</v>
      </c>
      <c r="S22" s="624"/>
      <c r="T22" s="624"/>
      <c r="U22" s="624"/>
      <c r="V22" s="624"/>
      <c r="W22" s="624"/>
      <c r="X22" s="624"/>
      <c r="Y22" s="625"/>
      <c r="Z22" s="626">
        <v>0.5</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293135</v>
      </c>
      <c r="S23" s="624"/>
      <c r="T23" s="624"/>
      <c r="U23" s="624"/>
      <c r="V23" s="624"/>
      <c r="W23" s="624"/>
      <c r="X23" s="624"/>
      <c r="Y23" s="625"/>
      <c r="Z23" s="626">
        <v>2.1</v>
      </c>
      <c r="AA23" s="626"/>
      <c r="AB23" s="626"/>
      <c r="AC23" s="626"/>
      <c r="AD23" s="627">
        <v>20766</v>
      </c>
      <c r="AE23" s="627"/>
      <c r="AF23" s="627"/>
      <c r="AG23" s="627"/>
      <c r="AH23" s="627"/>
      <c r="AI23" s="627"/>
      <c r="AJ23" s="627"/>
      <c r="AK23" s="627"/>
      <c r="AL23" s="628">
        <v>0.3</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136127</v>
      </c>
      <c r="BH23" s="624"/>
      <c r="BI23" s="624"/>
      <c r="BJ23" s="624"/>
      <c r="BK23" s="624"/>
      <c r="BL23" s="624"/>
      <c r="BM23" s="624"/>
      <c r="BN23" s="625"/>
      <c r="BO23" s="626">
        <v>5.8</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43063</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5627126</v>
      </c>
      <c r="CS24" s="613"/>
      <c r="CT24" s="613"/>
      <c r="CU24" s="613"/>
      <c r="CV24" s="613"/>
      <c r="CW24" s="613"/>
      <c r="CX24" s="613"/>
      <c r="CY24" s="614"/>
      <c r="CZ24" s="652">
        <v>41</v>
      </c>
      <c r="DA24" s="653"/>
      <c r="DB24" s="653"/>
      <c r="DC24" s="654"/>
      <c r="DD24" s="651">
        <v>3712606</v>
      </c>
      <c r="DE24" s="613"/>
      <c r="DF24" s="613"/>
      <c r="DG24" s="613"/>
      <c r="DH24" s="613"/>
      <c r="DI24" s="613"/>
      <c r="DJ24" s="613"/>
      <c r="DK24" s="614"/>
      <c r="DL24" s="651">
        <v>3680656</v>
      </c>
      <c r="DM24" s="613"/>
      <c r="DN24" s="613"/>
      <c r="DO24" s="613"/>
      <c r="DP24" s="613"/>
      <c r="DQ24" s="613"/>
      <c r="DR24" s="613"/>
      <c r="DS24" s="613"/>
      <c r="DT24" s="613"/>
      <c r="DU24" s="613"/>
      <c r="DV24" s="614"/>
      <c r="DW24" s="617">
        <v>45.8</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1895350</v>
      </c>
      <c r="S25" s="624"/>
      <c r="T25" s="624"/>
      <c r="U25" s="624"/>
      <c r="V25" s="624"/>
      <c r="W25" s="624"/>
      <c r="X25" s="624"/>
      <c r="Y25" s="625"/>
      <c r="Z25" s="626">
        <v>13.3</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1599197</v>
      </c>
      <c r="CS25" s="655"/>
      <c r="CT25" s="655"/>
      <c r="CU25" s="655"/>
      <c r="CV25" s="655"/>
      <c r="CW25" s="655"/>
      <c r="CX25" s="655"/>
      <c r="CY25" s="656"/>
      <c r="CZ25" s="657">
        <v>11.6</v>
      </c>
      <c r="DA25" s="658"/>
      <c r="DB25" s="658"/>
      <c r="DC25" s="659"/>
      <c r="DD25" s="632">
        <v>1466251</v>
      </c>
      <c r="DE25" s="655"/>
      <c r="DF25" s="655"/>
      <c r="DG25" s="655"/>
      <c r="DH25" s="655"/>
      <c r="DI25" s="655"/>
      <c r="DJ25" s="655"/>
      <c r="DK25" s="656"/>
      <c r="DL25" s="632">
        <v>1434941</v>
      </c>
      <c r="DM25" s="655"/>
      <c r="DN25" s="655"/>
      <c r="DO25" s="655"/>
      <c r="DP25" s="655"/>
      <c r="DQ25" s="655"/>
      <c r="DR25" s="655"/>
      <c r="DS25" s="655"/>
      <c r="DT25" s="655"/>
      <c r="DU25" s="655"/>
      <c r="DV25" s="656"/>
      <c r="DW25" s="628">
        <v>17.899999999999999</v>
      </c>
      <c r="DX25" s="649"/>
      <c r="DY25" s="649"/>
      <c r="DZ25" s="649"/>
      <c r="EA25" s="649"/>
      <c r="EB25" s="649"/>
      <c r="EC25" s="650"/>
    </row>
    <row r="26" spans="2:133" ht="11.25" customHeight="1">
      <c r="B26" s="660" t="s">
        <v>273</v>
      </c>
      <c r="C26" s="661"/>
      <c r="D26" s="661"/>
      <c r="E26" s="661"/>
      <c r="F26" s="661"/>
      <c r="G26" s="661"/>
      <c r="H26" s="661"/>
      <c r="I26" s="661"/>
      <c r="J26" s="661"/>
      <c r="K26" s="661"/>
      <c r="L26" s="661"/>
      <c r="M26" s="661"/>
      <c r="N26" s="661"/>
      <c r="O26" s="661"/>
      <c r="P26" s="661"/>
      <c r="Q26" s="662"/>
      <c r="R26" s="623">
        <v>450</v>
      </c>
      <c r="S26" s="624"/>
      <c r="T26" s="624"/>
      <c r="U26" s="624"/>
      <c r="V26" s="624"/>
      <c r="W26" s="624"/>
      <c r="X26" s="624"/>
      <c r="Y26" s="625"/>
      <c r="Z26" s="626">
        <v>0</v>
      </c>
      <c r="AA26" s="626"/>
      <c r="AB26" s="626"/>
      <c r="AC26" s="626"/>
      <c r="AD26" s="627">
        <v>450</v>
      </c>
      <c r="AE26" s="627"/>
      <c r="AF26" s="627"/>
      <c r="AG26" s="627"/>
      <c r="AH26" s="627"/>
      <c r="AI26" s="627"/>
      <c r="AJ26" s="627"/>
      <c r="AK26" s="627"/>
      <c r="AL26" s="628">
        <v>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890201</v>
      </c>
      <c r="CS26" s="624"/>
      <c r="CT26" s="624"/>
      <c r="CU26" s="624"/>
      <c r="CV26" s="624"/>
      <c r="CW26" s="624"/>
      <c r="CX26" s="624"/>
      <c r="CY26" s="625"/>
      <c r="CZ26" s="657">
        <v>6.5</v>
      </c>
      <c r="DA26" s="658"/>
      <c r="DB26" s="658"/>
      <c r="DC26" s="659"/>
      <c r="DD26" s="632">
        <v>874267</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49"/>
      <c r="DY26" s="649"/>
      <c r="DZ26" s="649"/>
      <c r="EA26" s="649"/>
      <c r="EB26" s="649"/>
      <c r="EC26" s="650"/>
    </row>
    <row r="27" spans="2:133" ht="11.25" customHeight="1">
      <c r="B27" s="620" t="s">
        <v>276</v>
      </c>
      <c r="C27" s="621"/>
      <c r="D27" s="621"/>
      <c r="E27" s="621"/>
      <c r="F27" s="621"/>
      <c r="G27" s="621"/>
      <c r="H27" s="621"/>
      <c r="I27" s="621"/>
      <c r="J27" s="621"/>
      <c r="K27" s="621"/>
      <c r="L27" s="621"/>
      <c r="M27" s="621"/>
      <c r="N27" s="621"/>
      <c r="O27" s="621"/>
      <c r="P27" s="621"/>
      <c r="Q27" s="622"/>
      <c r="R27" s="623">
        <v>720095</v>
      </c>
      <c r="S27" s="624"/>
      <c r="T27" s="624"/>
      <c r="U27" s="624"/>
      <c r="V27" s="624"/>
      <c r="W27" s="624"/>
      <c r="X27" s="624"/>
      <c r="Y27" s="625"/>
      <c r="Z27" s="626">
        <v>5.0999999999999996</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2356595</v>
      </c>
      <c r="BH27" s="624"/>
      <c r="BI27" s="624"/>
      <c r="BJ27" s="624"/>
      <c r="BK27" s="624"/>
      <c r="BL27" s="624"/>
      <c r="BM27" s="624"/>
      <c r="BN27" s="625"/>
      <c r="BO27" s="626">
        <v>100</v>
      </c>
      <c r="BP27" s="626"/>
      <c r="BQ27" s="626"/>
      <c r="BR27" s="626"/>
      <c r="BS27" s="632">
        <v>31971</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2150657</v>
      </c>
      <c r="CS27" s="655"/>
      <c r="CT27" s="655"/>
      <c r="CU27" s="655"/>
      <c r="CV27" s="655"/>
      <c r="CW27" s="655"/>
      <c r="CX27" s="655"/>
      <c r="CY27" s="656"/>
      <c r="CZ27" s="657">
        <v>15.7</v>
      </c>
      <c r="DA27" s="658"/>
      <c r="DB27" s="658"/>
      <c r="DC27" s="659"/>
      <c r="DD27" s="632">
        <v>495087</v>
      </c>
      <c r="DE27" s="655"/>
      <c r="DF27" s="655"/>
      <c r="DG27" s="655"/>
      <c r="DH27" s="655"/>
      <c r="DI27" s="655"/>
      <c r="DJ27" s="655"/>
      <c r="DK27" s="656"/>
      <c r="DL27" s="632">
        <v>494447</v>
      </c>
      <c r="DM27" s="655"/>
      <c r="DN27" s="655"/>
      <c r="DO27" s="655"/>
      <c r="DP27" s="655"/>
      <c r="DQ27" s="655"/>
      <c r="DR27" s="655"/>
      <c r="DS27" s="655"/>
      <c r="DT27" s="655"/>
      <c r="DU27" s="655"/>
      <c r="DV27" s="656"/>
      <c r="DW27" s="628">
        <v>6.2</v>
      </c>
      <c r="DX27" s="649"/>
      <c r="DY27" s="649"/>
      <c r="DZ27" s="649"/>
      <c r="EA27" s="649"/>
      <c r="EB27" s="649"/>
      <c r="EC27" s="650"/>
    </row>
    <row r="28" spans="2:133" ht="11.25" customHeight="1">
      <c r="B28" s="620" t="s">
        <v>279</v>
      </c>
      <c r="C28" s="621"/>
      <c r="D28" s="621"/>
      <c r="E28" s="621"/>
      <c r="F28" s="621"/>
      <c r="G28" s="621"/>
      <c r="H28" s="621"/>
      <c r="I28" s="621"/>
      <c r="J28" s="621"/>
      <c r="K28" s="621"/>
      <c r="L28" s="621"/>
      <c r="M28" s="621"/>
      <c r="N28" s="621"/>
      <c r="O28" s="621"/>
      <c r="P28" s="621"/>
      <c r="Q28" s="622"/>
      <c r="R28" s="623">
        <v>23173</v>
      </c>
      <c r="S28" s="624"/>
      <c r="T28" s="624"/>
      <c r="U28" s="624"/>
      <c r="V28" s="624"/>
      <c r="W28" s="624"/>
      <c r="X28" s="624"/>
      <c r="Y28" s="625"/>
      <c r="Z28" s="626">
        <v>0.2</v>
      </c>
      <c r="AA28" s="626"/>
      <c r="AB28" s="626"/>
      <c r="AC28" s="626"/>
      <c r="AD28" s="627">
        <v>17851</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1877272</v>
      </c>
      <c r="CS28" s="624"/>
      <c r="CT28" s="624"/>
      <c r="CU28" s="624"/>
      <c r="CV28" s="624"/>
      <c r="CW28" s="624"/>
      <c r="CX28" s="624"/>
      <c r="CY28" s="625"/>
      <c r="CZ28" s="657">
        <v>13.7</v>
      </c>
      <c r="DA28" s="658"/>
      <c r="DB28" s="658"/>
      <c r="DC28" s="659"/>
      <c r="DD28" s="632">
        <v>1751268</v>
      </c>
      <c r="DE28" s="624"/>
      <c r="DF28" s="624"/>
      <c r="DG28" s="624"/>
      <c r="DH28" s="624"/>
      <c r="DI28" s="624"/>
      <c r="DJ28" s="624"/>
      <c r="DK28" s="625"/>
      <c r="DL28" s="632">
        <v>1751268</v>
      </c>
      <c r="DM28" s="624"/>
      <c r="DN28" s="624"/>
      <c r="DO28" s="624"/>
      <c r="DP28" s="624"/>
      <c r="DQ28" s="624"/>
      <c r="DR28" s="624"/>
      <c r="DS28" s="624"/>
      <c r="DT28" s="624"/>
      <c r="DU28" s="624"/>
      <c r="DV28" s="625"/>
      <c r="DW28" s="628">
        <v>21.8</v>
      </c>
      <c r="DX28" s="649"/>
      <c r="DY28" s="649"/>
      <c r="DZ28" s="649"/>
      <c r="EA28" s="649"/>
      <c r="EB28" s="649"/>
      <c r="EC28" s="650"/>
    </row>
    <row r="29" spans="2:133" ht="11.25" customHeight="1">
      <c r="B29" s="620" t="s">
        <v>281</v>
      </c>
      <c r="C29" s="621"/>
      <c r="D29" s="621"/>
      <c r="E29" s="621"/>
      <c r="F29" s="621"/>
      <c r="G29" s="621"/>
      <c r="H29" s="621"/>
      <c r="I29" s="621"/>
      <c r="J29" s="621"/>
      <c r="K29" s="621"/>
      <c r="L29" s="621"/>
      <c r="M29" s="621"/>
      <c r="N29" s="621"/>
      <c r="O29" s="621"/>
      <c r="P29" s="621"/>
      <c r="Q29" s="622"/>
      <c r="R29" s="623">
        <v>14519</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1877265</v>
      </c>
      <c r="CS29" s="655"/>
      <c r="CT29" s="655"/>
      <c r="CU29" s="655"/>
      <c r="CV29" s="655"/>
      <c r="CW29" s="655"/>
      <c r="CX29" s="655"/>
      <c r="CY29" s="656"/>
      <c r="CZ29" s="657">
        <v>13.7</v>
      </c>
      <c r="DA29" s="658"/>
      <c r="DB29" s="658"/>
      <c r="DC29" s="659"/>
      <c r="DD29" s="632">
        <v>1751261</v>
      </c>
      <c r="DE29" s="655"/>
      <c r="DF29" s="655"/>
      <c r="DG29" s="655"/>
      <c r="DH29" s="655"/>
      <c r="DI29" s="655"/>
      <c r="DJ29" s="655"/>
      <c r="DK29" s="656"/>
      <c r="DL29" s="632">
        <v>1751261</v>
      </c>
      <c r="DM29" s="655"/>
      <c r="DN29" s="655"/>
      <c r="DO29" s="655"/>
      <c r="DP29" s="655"/>
      <c r="DQ29" s="655"/>
      <c r="DR29" s="655"/>
      <c r="DS29" s="655"/>
      <c r="DT29" s="655"/>
      <c r="DU29" s="655"/>
      <c r="DV29" s="656"/>
      <c r="DW29" s="628">
        <v>21.8</v>
      </c>
      <c r="DX29" s="649"/>
      <c r="DY29" s="649"/>
      <c r="DZ29" s="649"/>
      <c r="EA29" s="649"/>
      <c r="EB29" s="649"/>
      <c r="EC29" s="650"/>
    </row>
    <row r="30" spans="2:133" ht="11.25" customHeight="1">
      <c r="B30" s="620" t="s">
        <v>286</v>
      </c>
      <c r="C30" s="621"/>
      <c r="D30" s="621"/>
      <c r="E30" s="621"/>
      <c r="F30" s="621"/>
      <c r="G30" s="621"/>
      <c r="H30" s="621"/>
      <c r="I30" s="621"/>
      <c r="J30" s="621"/>
      <c r="K30" s="621"/>
      <c r="L30" s="621"/>
      <c r="M30" s="621"/>
      <c r="N30" s="621"/>
      <c r="O30" s="621"/>
      <c r="P30" s="621"/>
      <c r="Q30" s="622"/>
      <c r="R30" s="623">
        <v>38283</v>
      </c>
      <c r="S30" s="624"/>
      <c r="T30" s="624"/>
      <c r="U30" s="624"/>
      <c r="V30" s="624"/>
      <c r="W30" s="624"/>
      <c r="X30" s="624"/>
      <c r="Y30" s="625"/>
      <c r="Z30" s="626">
        <v>0.3</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98.7</v>
      </c>
      <c r="BH30" s="682"/>
      <c r="BI30" s="682"/>
      <c r="BJ30" s="682"/>
      <c r="BK30" s="682"/>
      <c r="BL30" s="682"/>
      <c r="BM30" s="618">
        <v>94.4</v>
      </c>
      <c r="BN30" s="682"/>
      <c r="BO30" s="682"/>
      <c r="BP30" s="682"/>
      <c r="BQ30" s="683"/>
      <c r="BR30" s="681">
        <v>98.3</v>
      </c>
      <c r="BS30" s="682"/>
      <c r="BT30" s="682"/>
      <c r="BU30" s="682"/>
      <c r="BV30" s="682"/>
      <c r="BW30" s="682"/>
      <c r="BX30" s="618">
        <v>93</v>
      </c>
      <c r="BY30" s="682"/>
      <c r="BZ30" s="682"/>
      <c r="CA30" s="682"/>
      <c r="CB30" s="683"/>
      <c r="CD30" s="686"/>
      <c r="CE30" s="687"/>
      <c r="CF30" s="637" t="s">
        <v>289</v>
      </c>
      <c r="CG30" s="638"/>
      <c r="CH30" s="638"/>
      <c r="CI30" s="638"/>
      <c r="CJ30" s="638"/>
      <c r="CK30" s="638"/>
      <c r="CL30" s="638"/>
      <c r="CM30" s="638"/>
      <c r="CN30" s="638"/>
      <c r="CO30" s="638"/>
      <c r="CP30" s="638"/>
      <c r="CQ30" s="639"/>
      <c r="CR30" s="623">
        <v>1748605</v>
      </c>
      <c r="CS30" s="624"/>
      <c r="CT30" s="624"/>
      <c r="CU30" s="624"/>
      <c r="CV30" s="624"/>
      <c r="CW30" s="624"/>
      <c r="CX30" s="624"/>
      <c r="CY30" s="625"/>
      <c r="CZ30" s="657">
        <v>12.7</v>
      </c>
      <c r="DA30" s="658"/>
      <c r="DB30" s="658"/>
      <c r="DC30" s="659"/>
      <c r="DD30" s="632">
        <v>1622601</v>
      </c>
      <c r="DE30" s="624"/>
      <c r="DF30" s="624"/>
      <c r="DG30" s="624"/>
      <c r="DH30" s="624"/>
      <c r="DI30" s="624"/>
      <c r="DJ30" s="624"/>
      <c r="DK30" s="625"/>
      <c r="DL30" s="632">
        <v>1622601</v>
      </c>
      <c r="DM30" s="624"/>
      <c r="DN30" s="624"/>
      <c r="DO30" s="624"/>
      <c r="DP30" s="624"/>
      <c r="DQ30" s="624"/>
      <c r="DR30" s="624"/>
      <c r="DS30" s="624"/>
      <c r="DT30" s="624"/>
      <c r="DU30" s="624"/>
      <c r="DV30" s="625"/>
      <c r="DW30" s="628">
        <v>20.2</v>
      </c>
      <c r="DX30" s="649"/>
      <c r="DY30" s="649"/>
      <c r="DZ30" s="649"/>
      <c r="EA30" s="649"/>
      <c r="EB30" s="649"/>
      <c r="EC30" s="650"/>
    </row>
    <row r="31" spans="2:133" ht="11.25" customHeight="1">
      <c r="B31" s="620" t="s">
        <v>290</v>
      </c>
      <c r="C31" s="621"/>
      <c r="D31" s="621"/>
      <c r="E31" s="621"/>
      <c r="F31" s="621"/>
      <c r="G31" s="621"/>
      <c r="H31" s="621"/>
      <c r="I31" s="621"/>
      <c r="J31" s="621"/>
      <c r="K31" s="621"/>
      <c r="L31" s="621"/>
      <c r="M31" s="621"/>
      <c r="N31" s="621"/>
      <c r="O31" s="621"/>
      <c r="P31" s="621"/>
      <c r="Q31" s="622"/>
      <c r="R31" s="623">
        <v>232054</v>
      </c>
      <c r="S31" s="624"/>
      <c r="T31" s="624"/>
      <c r="U31" s="624"/>
      <c r="V31" s="624"/>
      <c r="W31" s="624"/>
      <c r="X31" s="624"/>
      <c r="Y31" s="625"/>
      <c r="Z31" s="626">
        <v>1.6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98.7</v>
      </c>
      <c r="BH31" s="655"/>
      <c r="BI31" s="655"/>
      <c r="BJ31" s="655"/>
      <c r="BK31" s="655"/>
      <c r="BL31" s="655"/>
      <c r="BM31" s="629">
        <v>96</v>
      </c>
      <c r="BN31" s="679"/>
      <c r="BO31" s="679"/>
      <c r="BP31" s="679"/>
      <c r="BQ31" s="680"/>
      <c r="BR31" s="678">
        <v>98.7</v>
      </c>
      <c r="BS31" s="655"/>
      <c r="BT31" s="655"/>
      <c r="BU31" s="655"/>
      <c r="BV31" s="655"/>
      <c r="BW31" s="655"/>
      <c r="BX31" s="629">
        <v>95.3</v>
      </c>
      <c r="BY31" s="679"/>
      <c r="BZ31" s="679"/>
      <c r="CA31" s="679"/>
      <c r="CB31" s="680"/>
      <c r="CD31" s="686"/>
      <c r="CE31" s="687"/>
      <c r="CF31" s="637" t="s">
        <v>293</v>
      </c>
      <c r="CG31" s="638"/>
      <c r="CH31" s="638"/>
      <c r="CI31" s="638"/>
      <c r="CJ31" s="638"/>
      <c r="CK31" s="638"/>
      <c r="CL31" s="638"/>
      <c r="CM31" s="638"/>
      <c r="CN31" s="638"/>
      <c r="CO31" s="638"/>
      <c r="CP31" s="638"/>
      <c r="CQ31" s="639"/>
      <c r="CR31" s="623">
        <v>128660</v>
      </c>
      <c r="CS31" s="655"/>
      <c r="CT31" s="655"/>
      <c r="CU31" s="655"/>
      <c r="CV31" s="655"/>
      <c r="CW31" s="655"/>
      <c r="CX31" s="655"/>
      <c r="CY31" s="656"/>
      <c r="CZ31" s="657">
        <v>0.9</v>
      </c>
      <c r="DA31" s="658"/>
      <c r="DB31" s="658"/>
      <c r="DC31" s="659"/>
      <c r="DD31" s="632">
        <v>128660</v>
      </c>
      <c r="DE31" s="655"/>
      <c r="DF31" s="655"/>
      <c r="DG31" s="655"/>
      <c r="DH31" s="655"/>
      <c r="DI31" s="655"/>
      <c r="DJ31" s="655"/>
      <c r="DK31" s="656"/>
      <c r="DL31" s="632">
        <v>128660</v>
      </c>
      <c r="DM31" s="655"/>
      <c r="DN31" s="655"/>
      <c r="DO31" s="655"/>
      <c r="DP31" s="655"/>
      <c r="DQ31" s="655"/>
      <c r="DR31" s="655"/>
      <c r="DS31" s="655"/>
      <c r="DT31" s="655"/>
      <c r="DU31" s="655"/>
      <c r="DV31" s="656"/>
      <c r="DW31" s="628">
        <v>1.6</v>
      </c>
      <c r="DX31" s="649"/>
      <c r="DY31" s="649"/>
      <c r="DZ31" s="649"/>
      <c r="EA31" s="649"/>
      <c r="EB31" s="649"/>
      <c r="EC31" s="650"/>
    </row>
    <row r="32" spans="2:133" ht="11.25" customHeight="1">
      <c r="B32" s="620" t="s">
        <v>294</v>
      </c>
      <c r="C32" s="621"/>
      <c r="D32" s="621"/>
      <c r="E32" s="621"/>
      <c r="F32" s="621"/>
      <c r="G32" s="621"/>
      <c r="H32" s="621"/>
      <c r="I32" s="621"/>
      <c r="J32" s="621"/>
      <c r="K32" s="621"/>
      <c r="L32" s="621"/>
      <c r="M32" s="621"/>
      <c r="N32" s="621"/>
      <c r="O32" s="621"/>
      <c r="P32" s="621"/>
      <c r="Q32" s="622"/>
      <c r="R32" s="623">
        <v>759869</v>
      </c>
      <c r="S32" s="624"/>
      <c r="T32" s="624"/>
      <c r="U32" s="624"/>
      <c r="V32" s="624"/>
      <c r="W32" s="624"/>
      <c r="X32" s="624"/>
      <c r="Y32" s="625"/>
      <c r="Z32" s="626">
        <v>5.3</v>
      </c>
      <c r="AA32" s="626"/>
      <c r="AB32" s="626"/>
      <c r="AC32" s="626"/>
      <c r="AD32" s="627">
        <v>2051</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98.2</v>
      </c>
      <c r="BH32" s="691"/>
      <c r="BI32" s="691"/>
      <c r="BJ32" s="691"/>
      <c r="BK32" s="691"/>
      <c r="BL32" s="691"/>
      <c r="BM32" s="692">
        <v>90.9</v>
      </c>
      <c r="BN32" s="691"/>
      <c r="BO32" s="691"/>
      <c r="BP32" s="691"/>
      <c r="BQ32" s="693"/>
      <c r="BR32" s="690">
        <v>97.2</v>
      </c>
      <c r="BS32" s="691"/>
      <c r="BT32" s="691"/>
      <c r="BU32" s="691"/>
      <c r="BV32" s="691"/>
      <c r="BW32" s="691"/>
      <c r="BX32" s="692">
        <v>88.6</v>
      </c>
      <c r="BY32" s="691"/>
      <c r="BZ32" s="691"/>
      <c r="CA32" s="691"/>
      <c r="CB32" s="693"/>
      <c r="CD32" s="688"/>
      <c r="CE32" s="689"/>
      <c r="CF32" s="637" t="s">
        <v>296</v>
      </c>
      <c r="CG32" s="638"/>
      <c r="CH32" s="638"/>
      <c r="CI32" s="638"/>
      <c r="CJ32" s="638"/>
      <c r="CK32" s="638"/>
      <c r="CL32" s="638"/>
      <c r="CM32" s="638"/>
      <c r="CN32" s="638"/>
      <c r="CO32" s="638"/>
      <c r="CP32" s="638"/>
      <c r="CQ32" s="639"/>
      <c r="CR32" s="623">
        <v>7</v>
      </c>
      <c r="CS32" s="624"/>
      <c r="CT32" s="624"/>
      <c r="CU32" s="624"/>
      <c r="CV32" s="624"/>
      <c r="CW32" s="624"/>
      <c r="CX32" s="624"/>
      <c r="CY32" s="625"/>
      <c r="CZ32" s="657">
        <v>0</v>
      </c>
      <c r="DA32" s="658"/>
      <c r="DB32" s="658"/>
      <c r="DC32" s="659"/>
      <c r="DD32" s="632">
        <v>7</v>
      </c>
      <c r="DE32" s="624"/>
      <c r="DF32" s="624"/>
      <c r="DG32" s="624"/>
      <c r="DH32" s="624"/>
      <c r="DI32" s="624"/>
      <c r="DJ32" s="624"/>
      <c r="DK32" s="625"/>
      <c r="DL32" s="632">
        <v>7</v>
      </c>
      <c r="DM32" s="624"/>
      <c r="DN32" s="624"/>
      <c r="DO32" s="624"/>
      <c r="DP32" s="624"/>
      <c r="DQ32" s="624"/>
      <c r="DR32" s="624"/>
      <c r="DS32" s="624"/>
      <c r="DT32" s="624"/>
      <c r="DU32" s="624"/>
      <c r="DV32" s="625"/>
      <c r="DW32" s="628">
        <v>0</v>
      </c>
      <c r="DX32" s="649"/>
      <c r="DY32" s="649"/>
      <c r="DZ32" s="649"/>
      <c r="EA32" s="649"/>
      <c r="EB32" s="649"/>
      <c r="EC32" s="650"/>
    </row>
    <row r="33" spans="2:133" ht="11.25" customHeight="1">
      <c r="B33" s="620" t="s">
        <v>297</v>
      </c>
      <c r="C33" s="621"/>
      <c r="D33" s="621"/>
      <c r="E33" s="621"/>
      <c r="F33" s="621"/>
      <c r="G33" s="621"/>
      <c r="H33" s="621"/>
      <c r="I33" s="621"/>
      <c r="J33" s="621"/>
      <c r="K33" s="621"/>
      <c r="L33" s="621"/>
      <c r="M33" s="621"/>
      <c r="N33" s="621"/>
      <c r="O33" s="621"/>
      <c r="P33" s="621"/>
      <c r="Q33" s="622"/>
      <c r="R33" s="623">
        <v>1631680</v>
      </c>
      <c r="S33" s="624"/>
      <c r="T33" s="624"/>
      <c r="U33" s="624"/>
      <c r="V33" s="624"/>
      <c r="W33" s="624"/>
      <c r="X33" s="624"/>
      <c r="Y33" s="625"/>
      <c r="Z33" s="626">
        <v>11.4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7117194</v>
      </c>
      <c r="CS33" s="655"/>
      <c r="CT33" s="655"/>
      <c r="CU33" s="655"/>
      <c r="CV33" s="655"/>
      <c r="CW33" s="655"/>
      <c r="CX33" s="655"/>
      <c r="CY33" s="656"/>
      <c r="CZ33" s="657">
        <v>51.8</v>
      </c>
      <c r="DA33" s="658"/>
      <c r="DB33" s="658"/>
      <c r="DC33" s="659"/>
      <c r="DD33" s="632">
        <v>5004662</v>
      </c>
      <c r="DE33" s="655"/>
      <c r="DF33" s="655"/>
      <c r="DG33" s="655"/>
      <c r="DH33" s="655"/>
      <c r="DI33" s="655"/>
      <c r="DJ33" s="655"/>
      <c r="DK33" s="656"/>
      <c r="DL33" s="632">
        <v>3537835</v>
      </c>
      <c r="DM33" s="655"/>
      <c r="DN33" s="655"/>
      <c r="DO33" s="655"/>
      <c r="DP33" s="655"/>
      <c r="DQ33" s="655"/>
      <c r="DR33" s="655"/>
      <c r="DS33" s="655"/>
      <c r="DT33" s="655"/>
      <c r="DU33" s="655"/>
      <c r="DV33" s="656"/>
      <c r="DW33" s="628">
        <v>44</v>
      </c>
      <c r="DX33" s="649"/>
      <c r="DY33" s="649"/>
      <c r="DZ33" s="649"/>
      <c r="EA33" s="649"/>
      <c r="EB33" s="649"/>
      <c r="EC33" s="650"/>
    </row>
    <row r="34" spans="2:133" ht="11.25" customHeight="1">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1237100</v>
      </c>
      <c r="CS34" s="624"/>
      <c r="CT34" s="624"/>
      <c r="CU34" s="624"/>
      <c r="CV34" s="624"/>
      <c r="CW34" s="624"/>
      <c r="CX34" s="624"/>
      <c r="CY34" s="625"/>
      <c r="CZ34" s="657">
        <v>9</v>
      </c>
      <c r="DA34" s="658"/>
      <c r="DB34" s="658"/>
      <c r="DC34" s="659"/>
      <c r="DD34" s="632">
        <v>1002511</v>
      </c>
      <c r="DE34" s="624"/>
      <c r="DF34" s="624"/>
      <c r="DG34" s="624"/>
      <c r="DH34" s="624"/>
      <c r="DI34" s="624"/>
      <c r="DJ34" s="624"/>
      <c r="DK34" s="625"/>
      <c r="DL34" s="632">
        <v>792964</v>
      </c>
      <c r="DM34" s="624"/>
      <c r="DN34" s="624"/>
      <c r="DO34" s="624"/>
      <c r="DP34" s="624"/>
      <c r="DQ34" s="624"/>
      <c r="DR34" s="624"/>
      <c r="DS34" s="624"/>
      <c r="DT34" s="624"/>
      <c r="DU34" s="624"/>
      <c r="DV34" s="625"/>
      <c r="DW34" s="628">
        <v>9.9</v>
      </c>
      <c r="DX34" s="649"/>
      <c r="DY34" s="649"/>
      <c r="DZ34" s="649"/>
      <c r="EA34" s="649"/>
      <c r="EB34" s="649"/>
      <c r="EC34" s="650"/>
    </row>
    <row r="35" spans="2:133" ht="11.25" customHeight="1">
      <c r="B35" s="620" t="s">
        <v>303</v>
      </c>
      <c r="C35" s="621"/>
      <c r="D35" s="621"/>
      <c r="E35" s="621"/>
      <c r="F35" s="621"/>
      <c r="G35" s="621"/>
      <c r="H35" s="621"/>
      <c r="I35" s="621"/>
      <c r="J35" s="621"/>
      <c r="K35" s="621"/>
      <c r="L35" s="621"/>
      <c r="M35" s="621"/>
      <c r="N35" s="621"/>
      <c r="O35" s="621"/>
      <c r="P35" s="621"/>
      <c r="Q35" s="622"/>
      <c r="R35" s="623">
        <v>428280</v>
      </c>
      <c r="S35" s="624"/>
      <c r="T35" s="624"/>
      <c r="U35" s="624"/>
      <c r="V35" s="624"/>
      <c r="W35" s="624"/>
      <c r="X35" s="624"/>
      <c r="Y35" s="625"/>
      <c r="Z35" s="626">
        <v>3</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2704883</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42881</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693661</v>
      </c>
      <c r="CS35" s="655"/>
      <c r="CT35" s="655"/>
      <c r="CU35" s="655"/>
      <c r="CV35" s="655"/>
      <c r="CW35" s="655"/>
      <c r="CX35" s="655"/>
      <c r="CY35" s="656"/>
      <c r="CZ35" s="657">
        <v>5.0999999999999996</v>
      </c>
      <c r="DA35" s="658"/>
      <c r="DB35" s="658"/>
      <c r="DC35" s="659"/>
      <c r="DD35" s="632">
        <v>523067</v>
      </c>
      <c r="DE35" s="655"/>
      <c r="DF35" s="655"/>
      <c r="DG35" s="655"/>
      <c r="DH35" s="655"/>
      <c r="DI35" s="655"/>
      <c r="DJ35" s="655"/>
      <c r="DK35" s="656"/>
      <c r="DL35" s="632">
        <v>114003</v>
      </c>
      <c r="DM35" s="655"/>
      <c r="DN35" s="655"/>
      <c r="DO35" s="655"/>
      <c r="DP35" s="655"/>
      <c r="DQ35" s="655"/>
      <c r="DR35" s="655"/>
      <c r="DS35" s="655"/>
      <c r="DT35" s="655"/>
      <c r="DU35" s="655"/>
      <c r="DV35" s="656"/>
      <c r="DW35" s="628">
        <v>1.4</v>
      </c>
      <c r="DX35" s="649"/>
      <c r="DY35" s="649"/>
      <c r="DZ35" s="649"/>
      <c r="EA35" s="649"/>
      <c r="EB35" s="649"/>
      <c r="EC35" s="650"/>
    </row>
    <row r="36" spans="2:133" ht="11.25" customHeight="1">
      <c r="B36" s="666" t="s">
        <v>307</v>
      </c>
      <c r="C36" s="667"/>
      <c r="D36" s="667"/>
      <c r="E36" s="667"/>
      <c r="F36" s="667"/>
      <c r="G36" s="667"/>
      <c r="H36" s="667"/>
      <c r="I36" s="667"/>
      <c r="J36" s="667"/>
      <c r="K36" s="667"/>
      <c r="L36" s="667"/>
      <c r="M36" s="667"/>
      <c r="N36" s="667"/>
      <c r="O36" s="667"/>
      <c r="P36" s="667"/>
      <c r="Q36" s="668"/>
      <c r="R36" s="695">
        <v>14254649</v>
      </c>
      <c r="S36" s="696"/>
      <c r="T36" s="696"/>
      <c r="U36" s="696"/>
      <c r="V36" s="696"/>
      <c r="W36" s="696"/>
      <c r="X36" s="696"/>
      <c r="Y36" s="697"/>
      <c r="Z36" s="698">
        <v>100</v>
      </c>
      <c r="AA36" s="698"/>
      <c r="AB36" s="698"/>
      <c r="AC36" s="698"/>
      <c r="AD36" s="699">
        <v>7603985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1125637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-74478</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2692924</v>
      </c>
      <c r="CS36" s="624"/>
      <c r="CT36" s="624"/>
      <c r="CU36" s="624"/>
      <c r="CV36" s="624"/>
      <c r="CW36" s="624"/>
      <c r="CX36" s="624"/>
      <c r="CY36" s="625"/>
      <c r="CZ36" s="657">
        <v>19.600000000000001</v>
      </c>
      <c r="DA36" s="658"/>
      <c r="DB36" s="658"/>
      <c r="DC36" s="659"/>
      <c r="DD36" s="632">
        <v>1882964</v>
      </c>
      <c r="DE36" s="624"/>
      <c r="DF36" s="624"/>
      <c r="DG36" s="624"/>
      <c r="DH36" s="624"/>
      <c r="DI36" s="624"/>
      <c r="DJ36" s="624"/>
      <c r="DK36" s="625"/>
      <c r="DL36" s="632">
        <v>1477159</v>
      </c>
      <c r="DM36" s="624"/>
      <c r="DN36" s="624"/>
      <c r="DO36" s="624"/>
      <c r="DP36" s="624"/>
      <c r="DQ36" s="624"/>
      <c r="DR36" s="624"/>
      <c r="DS36" s="624"/>
      <c r="DT36" s="624"/>
      <c r="DU36" s="624"/>
      <c r="DV36" s="625"/>
      <c r="DW36" s="628">
        <v>18.399999999999999</v>
      </c>
      <c r="DX36" s="649"/>
      <c r="DY36" s="649"/>
      <c r="DZ36" s="649"/>
      <c r="EA36" s="649"/>
      <c r="EB36" s="649"/>
      <c r="EC36" s="650"/>
    </row>
    <row r="37" spans="2:133" ht="11.25" customHeight="1">
      <c r="AQ37" s="702" t="s">
        <v>311</v>
      </c>
      <c r="AR37" s="703"/>
      <c r="AS37" s="703"/>
      <c r="AT37" s="703"/>
      <c r="AU37" s="703"/>
      <c r="AV37" s="703"/>
      <c r="AW37" s="703"/>
      <c r="AX37" s="703"/>
      <c r="AY37" s="704"/>
      <c r="AZ37" s="623">
        <v>366269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3032</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1410822</v>
      </c>
      <c r="CS37" s="655"/>
      <c r="CT37" s="655"/>
      <c r="CU37" s="655"/>
      <c r="CV37" s="655"/>
      <c r="CW37" s="655"/>
      <c r="CX37" s="655"/>
      <c r="CY37" s="656"/>
      <c r="CZ37" s="657">
        <v>10.3</v>
      </c>
      <c r="DA37" s="658"/>
      <c r="DB37" s="658"/>
      <c r="DC37" s="659"/>
      <c r="DD37" s="632">
        <v>728022</v>
      </c>
      <c r="DE37" s="655"/>
      <c r="DF37" s="655"/>
      <c r="DG37" s="655"/>
      <c r="DH37" s="655"/>
      <c r="DI37" s="655"/>
      <c r="DJ37" s="655"/>
      <c r="DK37" s="656"/>
      <c r="DL37" s="632">
        <v>618642</v>
      </c>
      <c r="DM37" s="655"/>
      <c r="DN37" s="655"/>
      <c r="DO37" s="655"/>
      <c r="DP37" s="655"/>
      <c r="DQ37" s="655"/>
      <c r="DR37" s="655"/>
      <c r="DS37" s="655"/>
      <c r="DT37" s="655"/>
      <c r="DU37" s="655"/>
      <c r="DV37" s="656"/>
      <c r="DW37" s="628">
        <v>7.7</v>
      </c>
      <c r="DX37" s="649"/>
      <c r="DY37" s="649"/>
      <c r="DZ37" s="649"/>
      <c r="EA37" s="649"/>
      <c r="EB37" s="649"/>
      <c r="EC37" s="650"/>
    </row>
    <row r="38" spans="2:133" ht="11.25" customHeight="1">
      <c r="AQ38" s="702" t="s">
        <v>314</v>
      </c>
      <c r="AR38" s="703"/>
      <c r="AS38" s="703"/>
      <c r="AT38" s="703"/>
      <c r="AU38" s="703"/>
      <c r="AV38" s="703"/>
      <c r="AW38" s="703"/>
      <c r="AX38" s="703"/>
      <c r="AY38" s="704"/>
      <c r="AZ38" s="623">
        <v>124162</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4548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1455084</v>
      </c>
      <c r="CS38" s="624"/>
      <c r="CT38" s="624"/>
      <c r="CU38" s="624"/>
      <c r="CV38" s="624"/>
      <c r="CW38" s="624"/>
      <c r="CX38" s="624"/>
      <c r="CY38" s="625"/>
      <c r="CZ38" s="657">
        <v>10.6</v>
      </c>
      <c r="DA38" s="658"/>
      <c r="DB38" s="658"/>
      <c r="DC38" s="659"/>
      <c r="DD38" s="632">
        <v>1289302</v>
      </c>
      <c r="DE38" s="624"/>
      <c r="DF38" s="624"/>
      <c r="DG38" s="624"/>
      <c r="DH38" s="624"/>
      <c r="DI38" s="624"/>
      <c r="DJ38" s="624"/>
      <c r="DK38" s="625"/>
      <c r="DL38" s="632">
        <v>1141597</v>
      </c>
      <c r="DM38" s="624"/>
      <c r="DN38" s="624"/>
      <c r="DO38" s="624"/>
      <c r="DP38" s="624"/>
      <c r="DQ38" s="624"/>
      <c r="DR38" s="624"/>
      <c r="DS38" s="624"/>
      <c r="DT38" s="624"/>
      <c r="DU38" s="624"/>
      <c r="DV38" s="625"/>
      <c r="DW38" s="628">
        <v>14.2</v>
      </c>
      <c r="DX38" s="649"/>
      <c r="DY38" s="649"/>
      <c r="DZ38" s="649"/>
      <c r="EA38" s="649"/>
      <c r="EB38" s="649"/>
      <c r="EC38" s="650"/>
    </row>
    <row r="39" spans="2:133" ht="11.25" customHeight="1">
      <c r="AQ39" s="702" t="s">
        <v>317</v>
      </c>
      <c r="AR39" s="703"/>
      <c r="AS39" s="703"/>
      <c r="AT39" s="703"/>
      <c r="AU39" s="703"/>
      <c r="AV39" s="703"/>
      <c r="AW39" s="703"/>
      <c r="AX39" s="703"/>
      <c r="AY39" s="704"/>
      <c r="AZ39" s="623">
        <v>44825</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78</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73227</v>
      </c>
      <c r="CS39" s="655"/>
      <c r="CT39" s="655"/>
      <c r="CU39" s="655"/>
      <c r="CV39" s="655"/>
      <c r="CW39" s="655"/>
      <c r="CX39" s="655"/>
      <c r="CY39" s="656"/>
      <c r="CZ39" s="657">
        <v>0.5</v>
      </c>
      <c r="DA39" s="658"/>
      <c r="DB39" s="658"/>
      <c r="DC39" s="659"/>
      <c r="DD39" s="632">
        <v>58306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272237</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965198</v>
      </c>
      <c r="CS40" s="624"/>
      <c r="CT40" s="624"/>
      <c r="CU40" s="624"/>
      <c r="CV40" s="624"/>
      <c r="CW40" s="624"/>
      <c r="CX40" s="624"/>
      <c r="CY40" s="625"/>
      <c r="CZ40" s="657">
        <v>7</v>
      </c>
      <c r="DA40" s="658"/>
      <c r="DB40" s="658"/>
      <c r="DC40" s="659"/>
      <c r="DD40" s="632">
        <v>248512</v>
      </c>
      <c r="DE40" s="624"/>
      <c r="DF40" s="624"/>
      <c r="DG40" s="624"/>
      <c r="DH40" s="624"/>
      <c r="DI40" s="624"/>
      <c r="DJ40" s="624"/>
      <c r="DK40" s="625"/>
      <c r="DL40" s="632">
        <v>12112</v>
      </c>
      <c r="DM40" s="624"/>
      <c r="DN40" s="624"/>
      <c r="DO40" s="624"/>
      <c r="DP40" s="624"/>
      <c r="DQ40" s="624"/>
      <c r="DR40" s="624"/>
      <c r="DS40" s="624"/>
      <c r="DT40" s="624"/>
      <c r="DU40" s="624"/>
      <c r="DV40" s="625"/>
      <c r="DW40" s="628">
        <v>0.2</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771753</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399</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986600</v>
      </c>
      <c r="CS42" s="624"/>
      <c r="CT42" s="624"/>
      <c r="CU42" s="624"/>
      <c r="CV42" s="624"/>
      <c r="CW42" s="624"/>
      <c r="CX42" s="624"/>
      <c r="CY42" s="625"/>
      <c r="CZ42" s="657">
        <v>7.2</v>
      </c>
      <c r="DA42" s="706"/>
      <c r="DB42" s="706"/>
      <c r="DC42" s="707"/>
      <c r="DD42" s="632">
        <v>154531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19493</v>
      </c>
      <c r="CS43" s="655"/>
      <c r="CT43" s="655"/>
      <c r="CU43" s="655"/>
      <c r="CV43" s="655"/>
      <c r="CW43" s="655"/>
      <c r="CX43" s="655"/>
      <c r="CY43" s="656"/>
      <c r="CZ43" s="657">
        <v>0.1</v>
      </c>
      <c r="DA43" s="658"/>
      <c r="DB43" s="658"/>
      <c r="DC43" s="659"/>
      <c r="DD43" s="632">
        <v>19185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986600</v>
      </c>
      <c r="CS44" s="624"/>
      <c r="CT44" s="624"/>
      <c r="CU44" s="624"/>
      <c r="CV44" s="624"/>
      <c r="CW44" s="624"/>
      <c r="CX44" s="624"/>
      <c r="CY44" s="625"/>
      <c r="CZ44" s="657">
        <v>7.2</v>
      </c>
      <c r="DA44" s="706"/>
      <c r="DB44" s="706"/>
      <c r="DC44" s="707"/>
      <c r="DD44" s="632">
        <v>154531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586329</v>
      </c>
      <c r="CS45" s="655"/>
      <c r="CT45" s="655"/>
      <c r="CU45" s="655"/>
      <c r="CV45" s="655"/>
      <c r="CW45" s="655"/>
      <c r="CX45" s="655"/>
      <c r="CY45" s="656"/>
      <c r="CZ45" s="657">
        <v>4.3</v>
      </c>
      <c r="DA45" s="658"/>
      <c r="DB45" s="658"/>
      <c r="DC45" s="659"/>
      <c r="DD45" s="632">
        <v>26652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375997</v>
      </c>
      <c r="CS46" s="624"/>
      <c r="CT46" s="624"/>
      <c r="CU46" s="624"/>
      <c r="CV46" s="624"/>
      <c r="CW46" s="624"/>
      <c r="CX46" s="624"/>
      <c r="CY46" s="625"/>
      <c r="CZ46" s="657">
        <v>2.7</v>
      </c>
      <c r="DA46" s="706"/>
      <c r="DB46" s="706"/>
      <c r="DC46" s="707"/>
      <c r="DD46" s="632">
        <v>127805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152</v>
      </c>
      <c r="CS47" s="655"/>
      <c r="CT47" s="655"/>
      <c r="CU47" s="655"/>
      <c r="CV47" s="655"/>
      <c r="CW47" s="655"/>
      <c r="CX47" s="655"/>
      <c r="CY47" s="656"/>
      <c r="CZ47" s="657" t="s">
        <v>152</v>
      </c>
      <c r="DA47" s="658"/>
      <c r="DB47" s="658"/>
      <c r="DC47" s="659"/>
      <c r="DD47" s="632" t="s">
        <v>152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152</v>
      </c>
      <c r="CS48" s="624"/>
      <c r="CT48" s="624"/>
      <c r="CU48" s="624"/>
      <c r="CV48" s="624"/>
      <c r="CW48" s="624"/>
      <c r="CX48" s="624"/>
      <c r="CY48" s="625"/>
      <c r="CZ48" s="657" t="s">
        <v>152</v>
      </c>
      <c r="DA48" s="706"/>
      <c r="DB48" s="706"/>
      <c r="DC48" s="707"/>
      <c r="DD48" s="632" t="s">
        <v>152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13730920</v>
      </c>
      <c r="CS49" s="691"/>
      <c r="CT49" s="691"/>
      <c r="CU49" s="691"/>
      <c r="CV49" s="691"/>
      <c r="CW49" s="691"/>
      <c r="CX49" s="691"/>
      <c r="CY49" s="718"/>
      <c r="CZ49" s="719">
        <v>100</v>
      </c>
      <c r="DA49" s="720"/>
      <c r="DB49" s="720"/>
      <c r="DC49" s="721"/>
      <c r="DD49" s="722">
        <v>8871799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537</v>
      </c>
      <c r="C7" s="750"/>
      <c r="D7" s="750"/>
      <c r="E7" s="750"/>
      <c r="F7" s="750"/>
      <c r="G7" s="750"/>
      <c r="H7" s="750"/>
      <c r="I7" s="750"/>
      <c r="J7" s="750"/>
      <c r="K7" s="750"/>
      <c r="L7" s="750"/>
      <c r="M7" s="750"/>
      <c r="N7" s="750"/>
      <c r="O7" s="750"/>
      <c r="P7" s="751"/>
      <c r="Q7" s="752">
        <v>14304</v>
      </c>
      <c r="R7" s="753"/>
      <c r="S7" s="753"/>
      <c r="T7" s="753"/>
      <c r="U7" s="753"/>
      <c r="V7" s="753">
        <v>13780</v>
      </c>
      <c r="W7" s="753"/>
      <c r="X7" s="753"/>
      <c r="Y7" s="753"/>
      <c r="Z7" s="753"/>
      <c r="AA7" s="753">
        <v>524</v>
      </c>
      <c r="AB7" s="753"/>
      <c r="AC7" s="753"/>
      <c r="AD7" s="753"/>
      <c r="AE7" s="754"/>
      <c r="AF7" s="755">
        <v>358</v>
      </c>
      <c r="AG7" s="756"/>
      <c r="AH7" s="756"/>
      <c r="AI7" s="756"/>
      <c r="AJ7" s="757"/>
      <c r="AK7" s="792" t="s">
        <v>538</v>
      </c>
      <c r="AL7" s="793"/>
      <c r="AM7" s="793"/>
      <c r="AN7" s="793"/>
      <c r="AO7" s="793"/>
      <c r="AP7" s="793">
        <v>14260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542</v>
      </c>
      <c r="BS7" s="796" t="s">
        <v>543</v>
      </c>
      <c r="BT7" s="797"/>
      <c r="BU7" s="797"/>
      <c r="BV7" s="797"/>
      <c r="BW7" s="797"/>
      <c r="BX7" s="797"/>
      <c r="BY7" s="797"/>
      <c r="BZ7" s="797"/>
      <c r="CA7" s="797"/>
      <c r="CB7" s="797"/>
      <c r="CC7" s="797"/>
      <c r="CD7" s="797"/>
      <c r="CE7" s="797"/>
      <c r="CF7" s="797"/>
      <c r="CG7" s="798"/>
      <c r="CH7" s="789">
        <v>1</v>
      </c>
      <c r="CI7" s="790"/>
      <c r="CJ7" s="790"/>
      <c r="CK7" s="790"/>
      <c r="CL7" s="791"/>
      <c r="CM7" s="789">
        <v>31</v>
      </c>
      <c r="CN7" s="790"/>
      <c r="CO7" s="790"/>
      <c r="CP7" s="790"/>
      <c r="CQ7" s="791"/>
      <c r="CR7" s="789">
        <v>5</v>
      </c>
      <c r="CS7" s="790"/>
      <c r="CT7" s="790"/>
      <c r="CU7" s="790"/>
      <c r="CV7" s="791"/>
      <c r="CW7" s="789" t="s">
        <v>540</v>
      </c>
      <c r="CX7" s="790"/>
      <c r="CY7" s="790"/>
      <c r="CZ7" s="790"/>
      <c r="DA7" s="791"/>
      <c r="DB7" s="789" t="s">
        <v>540</v>
      </c>
      <c r="DC7" s="790"/>
      <c r="DD7" s="790"/>
      <c r="DE7" s="790"/>
      <c r="DF7" s="791"/>
      <c r="DG7" s="789">
        <v>494</v>
      </c>
      <c r="DH7" s="790"/>
      <c r="DI7" s="790"/>
      <c r="DJ7" s="790"/>
      <c r="DK7" s="791"/>
      <c r="DL7" s="789" t="s">
        <v>540</v>
      </c>
      <c r="DM7" s="790"/>
      <c r="DN7" s="790"/>
      <c r="DO7" s="790"/>
      <c r="DP7" s="791"/>
      <c r="DQ7" s="789">
        <v>386</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358</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373</v>
      </c>
      <c r="C28" s="750"/>
      <c r="D28" s="750"/>
      <c r="E28" s="750"/>
      <c r="F28" s="750"/>
      <c r="G28" s="750"/>
      <c r="H28" s="750"/>
      <c r="I28" s="750"/>
      <c r="J28" s="750"/>
      <c r="K28" s="750"/>
      <c r="L28" s="750"/>
      <c r="M28" s="750"/>
      <c r="N28" s="750"/>
      <c r="O28" s="750"/>
      <c r="P28" s="751"/>
      <c r="Q28" s="840">
        <v>3003</v>
      </c>
      <c r="R28" s="841"/>
      <c r="S28" s="841"/>
      <c r="T28" s="841"/>
      <c r="U28" s="841"/>
      <c r="V28" s="841">
        <v>2960</v>
      </c>
      <c r="W28" s="841"/>
      <c r="X28" s="841"/>
      <c r="Y28" s="841"/>
      <c r="Z28" s="841"/>
      <c r="AA28" s="841">
        <v>43</v>
      </c>
      <c r="AB28" s="841"/>
      <c r="AC28" s="841"/>
      <c r="AD28" s="841"/>
      <c r="AE28" s="842"/>
      <c r="AF28" s="843">
        <v>43</v>
      </c>
      <c r="AG28" s="841"/>
      <c r="AH28" s="841"/>
      <c r="AI28" s="841"/>
      <c r="AJ28" s="844"/>
      <c r="AK28" s="845">
        <v>272</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374</v>
      </c>
      <c r="C29" s="774"/>
      <c r="D29" s="774"/>
      <c r="E29" s="774"/>
      <c r="F29" s="774"/>
      <c r="G29" s="774"/>
      <c r="H29" s="774"/>
      <c r="I29" s="774"/>
      <c r="J29" s="774"/>
      <c r="K29" s="774"/>
      <c r="L29" s="774"/>
      <c r="M29" s="774"/>
      <c r="N29" s="774"/>
      <c r="O29" s="774"/>
      <c r="P29" s="775"/>
      <c r="Q29" s="776">
        <v>314</v>
      </c>
      <c r="R29" s="777"/>
      <c r="S29" s="777"/>
      <c r="T29" s="777"/>
      <c r="U29" s="777"/>
      <c r="V29" s="777">
        <v>314</v>
      </c>
      <c r="W29" s="777"/>
      <c r="X29" s="777"/>
      <c r="Y29" s="777"/>
      <c r="Z29" s="777"/>
      <c r="AA29" s="777">
        <v>0</v>
      </c>
      <c r="AB29" s="777"/>
      <c r="AC29" s="777"/>
      <c r="AD29" s="777"/>
      <c r="AE29" s="778"/>
      <c r="AF29" s="779">
        <v>0</v>
      </c>
      <c r="AG29" s="780"/>
      <c r="AH29" s="780"/>
      <c r="AI29" s="780"/>
      <c r="AJ29" s="781"/>
      <c r="AK29" s="848">
        <v>107</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375</v>
      </c>
      <c r="C30" s="774"/>
      <c r="D30" s="774"/>
      <c r="E30" s="774"/>
      <c r="F30" s="774"/>
      <c r="G30" s="774"/>
      <c r="H30" s="774"/>
      <c r="I30" s="774"/>
      <c r="J30" s="774"/>
      <c r="K30" s="774"/>
      <c r="L30" s="774"/>
      <c r="M30" s="774"/>
      <c r="N30" s="774"/>
      <c r="O30" s="774"/>
      <c r="P30" s="775"/>
      <c r="Q30" s="776">
        <v>1983</v>
      </c>
      <c r="R30" s="777"/>
      <c r="S30" s="777"/>
      <c r="T30" s="777"/>
      <c r="U30" s="777"/>
      <c r="V30" s="777">
        <v>1960</v>
      </c>
      <c r="W30" s="777"/>
      <c r="X30" s="777"/>
      <c r="Y30" s="777"/>
      <c r="Z30" s="777"/>
      <c r="AA30" s="777">
        <v>23</v>
      </c>
      <c r="AB30" s="777"/>
      <c r="AC30" s="777"/>
      <c r="AD30" s="777"/>
      <c r="AE30" s="778"/>
      <c r="AF30" s="779">
        <v>23</v>
      </c>
      <c r="AG30" s="780"/>
      <c r="AH30" s="780"/>
      <c r="AI30" s="780"/>
      <c r="AJ30" s="781"/>
      <c r="AK30" s="848">
        <v>300</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376</v>
      </c>
      <c r="C31" s="774"/>
      <c r="D31" s="774"/>
      <c r="E31" s="774"/>
      <c r="F31" s="774"/>
      <c r="G31" s="774"/>
      <c r="H31" s="774"/>
      <c r="I31" s="774"/>
      <c r="J31" s="774"/>
      <c r="K31" s="774"/>
      <c r="L31" s="774"/>
      <c r="M31" s="774"/>
      <c r="N31" s="774"/>
      <c r="O31" s="774"/>
      <c r="P31" s="775"/>
      <c r="Q31" s="776">
        <v>1039</v>
      </c>
      <c r="R31" s="777"/>
      <c r="S31" s="777"/>
      <c r="T31" s="777"/>
      <c r="U31" s="777"/>
      <c r="V31" s="777">
        <v>803</v>
      </c>
      <c r="W31" s="777"/>
      <c r="X31" s="777"/>
      <c r="Y31" s="777"/>
      <c r="Z31" s="777"/>
      <c r="AA31" s="777">
        <v>236</v>
      </c>
      <c r="AB31" s="777"/>
      <c r="AC31" s="777"/>
      <c r="AD31" s="777"/>
      <c r="AE31" s="778"/>
      <c r="AF31" s="779">
        <v>236</v>
      </c>
      <c r="AG31" s="780"/>
      <c r="AH31" s="780"/>
      <c r="AI31" s="780"/>
      <c r="AJ31" s="781"/>
      <c r="AK31" s="848">
        <v>1126</v>
      </c>
      <c r="AL31" s="849"/>
      <c r="AM31" s="849"/>
      <c r="AN31" s="849"/>
      <c r="AO31" s="849"/>
      <c r="AP31" s="849">
        <v>6422</v>
      </c>
      <c r="AQ31" s="849"/>
      <c r="AR31" s="849"/>
      <c r="AS31" s="849"/>
      <c r="AT31" s="849"/>
      <c r="AU31" s="849"/>
      <c r="AV31" s="849"/>
      <c r="AW31" s="849"/>
      <c r="AX31" s="849"/>
      <c r="AY31" s="849"/>
      <c r="AZ31" s="850"/>
      <c r="BA31" s="850"/>
      <c r="BB31" s="850"/>
      <c r="BC31" s="850"/>
      <c r="BD31" s="850"/>
      <c r="BE31" s="846" t="s">
        <v>377</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417</v>
      </c>
      <c r="R32" s="777"/>
      <c r="S32" s="777"/>
      <c r="T32" s="777"/>
      <c r="U32" s="777"/>
      <c r="V32" s="777">
        <v>84</v>
      </c>
      <c r="W32" s="777"/>
      <c r="X32" s="777"/>
      <c r="Y32" s="777"/>
      <c r="Z32" s="777"/>
      <c r="AA32" s="777">
        <v>333</v>
      </c>
      <c r="AB32" s="777"/>
      <c r="AC32" s="777"/>
      <c r="AD32" s="777"/>
      <c r="AE32" s="778"/>
      <c r="AF32" s="779">
        <v>333</v>
      </c>
      <c r="AG32" s="780"/>
      <c r="AH32" s="780"/>
      <c r="AI32" s="780"/>
      <c r="AJ32" s="781"/>
      <c r="AK32" s="848">
        <v>124</v>
      </c>
      <c r="AL32" s="849"/>
      <c r="AM32" s="849"/>
      <c r="AN32" s="849"/>
      <c r="AO32" s="849"/>
      <c r="AP32" s="849">
        <v>3509</v>
      </c>
      <c r="AQ32" s="849"/>
      <c r="AR32" s="849"/>
      <c r="AS32" s="849"/>
      <c r="AT32" s="849"/>
      <c r="AU32" s="849"/>
      <c r="AV32" s="849"/>
      <c r="AW32" s="849"/>
      <c r="AX32" s="849"/>
      <c r="AY32" s="849"/>
      <c r="AZ32" s="850"/>
      <c r="BA32" s="850"/>
      <c r="BB32" s="850"/>
      <c r="BC32" s="850"/>
      <c r="BD32" s="850"/>
      <c r="BE32" s="846" t="s">
        <v>377</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379</v>
      </c>
      <c r="C33" s="774"/>
      <c r="D33" s="774"/>
      <c r="E33" s="774"/>
      <c r="F33" s="774"/>
      <c r="G33" s="774"/>
      <c r="H33" s="774"/>
      <c r="I33" s="774"/>
      <c r="J33" s="774"/>
      <c r="K33" s="774"/>
      <c r="L33" s="774"/>
      <c r="M33" s="774"/>
      <c r="N33" s="774"/>
      <c r="O33" s="774"/>
      <c r="P33" s="775"/>
      <c r="Q33" s="776">
        <v>1412</v>
      </c>
      <c r="R33" s="777"/>
      <c r="S33" s="777"/>
      <c r="T33" s="777"/>
      <c r="U33" s="777"/>
      <c r="V33" s="777">
        <v>1496</v>
      </c>
      <c r="W33" s="777"/>
      <c r="X33" s="777"/>
      <c r="Y33" s="777"/>
      <c r="Z33" s="777"/>
      <c r="AA33" s="777">
        <v>-84</v>
      </c>
      <c r="AB33" s="777"/>
      <c r="AC33" s="777"/>
      <c r="AD33" s="777"/>
      <c r="AE33" s="778"/>
      <c r="AF33" s="779" t="s">
        <v>109</v>
      </c>
      <c r="AG33" s="780"/>
      <c r="AH33" s="780"/>
      <c r="AI33" s="780"/>
      <c r="AJ33" s="781"/>
      <c r="AK33" s="848">
        <v>366</v>
      </c>
      <c r="AL33" s="849"/>
      <c r="AM33" s="849"/>
      <c r="AN33" s="849"/>
      <c r="AO33" s="849"/>
      <c r="AP33" s="849">
        <v>8536</v>
      </c>
      <c r="AQ33" s="849"/>
      <c r="AR33" s="849"/>
      <c r="AS33" s="849"/>
      <c r="AT33" s="849"/>
      <c r="AU33" s="849"/>
      <c r="AV33" s="849"/>
      <c r="AW33" s="849"/>
      <c r="AX33" s="849"/>
      <c r="AY33" s="849"/>
      <c r="AZ33" s="850"/>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381</v>
      </c>
      <c r="C34" s="774"/>
      <c r="D34" s="774"/>
      <c r="E34" s="774"/>
      <c r="F34" s="774"/>
      <c r="G34" s="774"/>
      <c r="H34" s="774"/>
      <c r="I34" s="774"/>
      <c r="J34" s="774"/>
      <c r="K34" s="774"/>
      <c r="L34" s="774"/>
      <c r="M34" s="774"/>
      <c r="N34" s="774"/>
      <c r="O34" s="774"/>
      <c r="P34" s="775"/>
      <c r="Q34" s="776">
        <v>181</v>
      </c>
      <c r="R34" s="777"/>
      <c r="S34" s="777"/>
      <c r="T34" s="777"/>
      <c r="U34" s="777"/>
      <c r="V34" s="777">
        <v>181</v>
      </c>
      <c r="W34" s="777"/>
      <c r="X34" s="777"/>
      <c r="Y34" s="777"/>
      <c r="Z34" s="777"/>
      <c r="AA34" s="777">
        <v>0</v>
      </c>
      <c r="AB34" s="777"/>
      <c r="AC34" s="777"/>
      <c r="AD34" s="777"/>
      <c r="AE34" s="778"/>
      <c r="AF34" s="779" t="s">
        <v>109</v>
      </c>
      <c r="AG34" s="780"/>
      <c r="AH34" s="780"/>
      <c r="AI34" s="780"/>
      <c r="AJ34" s="781"/>
      <c r="AK34" s="848">
        <v>76</v>
      </c>
      <c r="AL34" s="849"/>
      <c r="AM34" s="849"/>
      <c r="AN34" s="849"/>
      <c r="AO34" s="849"/>
      <c r="AP34" s="849">
        <v>1058</v>
      </c>
      <c r="AQ34" s="849"/>
      <c r="AR34" s="849"/>
      <c r="AS34" s="849"/>
      <c r="AT34" s="849"/>
      <c r="AU34" s="849"/>
      <c r="AV34" s="849"/>
      <c r="AW34" s="849"/>
      <c r="AX34" s="849"/>
      <c r="AY34" s="849"/>
      <c r="AZ34" s="850"/>
      <c r="BA34" s="850"/>
      <c r="BB34" s="850"/>
      <c r="BC34" s="850"/>
      <c r="BD34" s="850"/>
      <c r="BE34" s="846" t="s">
        <v>380</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636</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365</v>
      </c>
      <c r="R66" s="736"/>
      <c r="S66" s="736"/>
      <c r="T66" s="736"/>
      <c r="U66" s="737"/>
      <c r="V66" s="735" t="s">
        <v>366</v>
      </c>
      <c r="W66" s="736"/>
      <c r="X66" s="736"/>
      <c r="Y66" s="736"/>
      <c r="Z66" s="737"/>
      <c r="AA66" s="735" t="s">
        <v>367</v>
      </c>
      <c r="AB66" s="736"/>
      <c r="AC66" s="736"/>
      <c r="AD66" s="736"/>
      <c r="AE66" s="737"/>
      <c r="AF66" s="870" t="s">
        <v>368</v>
      </c>
      <c r="AG66" s="831"/>
      <c r="AH66" s="831"/>
      <c r="AI66" s="831"/>
      <c r="AJ66" s="871"/>
      <c r="AK66" s="735" t="s">
        <v>369</v>
      </c>
      <c r="AL66" s="759"/>
      <c r="AM66" s="759"/>
      <c r="AN66" s="759"/>
      <c r="AO66" s="760"/>
      <c r="AP66" s="735" t="s">
        <v>370</v>
      </c>
      <c r="AQ66" s="736"/>
      <c r="AR66" s="736"/>
      <c r="AS66" s="736"/>
      <c r="AT66" s="737"/>
      <c r="AU66" s="735" t="s">
        <v>386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669</v>
      </c>
      <c r="R68" s="884"/>
      <c r="S68" s="884"/>
      <c r="T68" s="884"/>
      <c r="U68" s="884"/>
      <c r="V68" s="884">
        <v>640</v>
      </c>
      <c r="W68" s="884"/>
      <c r="X68" s="884"/>
      <c r="Y68" s="884"/>
      <c r="Z68" s="884"/>
      <c r="AA68" s="884">
        <v>29</v>
      </c>
      <c r="AB68" s="884"/>
      <c r="AC68" s="884"/>
      <c r="AD68" s="884"/>
      <c r="AE68" s="884"/>
      <c r="AF68" s="884">
        <v>29</v>
      </c>
      <c r="AG68" s="884"/>
      <c r="AH68" s="884"/>
      <c r="AI68" s="884"/>
      <c r="AJ68" s="884"/>
      <c r="AK68" s="884" t="s">
        <v>540</v>
      </c>
      <c r="AL68" s="884"/>
      <c r="AM68" s="884"/>
      <c r="AN68" s="884"/>
      <c r="AO68" s="884"/>
      <c r="AP68" s="884">
        <v>1763</v>
      </c>
      <c r="AQ68" s="884"/>
      <c r="AR68" s="884"/>
      <c r="AS68" s="884"/>
      <c r="AT68" s="884"/>
      <c r="AU68" s="884">
        <v>1123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541</v>
      </c>
      <c r="C69" s="892"/>
      <c r="D69" s="892"/>
      <c r="E69" s="892"/>
      <c r="F69" s="892"/>
      <c r="G69" s="892"/>
      <c r="H69" s="892"/>
      <c r="I69" s="892"/>
      <c r="J69" s="892"/>
      <c r="K69" s="892"/>
      <c r="L69" s="892"/>
      <c r="M69" s="892"/>
      <c r="N69" s="892"/>
      <c r="O69" s="892"/>
      <c r="P69" s="893"/>
      <c r="Q69" s="894">
        <v>1349</v>
      </c>
      <c r="R69" s="849"/>
      <c r="S69" s="849"/>
      <c r="T69" s="849"/>
      <c r="U69" s="849"/>
      <c r="V69" s="849">
        <v>1341</v>
      </c>
      <c r="W69" s="849"/>
      <c r="X69" s="849"/>
      <c r="Y69" s="849"/>
      <c r="Z69" s="849"/>
      <c r="AA69" s="849">
        <v>8</v>
      </c>
      <c r="AB69" s="849"/>
      <c r="AC69" s="849"/>
      <c r="AD69" s="849"/>
      <c r="AE69" s="849"/>
      <c r="AF69" s="849">
        <v>8</v>
      </c>
      <c r="AG69" s="849"/>
      <c r="AH69" s="849"/>
      <c r="AI69" s="849"/>
      <c r="AJ69" s="849"/>
      <c r="AK69" s="849" t="s">
        <v>540</v>
      </c>
      <c r="AL69" s="849"/>
      <c r="AM69" s="849"/>
      <c r="AN69" s="849"/>
      <c r="AO69" s="849"/>
      <c r="AP69" s="849">
        <v>7</v>
      </c>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c r="C70" s="892"/>
      <c r="D70" s="892"/>
      <c r="E70" s="892"/>
      <c r="F70" s="892"/>
      <c r="G70" s="892"/>
      <c r="H70" s="892"/>
      <c r="I70" s="892"/>
      <c r="J70" s="892"/>
      <c r="K70" s="892"/>
      <c r="L70" s="892"/>
      <c r="M70" s="892"/>
      <c r="N70" s="892"/>
      <c r="O70" s="892"/>
      <c r="P70" s="893"/>
      <c r="Q70" s="894"/>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283</v>
      </c>
      <c r="AG109" s="913"/>
      <c r="AH109" s="913"/>
      <c r="AI109" s="913"/>
      <c r="AJ109" s="914"/>
      <c r="AK109" s="912" t="s">
        <v>282</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283</v>
      </c>
      <c r="BW109" s="913"/>
      <c r="BX109" s="913"/>
      <c r="BY109" s="913"/>
      <c r="BZ109" s="914"/>
      <c r="CA109" s="912" t="s">
        <v>282</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283</v>
      </c>
      <c r="DM109" s="913"/>
      <c r="DN109" s="913"/>
      <c r="DO109" s="913"/>
      <c r="DP109" s="914"/>
      <c r="DQ109" s="912" t="s">
        <v>282</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2054578</v>
      </c>
      <c r="AB110" s="920"/>
      <c r="AC110" s="920"/>
      <c r="AD110" s="920"/>
      <c r="AE110" s="921"/>
      <c r="AF110" s="922">
        <v>2029408</v>
      </c>
      <c r="AG110" s="920"/>
      <c r="AH110" s="920"/>
      <c r="AI110" s="920"/>
      <c r="AJ110" s="921"/>
      <c r="AK110" s="922">
        <v>1877265</v>
      </c>
      <c r="AL110" s="920"/>
      <c r="AM110" s="920"/>
      <c r="AN110" s="920"/>
      <c r="AO110" s="921"/>
      <c r="AP110" s="923">
        <v>29.9</v>
      </c>
      <c r="AQ110" s="924"/>
      <c r="AR110" s="924"/>
      <c r="AS110" s="924"/>
      <c r="AT110" s="925"/>
      <c r="AU110" s="926" t="s">
        <v>61</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14942762</v>
      </c>
      <c r="BR110" s="957"/>
      <c r="BS110" s="957"/>
      <c r="BT110" s="957"/>
      <c r="BU110" s="957"/>
      <c r="BV110" s="957">
        <v>14376811</v>
      </c>
      <c r="BW110" s="957"/>
      <c r="BX110" s="957"/>
      <c r="BY110" s="957"/>
      <c r="BZ110" s="957"/>
      <c r="CA110" s="957">
        <v>14259886</v>
      </c>
      <c r="CB110" s="957"/>
      <c r="CC110" s="957"/>
      <c r="CD110" s="957"/>
      <c r="CE110" s="957"/>
      <c r="CF110" s="971">
        <v>227.4</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403</v>
      </c>
      <c r="AB111" s="964"/>
      <c r="AC111" s="964"/>
      <c r="AD111" s="964"/>
      <c r="AE111" s="965"/>
      <c r="AF111" s="966" t="s">
        <v>403</v>
      </c>
      <c r="AG111" s="964"/>
      <c r="AH111" s="964"/>
      <c r="AI111" s="964"/>
      <c r="AJ111" s="965"/>
      <c r="AK111" s="966" t="s">
        <v>403</v>
      </c>
      <c r="AL111" s="964"/>
      <c r="AM111" s="964"/>
      <c r="AN111" s="964"/>
      <c r="AO111" s="965"/>
      <c r="AP111" s="967" t="s">
        <v>403</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51414</v>
      </c>
      <c r="BR111" s="950"/>
      <c r="BS111" s="950"/>
      <c r="BT111" s="950"/>
      <c r="BU111" s="950"/>
      <c r="BV111" s="950">
        <v>51414</v>
      </c>
      <c r="BW111" s="950"/>
      <c r="BX111" s="950"/>
      <c r="BY111" s="950"/>
      <c r="BZ111" s="950"/>
      <c r="CA111" s="950" t="s">
        <v>406</v>
      </c>
      <c r="CB111" s="950"/>
      <c r="CC111" s="950"/>
      <c r="CD111" s="950"/>
      <c r="CE111" s="950"/>
      <c r="CF111" s="944" t="s">
        <v>406</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12210230</v>
      </c>
      <c r="BR112" s="950"/>
      <c r="BS112" s="950"/>
      <c r="BT112" s="950"/>
      <c r="BU112" s="950"/>
      <c r="BV112" s="950">
        <v>11575910</v>
      </c>
      <c r="BW112" s="950"/>
      <c r="BX112" s="950"/>
      <c r="BY112" s="950"/>
      <c r="BZ112" s="950"/>
      <c r="CA112" s="950">
        <v>11026365</v>
      </c>
      <c r="CB112" s="950"/>
      <c r="CC112" s="950"/>
      <c r="CD112" s="950"/>
      <c r="CE112" s="950"/>
      <c r="CF112" s="944">
        <v>175.8</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1094109</v>
      </c>
      <c r="AB113" s="964"/>
      <c r="AC113" s="964"/>
      <c r="AD113" s="964"/>
      <c r="AE113" s="965"/>
      <c r="AF113" s="966">
        <v>1052369</v>
      </c>
      <c r="AG113" s="964"/>
      <c r="AH113" s="964"/>
      <c r="AI113" s="964"/>
      <c r="AJ113" s="965"/>
      <c r="AK113" s="966">
        <v>1058920</v>
      </c>
      <c r="AL113" s="964"/>
      <c r="AM113" s="964"/>
      <c r="AN113" s="964"/>
      <c r="AO113" s="965"/>
      <c r="AP113" s="967">
        <v>16.899999999999999</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1199663</v>
      </c>
      <c r="BR113" s="950"/>
      <c r="BS113" s="950"/>
      <c r="BT113" s="950"/>
      <c r="BU113" s="950"/>
      <c r="BV113" s="950">
        <v>1176157</v>
      </c>
      <c r="BW113" s="950"/>
      <c r="BX113" s="950"/>
      <c r="BY113" s="950"/>
      <c r="BZ113" s="950"/>
      <c r="CA113" s="950">
        <v>1123284</v>
      </c>
      <c r="CB113" s="950"/>
      <c r="CC113" s="950"/>
      <c r="CD113" s="950"/>
      <c r="CE113" s="950"/>
      <c r="CF113" s="944">
        <v>17.899999999999999</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24908</v>
      </c>
      <c r="AB114" s="989"/>
      <c r="AC114" s="989"/>
      <c r="AD114" s="989"/>
      <c r="AE114" s="990"/>
      <c r="AF114" s="991">
        <v>26732</v>
      </c>
      <c r="AG114" s="989"/>
      <c r="AH114" s="989"/>
      <c r="AI114" s="989"/>
      <c r="AJ114" s="990"/>
      <c r="AK114" s="991">
        <v>55471</v>
      </c>
      <c r="AL114" s="989"/>
      <c r="AM114" s="989"/>
      <c r="AN114" s="989"/>
      <c r="AO114" s="990"/>
      <c r="AP114" s="992">
        <v>0.9</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2457789</v>
      </c>
      <c r="BR114" s="950"/>
      <c r="BS114" s="950"/>
      <c r="BT114" s="950"/>
      <c r="BU114" s="950"/>
      <c r="BV114" s="950">
        <v>2211462</v>
      </c>
      <c r="BW114" s="950"/>
      <c r="BX114" s="950"/>
      <c r="BY114" s="950"/>
      <c r="BZ114" s="950"/>
      <c r="CA114" s="950">
        <v>2154863</v>
      </c>
      <c r="CB114" s="950"/>
      <c r="CC114" s="950"/>
      <c r="CD114" s="950"/>
      <c r="CE114" s="950"/>
      <c r="CF114" s="944">
        <v>34.4</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12144</v>
      </c>
      <c r="AB115" s="964"/>
      <c r="AC115" s="964"/>
      <c r="AD115" s="964"/>
      <c r="AE115" s="965"/>
      <c r="AF115" s="966">
        <v>105</v>
      </c>
      <c r="AG115" s="964"/>
      <c r="AH115" s="964"/>
      <c r="AI115" s="964"/>
      <c r="AJ115" s="965"/>
      <c r="AK115" s="966">
        <v>59</v>
      </c>
      <c r="AL115" s="964"/>
      <c r="AM115" s="964"/>
      <c r="AN115" s="964"/>
      <c r="AO115" s="965"/>
      <c r="AP115" s="967">
        <v>0</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v>429894</v>
      </c>
      <c r="BR115" s="950"/>
      <c r="BS115" s="950"/>
      <c r="BT115" s="950"/>
      <c r="BU115" s="950"/>
      <c r="BV115" s="950">
        <v>384117</v>
      </c>
      <c r="BW115" s="950"/>
      <c r="BX115" s="950"/>
      <c r="BY115" s="950"/>
      <c r="BZ115" s="950"/>
      <c r="CA115" s="950">
        <v>386094</v>
      </c>
      <c r="CB115" s="950"/>
      <c r="CC115" s="950"/>
      <c r="CD115" s="950"/>
      <c r="CE115" s="950"/>
      <c r="CF115" s="944">
        <v>6.2</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51414</v>
      </c>
      <c r="DH115" s="989"/>
      <c r="DI115" s="989"/>
      <c r="DJ115" s="989"/>
      <c r="DK115" s="990"/>
      <c r="DL115" s="991">
        <v>51414</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406</v>
      </c>
      <c r="AB116" s="989"/>
      <c r="AC116" s="989"/>
      <c r="AD116" s="989"/>
      <c r="AE116" s="990"/>
      <c r="AF116" s="991" t="s">
        <v>406</v>
      </c>
      <c r="AG116" s="989"/>
      <c r="AH116" s="989"/>
      <c r="AI116" s="989"/>
      <c r="AJ116" s="990"/>
      <c r="AK116" s="991" t="s">
        <v>406</v>
      </c>
      <c r="AL116" s="989"/>
      <c r="AM116" s="989"/>
      <c r="AN116" s="989"/>
      <c r="AO116" s="990"/>
      <c r="AP116" s="992" t="s">
        <v>406</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3185739</v>
      </c>
      <c r="AB117" s="996"/>
      <c r="AC117" s="996"/>
      <c r="AD117" s="996"/>
      <c r="AE117" s="997"/>
      <c r="AF117" s="995">
        <v>3108614</v>
      </c>
      <c r="AG117" s="996"/>
      <c r="AH117" s="996"/>
      <c r="AI117" s="996"/>
      <c r="AJ117" s="997"/>
      <c r="AK117" s="995">
        <v>2991715</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283</v>
      </c>
      <c r="AG118" s="913"/>
      <c r="AH118" s="913"/>
      <c r="AI118" s="913"/>
      <c r="AJ118" s="914"/>
      <c r="AK118" s="912" t="s">
        <v>282</v>
      </c>
      <c r="AL118" s="913"/>
      <c r="AM118" s="913"/>
      <c r="AN118" s="913"/>
      <c r="AO118" s="914"/>
      <c r="AP118" s="1020" t="s">
        <v>397</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427</v>
      </c>
      <c r="BP118" s="1024"/>
      <c r="BQ118" s="1015">
        <v>31291752</v>
      </c>
      <c r="BR118" s="1016"/>
      <c r="BS118" s="1016"/>
      <c r="BT118" s="1016"/>
      <c r="BU118" s="1016"/>
      <c r="BV118" s="1016">
        <v>29775871</v>
      </c>
      <c r="BW118" s="1016"/>
      <c r="BX118" s="1016"/>
      <c r="BY118" s="1016"/>
      <c r="BZ118" s="1016"/>
      <c r="CA118" s="1016">
        <v>28950492</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3318695</v>
      </c>
      <c r="BR119" s="957"/>
      <c r="BS119" s="957"/>
      <c r="BT119" s="957"/>
      <c r="BU119" s="957"/>
      <c r="BV119" s="957">
        <v>3596953</v>
      </c>
      <c r="BW119" s="957"/>
      <c r="BX119" s="957"/>
      <c r="BY119" s="957"/>
      <c r="BZ119" s="957"/>
      <c r="CA119" s="957">
        <v>3636566</v>
      </c>
      <c r="CB119" s="957"/>
      <c r="CC119" s="957"/>
      <c r="CD119" s="957"/>
      <c r="CE119" s="957"/>
      <c r="CF119" s="971">
        <v>58</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3289950</v>
      </c>
      <c r="BR120" s="950"/>
      <c r="BS120" s="950"/>
      <c r="BT120" s="950"/>
      <c r="BU120" s="950"/>
      <c r="BV120" s="950">
        <v>2955462</v>
      </c>
      <c r="BW120" s="950"/>
      <c r="BX120" s="950"/>
      <c r="BY120" s="950"/>
      <c r="BZ120" s="950"/>
      <c r="CA120" s="950">
        <v>2760163</v>
      </c>
      <c r="CB120" s="950"/>
      <c r="CC120" s="950"/>
      <c r="CD120" s="950"/>
      <c r="CE120" s="950"/>
      <c r="CF120" s="944">
        <v>44</v>
      </c>
      <c r="CG120" s="945"/>
      <c r="CH120" s="945"/>
      <c r="CI120" s="945"/>
      <c r="CJ120" s="945"/>
      <c r="CK120" s="1043" t="s">
        <v>433</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6665533</v>
      </c>
      <c r="DH120" s="957"/>
      <c r="DI120" s="957"/>
      <c r="DJ120" s="957"/>
      <c r="DK120" s="957"/>
      <c r="DL120" s="957">
        <v>6481386</v>
      </c>
      <c r="DM120" s="957"/>
      <c r="DN120" s="957"/>
      <c r="DO120" s="957"/>
      <c r="DP120" s="957"/>
      <c r="DQ120" s="957">
        <v>6401698</v>
      </c>
      <c r="DR120" s="957"/>
      <c r="DS120" s="957"/>
      <c r="DT120" s="957"/>
      <c r="DU120" s="957"/>
      <c r="DV120" s="958">
        <v>102.1</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16846042</v>
      </c>
      <c r="BR121" s="1016"/>
      <c r="BS121" s="1016"/>
      <c r="BT121" s="1016"/>
      <c r="BU121" s="1016"/>
      <c r="BV121" s="1016">
        <v>16515832</v>
      </c>
      <c r="BW121" s="1016"/>
      <c r="BX121" s="1016"/>
      <c r="BY121" s="1016"/>
      <c r="BZ121" s="1016"/>
      <c r="CA121" s="1016">
        <v>16516170</v>
      </c>
      <c r="CB121" s="1016"/>
      <c r="CC121" s="1016"/>
      <c r="CD121" s="1016"/>
      <c r="CE121" s="1016"/>
      <c r="CF121" s="1054">
        <v>263.3</v>
      </c>
      <c r="CG121" s="1055"/>
      <c r="CH121" s="1055"/>
      <c r="CI121" s="1055"/>
      <c r="CJ121" s="1055"/>
      <c r="CK121" s="1046"/>
      <c r="CL121" s="1047"/>
      <c r="CM121" s="1047"/>
      <c r="CN121" s="1047"/>
      <c r="CO121" s="1048"/>
      <c r="CP121" s="1037" t="s">
        <v>376</v>
      </c>
      <c r="CQ121" s="1038"/>
      <c r="CR121" s="1038"/>
      <c r="CS121" s="1038"/>
      <c r="CT121" s="1038"/>
      <c r="CU121" s="1038"/>
      <c r="CV121" s="1038"/>
      <c r="CW121" s="1038"/>
      <c r="CX121" s="1038"/>
      <c r="CY121" s="1038"/>
      <c r="CZ121" s="1038"/>
      <c r="DA121" s="1038"/>
      <c r="DB121" s="1038"/>
      <c r="DC121" s="1038"/>
      <c r="DD121" s="1038"/>
      <c r="DE121" s="1038"/>
      <c r="DF121" s="1039"/>
      <c r="DG121" s="949">
        <v>5166520</v>
      </c>
      <c r="DH121" s="950"/>
      <c r="DI121" s="950"/>
      <c r="DJ121" s="950"/>
      <c r="DK121" s="950"/>
      <c r="DL121" s="950">
        <v>4685987</v>
      </c>
      <c r="DM121" s="950"/>
      <c r="DN121" s="950"/>
      <c r="DO121" s="950"/>
      <c r="DP121" s="950"/>
      <c r="DQ121" s="950">
        <v>4178875</v>
      </c>
      <c r="DR121" s="950"/>
      <c r="DS121" s="950"/>
      <c r="DT121" s="950"/>
      <c r="DU121" s="950"/>
      <c r="DV121" s="951">
        <v>66.599999999999994</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436</v>
      </c>
      <c r="BP122" s="1024"/>
      <c r="BQ122" s="1064">
        <v>23454687</v>
      </c>
      <c r="BR122" s="1065"/>
      <c r="BS122" s="1065"/>
      <c r="BT122" s="1065"/>
      <c r="BU122" s="1065"/>
      <c r="BV122" s="1065">
        <v>23068247</v>
      </c>
      <c r="BW122" s="1065"/>
      <c r="BX122" s="1065"/>
      <c r="BY122" s="1065"/>
      <c r="BZ122" s="1065"/>
      <c r="CA122" s="1065">
        <v>22912899</v>
      </c>
      <c r="CB122" s="1065"/>
      <c r="CC122" s="1065"/>
      <c r="CD122" s="1065"/>
      <c r="CE122" s="1065"/>
      <c r="CF122" s="1017"/>
      <c r="CG122" s="1018"/>
      <c r="CH122" s="1018"/>
      <c r="CI122" s="1018"/>
      <c r="CJ122" s="1019"/>
      <c r="CK122" s="1046"/>
      <c r="CL122" s="1047"/>
      <c r="CM122" s="1047"/>
      <c r="CN122" s="1047"/>
      <c r="CO122" s="1048"/>
      <c r="CP122" s="1037" t="s">
        <v>437</v>
      </c>
      <c r="CQ122" s="1038"/>
      <c r="CR122" s="1038"/>
      <c r="CS122" s="1038"/>
      <c r="CT122" s="1038"/>
      <c r="CU122" s="1038"/>
      <c r="CV122" s="1038"/>
      <c r="CW122" s="1038"/>
      <c r="CX122" s="1038"/>
      <c r="CY122" s="1038"/>
      <c r="CZ122" s="1038"/>
      <c r="DA122" s="1038"/>
      <c r="DB122" s="1038"/>
      <c r="DC122" s="1038"/>
      <c r="DD122" s="1038"/>
      <c r="DE122" s="1038"/>
      <c r="DF122" s="1039"/>
      <c r="DG122" s="949">
        <v>353629</v>
      </c>
      <c r="DH122" s="950"/>
      <c r="DI122" s="950"/>
      <c r="DJ122" s="950"/>
      <c r="DK122" s="950"/>
      <c r="DL122" s="950">
        <v>294074</v>
      </c>
      <c r="DM122" s="950"/>
      <c r="DN122" s="950"/>
      <c r="DO122" s="950"/>
      <c r="DP122" s="950"/>
      <c r="DQ122" s="950">
        <v>287893</v>
      </c>
      <c r="DR122" s="950"/>
      <c r="DS122" s="950"/>
      <c r="DT122" s="950"/>
      <c r="DU122" s="950"/>
      <c r="DV122" s="951">
        <v>4.5999999999999996</v>
      </c>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11991</v>
      </c>
      <c r="AB123" s="989"/>
      <c r="AC123" s="989"/>
      <c r="AD123" s="989"/>
      <c r="AE123" s="990"/>
      <c r="AF123" s="991" t="s">
        <v>438</v>
      </c>
      <c r="AG123" s="989"/>
      <c r="AH123" s="989"/>
      <c r="AI123" s="989"/>
      <c r="AJ123" s="990"/>
      <c r="AK123" s="991" t="s">
        <v>438</v>
      </c>
      <c r="AL123" s="989"/>
      <c r="AM123" s="989"/>
      <c r="AN123" s="989"/>
      <c r="AO123" s="990"/>
      <c r="AP123" s="992" t="s">
        <v>438</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124</v>
      </c>
      <c r="BR123" s="1057"/>
      <c r="BS123" s="1057"/>
      <c r="BT123" s="1057"/>
      <c r="BU123" s="1057"/>
      <c r="BV123" s="1057">
        <v>109.2</v>
      </c>
      <c r="BW123" s="1057"/>
      <c r="BX123" s="1057"/>
      <c r="BY123" s="1057"/>
      <c r="BZ123" s="1057"/>
      <c r="CA123" s="1057">
        <v>96.2</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v>24548</v>
      </c>
      <c r="DH123" s="989"/>
      <c r="DI123" s="989"/>
      <c r="DJ123" s="989"/>
      <c r="DK123" s="990"/>
      <c r="DL123" s="991">
        <v>114463</v>
      </c>
      <c r="DM123" s="989"/>
      <c r="DN123" s="989"/>
      <c r="DO123" s="989"/>
      <c r="DP123" s="990"/>
      <c r="DQ123" s="991">
        <v>157899</v>
      </c>
      <c r="DR123" s="989"/>
      <c r="DS123" s="989"/>
      <c r="DT123" s="989"/>
      <c r="DU123" s="990"/>
      <c r="DV123" s="992">
        <v>2.5</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438</v>
      </c>
      <c r="AB124" s="989"/>
      <c r="AC124" s="989"/>
      <c r="AD124" s="989"/>
      <c r="AE124" s="990"/>
      <c r="AF124" s="991" t="s">
        <v>438</v>
      </c>
      <c r="AG124" s="989"/>
      <c r="AH124" s="989"/>
      <c r="AI124" s="989"/>
      <c r="AJ124" s="990"/>
      <c r="AK124" s="991" t="s">
        <v>438</v>
      </c>
      <c r="AL124" s="989"/>
      <c r="AM124" s="989"/>
      <c r="AN124" s="989"/>
      <c r="AO124" s="990"/>
      <c r="AP124" s="992" t="s">
        <v>438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438</v>
      </c>
      <c r="DH124" s="1028"/>
      <c r="DI124" s="1028"/>
      <c r="DJ124" s="1028"/>
      <c r="DK124" s="1029"/>
      <c r="DL124" s="1030" t="s">
        <v>438</v>
      </c>
      <c r="DM124" s="1028"/>
      <c r="DN124" s="1028"/>
      <c r="DO124" s="1028"/>
      <c r="DP124" s="1029"/>
      <c r="DQ124" s="1030" t="s">
        <v>438</v>
      </c>
      <c r="DR124" s="1028"/>
      <c r="DS124" s="1028"/>
      <c r="DT124" s="1028"/>
      <c r="DU124" s="1029"/>
      <c r="DV124" s="1031" t="s">
        <v>438</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438</v>
      </c>
      <c r="AB125" s="989"/>
      <c r="AC125" s="989"/>
      <c r="AD125" s="989"/>
      <c r="AE125" s="990"/>
      <c r="AF125" s="991" t="s">
        <v>438</v>
      </c>
      <c r="AG125" s="989"/>
      <c r="AH125" s="989"/>
      <c r="AI125" s="989"/>
      <c r="AJ125" s="990"/>
      <c r="AK125" s="991" t="s">
        <v>438</v>
      </c>
      <c r="AL125" s="989"/>
      <c r="AM125" s="989"/>
      <c r="AN125" s="989"/>
      <c r="AO125" s="990"/>
      <c r="AP125" s="992" t="s">
        <v>438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438</v>
      </c>
      <c r="DH125" s="957"/>
      <c r="DI125" s="957"/>
      <c r="DJ125" s="957"/>
      <c r="DK125" s="957"/>
      <c r="DL125" s="957" t="s">
        <v>438</v>
      </c>
      <c r="DM125" s="957"/>
      <c r="DN125" s="957"/>
      <c r="DO125" s="957"/>
      <c r="DP125" s="957"/>
      <c r="DQ125" s="957" t="s">
        <v>438</v>
      </c>
      <c r="DR125" s="957"/>
      <c r="DS125" s="957"/>
      <c r="DT125" s="957"/>
      <c r="DU125" s="957"/>
      <c r="DV125" s="958" t="s">
        <v>438</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438</v>
      </c>
      <c r="AB126" s="989"/>
      <c r="AC126" s="989"/>
      <c r="AD126" s="989"/>
      <c r="AE126" s="990"/>
      <c r="AF126" s="991" t="s">
        <v>438</v>
      </c>
      <c r="AG126" s="989"/>
      <c r="AH126" s="989"/>
      <c r="AI126" s="989"/>
      <c r="AJ126" s="990"/>
      <c r="AK126" s="991" t="s">
        <v>438</v>
      </c>
      <c r="AL126" s="989"/>
      <c r="AM126" s="989"/>
      <c r="AN126" s="989"/>
      <c r="AO126" s="990"/>
      <c r="AP126" s="992" t="s">
        <v>438</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v>429894</v>
      </c>
      <c r="DH126" s="950"/>
      <c r="DI126" s="950"/>
      <c r="DJ126" s="950"/>
      <c r="DK126" s="950"/>
      <c r="DL126" s="950">
        <v>384117</v>
      </c>
      <c r="DM126" s="950"/>
      <c r="DN126" s="950"/>
      <c r="DO126" s="950"/>
      <c r="DP126" s="950"/>
      <c r="DQ126" s="950">
        <v>386094</v>
      </c>
      <c r="DR126" s="950"/>
      <c r="DS126" s="950"/>
      <c r="DT126" s="950"/>
      <c r="DU126" s="950"/>
      <c r="DV126" s="951">
        <v>6.2</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153</v>
      </c>
      <c r="AB127" s="989"/>
      <c r="AC127" s="989"/>
      <c r="AD127" s="989"/>
      <c r="AE127" s="990"/>
      <c r="AF127" s="991">
        <v>105</v>
      </c>
      <c r="AG127" s="989"/>
      <c r="AH127" s="989"/>
      <c r="AI127" s="989"/>
      <c r="AJ127" s="990"/>
      <c r="AK127" s="991">
        <v>59</v>
      </c>
      <c r="AL127" s="989"/>
      <c r="AM127" s="989"/>
      <c r="AN127" s="989"/>
      <c r="AO127" s="990"/>
      <c r="AP127" s="992">
        <v>0</v>
      </c>
      <c r="AQ127" s="993"/>
      <c r="AR127" s="993"/>
      <c r="AS127" s="993"/>
      <c r="AT127" s="994"/>
      <c r="AU127" s="233"/>
      <c r="AV127" s="233"/>
      <c r="AW127" s="233"/>
      <c r="AX127" s="916" t="s">
        <v>450</v>
      </c>
      <c r="AY127" s="917"/>
      <c r="AZ127" s="917"/>
      <c r="BA127" s="917"/>
      <c r="BB127" s="917"/>
      <c r="BC127" s="917"/>
      <c r="BD127" s="917"/>
      <c r="BE127" s="918"/>
      <c r="BF127" s="1071" t="s">
        <v>438</v>
      </c>
      <c r="BG127" s="1072"/>
      <c r="BH127" s="1072"/>
      <c r="BI127" s="1072"/>
      <c r="BJ127" s="1072"/>
      <c r="BK127" s="1072"/>
      <c r="BL127" s="1081"/>
      <c r="BM127" s="1071">
        <v>13.78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271962</v>
      </c>
      <c r="AB128" s="1120"/>
      <c r="AC128" s="1120"/>
      <c r="AD128" s="1120"/>
      <c r="AE128" s="1121"/>
      <c r="AF128" s="1122">
        <v>271915</v>
      </c>
      <c r="AG128" s="1120"/>
      <c r="AH128" s="1120"/>
      <c r="AI128" s="1120"/>
      <c r="AJ128" s="1121"/>
      <c r="AK128" s="1122">
        <v>259862</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456</v>
      </c>
      <c r="BG128" s="1097"/>
      <c r="BH128" s="1097"/>
      <c r="BI128" s="1097"/>
      <c r="BJ128" s="1097"/>
      <c r="BK128" s="1097"/>
      <c r="BL128" s="1098"/>
      <c r="BM128" s="1096">
        <v>18.78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8177863</v>
      </c>
      <c r="AB129" s="989"/>
      <c r="AC129" s="989"/>
      <c r="AD129" s="989"/>
      <c r="AE129" s="990"/>
      <c r="AF129" s="991">
        <v>7852761</v>
      </c>
      <c r="AG129" s="989"/>
      <c r="AH129" s="989"/>
      <c r="AI129" s="989"/>
      <c r="AJ129" s="990"/>
      <c r="AK129" s="991">
        <v>7881863</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17.600000000000001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1859447</v>
      </c>
      <c r="AB130" s="989"/>
      <c r="AC130" s="989"/>
      <c r="AD130" s="989"/>
      <c r="AE130" s="990"/>
      <c r="AF130" s="991">
        <v>1714636</v>
      </c>
      <c r="AG130" s="989"/>
      <c r="AH130" s="989"/>
      <c r="AI130" s="989"/>
      <c r="AJ130" s="990"/>
      <c r="AK130" s="991">
        <v>1610114</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96.2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6318416</v>
      </c>
      <c r="AB131" s="1028"/>
      <c r="AC131" s="1028"/>
      <c r="AD131" s="1028"/>
      <c r="AE131" s="1029"/>
      <c r="AF131" s="1030">
        <v>6138125</v>
      </c>
      <c r="AG131" s="1028"/>
      <c r="AH131" s="1028"/>
      <c r="AI131" s="1028"/>
      <c r="AJ131" s="1029"/>
      <c r="AK131" s="1030">
        <v>6271749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16.686626059999998</v>
      </c>
      <c r="AB132" s="1134"/>
      <c r="AC132" s="1134"/>
      <c r="AD132" s="1134"/>
      <c r="AE132" s="1135"/>
      <c r="AF132" s="1136">
        <v>18.280224010000001</v>
      </c>
      <c r="AG132" s="1134"/>
      <c r="AH132" s="1134"/>
      <c r="AI132" s="1134"/>
      <c r="AJ132" s="1135"/>
      <c r="AK132" s="1136">
        <v>17.885585750000001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18.3</v>
      </c>
      <c r="AB133" s="1141"/>
      <c r="AC133" s="1141"/>
      <c r="AD133" s="1141"/>
      <c r="AE133" s="1142"/>
      <c r="AF133" s="1140">
        <v>17.8</v>
      </c>
      <c r="AG133" s="1141"/>
      <c r="AH133" s="1141"/>
      <c r="AI133" s="1141"/>
      <c r="AJ133" s="1142"/>
      <c r="AK133" s="1140">
        <v>17.600000000000001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1599197</v>
      </c>
      <c r="L9" s="264">
        <v>71066</v>
      </c>
      <c r="M9" s="265">
        <v>78171</v>
      </c>
      <c r="N9" s="266">
        <v>-9.1</v>
      </c>
    </row>
    <row r="10" spans="1:16">
      <c r="A10" s="248"/>
      <c r="B10" s="244"/>
      <c r="C10" s="244"/>
      <c r="D10" s="244"/>
      <c r="E10" s="244"/>
      <c r="F10" s="244"/>
      <c r="G10" s="1149" t="s">
        <v>474</v>
      </c>
      <c r="H10" s="1150"/>
      <c r="I10" s="1150"/>
      <c r="J10" s="1151"/>
      <c r="K10" s="267">
        <v>86941</v>
      </c>
      <c r="L10" s="268">
        <v>3864</v>
      </c>
      <c r="M10" s="269">
        <v>7086</v>
      </c>
      <c r="N10" s="270">
        <v>-45.5</v>
      </c>
    </row>
    <row r="11" spans="1:16" ht="13.5" customHeight="1">
      <c r="A11" s="248"/>
      <c r="B11" s="244"/>
      <c r="C11" s="244"/>
      <c r="D11" s="244"/>
      <c r="E11" s="244"/>
      <c r="F11" s="244"/>
      <c r="G11" s="1149" t="s">
        <v>475</v>
      </c>
      <c r="H11" s="1150"/>
      <c r="I11" s="1150"/>
      <c r="J11" s="1151"/>
      <c r="K11" s="267">
        <v>267834</v>
      </c>
      <c r="L11" s="268">
        <v>11902</v>
      </c>
      <c r="M11" s="269">
        <v>8305</v>
      </c>
      <c r="N11" s="270">
        <v>43.3</v>
      </c>
    </row>
    <row r="12" spans="1:16" ht="13.5" customHeight="1">
      <c r="A12" s="248"/>
      <c r="B12" s="244"/>
      <c r="C12" s="244"/>
      <c r="D12" s="244"/>
      <c r="E12" s="244"/>
      <c r="F12" s="244"/>
      <c r="G12" s="1149" t="s">
        <v>476</v>
      </c>
      <c r="H12" s="1150"/>
      <c r="I12" s="1150"/>
      <c r="J12" s="1151"/>
      <c r="K12" s="267">
        <v>187906</v>
      </c>
      <c r="L12" s="268">
        <v>8350</v>
      </c>
      <c r="M12" s="269">
        <v>1019</v>
      </c>
      <c r="N12" s="270">
        <v>719.4</v>
      </c>
    </row>
    <row r="13" spans="1:16" ht="13.5" customHeight="1">
      <c r="A13" s="248"/>
      <c r="B13" s="244"/>
      <c r="C13" s="244"/>
      <c r="D13" s="244"/>
      <c r="E13" s="244"/>
      <c r="F13" s="244"/>
      <c r="G13" s="1149" t="s">
        <v>477</v>
      </c>
      <c r="H13" s="1150"/>
      <c r="I13" s="1150"/>
      <c r="J13" s="1151"/>
      <c r="K13" s="267" t="s">
        <v>478</v>
      </c>
      <c r="L13" s="268" t="s">
        <v>478</v>
      </c>
      <c r="M13" s="269" t="s">
        <v>478</v>
      </c>
      <c r="N13" s="270" t="s">
        <v>478</v>
      </c>
    </row>
    <row r="14" spans="1:16" ht="13.5" customHeight="1">
      <c r="A14" s="248"/>
      <c r="B14" s="244"/>
      <c r="C14" s="244"/>
      <c r="D14" s="244"/>
      <c r="E14" s="244"/>
      <c r="F14" s="244"/>
      <c r="G14" s="1149" t="s">
        <v>479</v>
      </c>
      <c r="H14" s="1150"/>
      <c r="I14" s="1150"/>
      <c r="J14" s="1151"/>
      <c r="K14" s="267">
        <v>83490</v>
      </c>
      <c r="L14" s="268">
        <v>3710</v>
      </c>
      <c r="M14" s="269">
        <v>3571</v>
      </c>
      <c r="N14" s="270">
        <v>3.9</v>
      </c>
    </row>
    <row r="15" spans="1:16" ht="13.5" customHeight="1">
      <c r="A15" s="248"/>
      <c r="B15" s="244"/>
      <c r="C15" s="244"/>
      <c r="D15" s="244"/>
      <c r="E15" s="244"/>
      <c r="F15" s="244"/>
      <c r="G15" s="1149" t="s">
        <v>480</v>
      </c>
      <c r="H15" s="1150"/>
      <c r="I15" s="1150"/>
      <c r="J15" s="1151"/>
      <c r="K15" s="267">
        <v>19493</v>
      </c>
      <c r="L15" s="268">
        <v>866</v>
      </c>
      <c r="M15" s="269">
        <v>1563</v>
      </c>
      <c r="N15" s="270">
        <v>-44.6</v>
      </c>
    </row>
    <row r="16" spans="1:16">
      <c r="A16" s="248"/>
      <c r="B16" s="244"/>
      <c r="C16" s="244"/>
      <c r="D16" s="244"/>
      <c r="E16" s="244"/>
      <c r="F16" s="244"/>
      <c r="G16" s="1152" t="s">
        <v>481</v>
      </c>
      <c r="H16" s="1153"/>
      <c r="I16" s="1153"/>
      <c r="J16" s="1154"/>
      <c r="K16" s="268">
        <v>-180423</v>
      </c>
      <c r="L16" s="268">
        <v>-8018</v>
      </c>
      <c r="M16" s="269">
        <v>-7459</v>
      </c>
      <c r="N16" s="270">
        <v>7.5</v>
      </c>
    </row>
    <row r="17" spans="1:16">
      <c r="A17" s="248"/>
      <c r="B17" s="244"/>
      <c r="C17" s="244"/>
      <c r="D17" s="244"/>
      <c r="E17" s="244"/>
      <c r="F17" s="244"/>
      <c r="G17" s="1152" t="s">
        <v>166</v>
      </c>
      <c r="H17" s="1153"/>
      <c r="I17" s="1153"/>
      <c r="J17" s="1154"/>
      <c r="K17" s="268">
        <v>2064438</v>
      </c>
      <c r="L17" s="268">
        <v>91741</v>
      </c>
      <c r="M17" s="269">
        <v>92257</v>
      </c>
      <c r="N17" s="270">
        <v>-0.6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7.91</v>
      </c>
      <c r="L21" s="281">
        <v>8.7899999999999991</v>
      </c>
      <c r="M21" s="282">
        <v>-0.88</v>
      </c>
      <c r="N21" s="249"/>
      <c r="O21" s="283"/>
      <c r="P21" s="279"/>
    </row>
    <row r="22" spans="1:16" s="284" customFormat="1">
      <c r="A22" s="279"/>
      <c r="B22" s="249"/>
      <c r="C22" s="249"/>
      <c r="D22" s="249"/>
      <c r="E22" s="249"/>
      <c r="F22" s="249"/>
      <c r="G22" s="1144" t="s">
        <v>487</v>
      </c>
      <c r="H22" s="1145"/>
      <c r="I22" s="1145"/>
      <c r="J22" s="1146"/>
      <c r="K22" s="285">
        <v>94.2</v>
      </c>
      <c r="L22" s="286">
        <v>97.6</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1877265</v>
      </c>
      <c r="L32" s="294">
        <v>83423</v>
      </c>
      <c r="M32" s="295">
        <v>53720</v>
      </c>
      <c r="N32" s="296">
        <v>55.3</v>
      </c>
    </row>
    <row r="33" spans="1:16" ht="13.5" customHeight="1">
      <c r="A33" s="248"/>
      <c r="B33" s="244"/>
      <c r="C33" s="244"/>
      <c r="D33" s="244"/>
      <c r="E33" s="244"/>
      <c r="F33" s="244"/>
      <c r="G33" s="1160" t="s">
        <v>492</v>
      </c>
      <c r="H33" s="1161"/>
      <c r="I33" s="1161"/>
      <c r="J33" s="1162"/>
      <c r="K33" s="294" t="s">
        <v>478</v>
      </c>
      <c r="L33" s="294" t="s">
        <v>478</v>
      </c>
      <c r="M33" s="295" t="s">
        <v>478</v>
      </c>
      <c r="N33" s="296" t="s">
        <v>478</v>
      </c>
    </row>
    <row r="34" spans="1:16" ht="27" customHeight="1">
      <c r="A34" s="248"/>
      <c r="B34" s="244"/>
      <c r="C34" s="244"/>
      <c r="D34" s="244"/>
      <c r="E34" s="244"/>
      <c r="F34" s="244"/>
      <c r="G34" s="1160" t="s">
        <v>493</v>
      </c>
      <c r="H34" s="1161"/>
      <c r="I34" s="1161"/>
      <c r="J34" s="1162"/>
      <c r="K34" s="294" t="s">
        <v>478</v>
      </c>
      <c r="L34" s="294" t="s">
        <v>478</v>
      </c>
      <c r="M34" s="295">
        <v>10</v>
      </c>
      <c r="N34" s="296" t="s">
        <v>478</v>
      </c>
    </row>
    <row r="35" spans="1:16" ht="27" customHeight="1">
      <c r="A35" s="248"/>
      <c r="B35" s="244"/>
      <c r="C35" s="244"/>
      <c r="D35" s="244"/>
      <c r="E35" s="244"/>
      <c r="F35" s="244"/>
      <c r="G35" s="1160" t="s">
        <v>494</v>
      </c>
      <c r="H35" s="1161"/>
      <c r="I35" s="1161"/>
      <c r="J35" s="1162"/>
      <c r="K35" s="294">
        <v>1058920</v>
      </c>
      <c r="L35" s="294">
        <v>47057</v>
      </c>
      <c r="M35" s="295">
        <v>17157</v>
      </c>
      <c r="N35" s="296">
        <v>174.3</v>
      </c>
    </row>
    <row r="36" spans="1:16" ht="27" customHeight="1">
      <c r="A36" s="248"/>
      <c r="B36" s="244"/>
      <c r="C36" s="244"/>
      <c r="D36" s="244"/>
      <c r="E36" s="244"/>
      <c r="F36" s="244"/>
      <c r="G36" s="1160" t="s">
        <v>495</v>
      </c>
      <c r="H36" s="1161"/>
      <c r="I36" s="1161"/>
      <c r="J36" s="1162"/>
      <c r="K36" s="294">
        <v>55471</v>
      </c>
      <c r="L36" s="294">
        <v>2465</v>
      </c>
      <c r="M36" s="295">
        <v>2855</v>
      </c>
      <c r="N36" s="296">
        <v>-13.7</v>
      </c>
    </row>
    <row r="37" spans="1:16" ht="13.5" customHeight="1">
      <c r="A37" s="248"/>
      <c r="B37" s="244"/>
      <c r="C37" s="244"/>
      <c r="D37" s="244"/>
      <c r="E37" s="244"/>
      <c r="F37" s="244"/>
      <c r="G37" s="1160" t="s">
        <v>496</v>
      </c>
      <c r="H37" s="1161"/>
      <c r="I37" s="1161"/>
      <c r="J37" s="1162"/>
      <c r="K37" s="294">
        <v>59</v>
      </c>
      <c r="L37" s="294">
        <v>3</v>
      </c>
      <c r="M37" s="295">
        <v>650</v>
      </c>
      <c r="N37" s="296">
        <v>-99.5</v>
      </c>
    </row>
    <row r="38" spans="1:16" ht="27" customHeight="1">
      <c r="A38" s="248"/>
      <c r="B38" s="244"/>
      <c r="C38" s="244"/>
      <c r="D38" s="244"/>
      <c r="E38" s="244"/>
      <c r="F38" s="244"/>
      <c r="G38" s="1163" t="s">
        <v>497</v>
      </c>
      <c r="H38" s="1164"/>
      <c r="I38" s="1164"/>
      <c r="J38" s="1165"/>
      <c r="K38" s="297" t="s">
        <v>478</v>
      </c>
      <c r="L38" s="297" t="s">
        <v>478</v>
      </c>
      <c r="M38" s="298">
        <v>6</v>
      </c>
      <c r="N38" s="299" t="s">
        <v>478</v>
      </c>
      <c r="O38" s="293"/>
    </row>
    <row r="39" spans="1:16">
      <c r="A39" s="248"/>
      <c r="B39" s="244"/>
      <c r="C39" s="244"/>
      <c r="D39" s="244"/>
      <c r="E39" s="244"/>
      <c r="F39" s="244"/>
      <c r="G39" s="1163" t="s">
        <v>498</v>
      </c>
      <c r="H39" s="1164"/>
      <c r="I39" s="1164"/>
      <c r="J39" s="1165"/>
      <c r="K39" s="300">
        <v>-259862</v>
      </c>
      <c r="L39" s="300">
        <v>-11548</v>
      </c>
      <c r="M39" s="301">
        <v>-6166</v>
      </c>
      <c r="N39" s="302">
        <v>87.3</v>
      </c>
      <c r="O39" s="293"/>
    </row>
    <row r="40" spans="1:16" ht="27" customHeight="1">
      <c r="A40" s="248"/>
      <c r="B40" s="244"/>
      <c r="C40" s="244"/>
      <c r="D40" s="244"/>
      <c r="E40" s="244"/>
      <c r="F40" s="244"/>
      <c r="G40" s="1160" t="s">
        <v>499</v>
      </c>
      <c r="H40" s="1161"/>
      <c r="I40" s="1161"/>
      <c r="J40" s="1162"/>
      <c r="K40" s="300">
        <v>-1610114</v>
      </c>
      <c r="L40" s="300">
        <v>-71551</v>
      </c>
      <c r="M40" s="301">
        <v>-46160</v>
      </c>
      <c r="N40" s="302">
        <v>55</v>
      </c>
      <c r="O40" s="293"/>
    </row>
    <row r="41" spans="1:16">
      <c r="A41" s="248"/>
      <c r="B41" s="244"/>
      <c r="C41" s="244"/>
      <c r="D41" s="244"/>
      <c r="E41" s="244"/>
      <c r="F41" s="244"/>
      <c r="G41" s="1166" t="s">
        <v>277</v>
      </c>
      <c r="H41" s="1167"/>
      <c r="I41" s="1167"/>
      <c r="J41" s="1168"/>
      <c r="K41" s="294">
        <v>1121739</v>
      </c>
      <c r="L41" s="300">
        <v>49848</v>
      </c>
      <c r="M41" s="301">
        <v>22072</v>
      </c>
      <c r="N41" s="302">
        <v>125.8</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722662</v>
      </c>
      <c r="J51" s="320">
        <v>30066</v>
      </c>
      <c r="K51" s="321">
        <v>-14</v>
      </c>
      <c r="L51" s="322">
        <v>52377</v>
      </c>
      <c r="M51" s="323">
        <v>-17.3</v>
      </c>
      <c r="N51" s="324">
        <v>3.3</v>
      </c>
    </row>
    <row r="52" spans="1:14">
      <c r="A52" s="248"/>
      <c r="B52" s="244"/>
      <c r="C52" s="244"/>
      <c r="D52" s="244"/>
      <c r="E52" s="244"/>
      <c r="F52" s="244"/>
      <c r="G52" s="325"/>
      <c r="H52" s="326" t="s">
        <v>510</v>
      </c>
      <c r="I52" s="327">
        <v>278774</v>
      </c>
      <c r="J52" s="328">
        <v>11598</v>
      </c>
      <c r="K52" s="329">
        <v>6.5</v>
      </c>
      <c r="L52" s="330">
        <v>23455</v>
      </c>
      <c r="M52" s="331">
        <v>-27.4</v>
      </c>
      <c r="N52" s="332">
        <v>33.9</v>
      </c>
    </row>
    <row r="53" spans="1:14">
      <c r="A53" s="248"/>
      <c r="B53" s="244"/>
      <c r="C53" s="244"/>
      <c r="D53" s="244"/>
      <c r="E53" s="244"/>
      <c r="F53" s="244"/>
      <c r="G53" s="310" t="s">
        <v>511</v>
      </c>
      <c r="H53" s="311"/>
      <c r="I53" s="319">
        <v>720902</v>
      </c>
      <c r="J53" s="320">
        <v>30494</v>
      </c>
      <c r="K53" s="321">
        <v>1.4</v>
      </c>
      <c r="L53" s="322">
        <v>62524</v>
      </c>
      <c r="M53" s="323">
        <v>19.399999999999999</v>
      </c>
      <c r="N53" s="324">
        <v>-18</v>
      </c>
    </row>
    <row r="54" spans="1:14">
      <c r="A54" s="248"/>
      <c r="B54" s="244"/>
      <c r="C54" s="244"/>
      <c r="D54" s="244"/>
      <c r="E54" s="244"/>
      <c r="F54" s="244"/>
      <c r="G54" s="325"/>
      <c r="H54" s="326" t="s">
        <v>510</v>
      </c>
      <c r="I54" s="327">
        <v>378671</v>
      </c>
      <c r="J54" s="328">
        <v>16018</v>
      </c>
      <c r="K54" s="329">
        <v>38.1</v>
      </c>
      <c r="L54" s="330">
        <v>27569</v>
      </c>
      <c r="M54" s="331">
        <v>17.5</v>
      </c>
      <c r="N54" s="332">
        <v>20.6</v>
      </c>
    </row>
    <row r="55" spans="1:14">
      <c r="A55" s="248"/>
      <c r="B55" s="244"/>
      <c r="C55" s="244"/>
      <c r="D55" s="244"/>
      <c r="E55" s="244"/>
      <c r="F55" s="244"/>
      <c r="G55" s="310" t="s">
        <v>512</v>
      </c>
      <c r="H55" s="311"/>
      <c r="I55" s="319">
        <v>1321096</v>
      </c>
      <c r="J55" s="320">
        <v>56334</v>
      </c>
      <c r="K55" s="321">
        <v>84.7</v>
      </c>
      <c r="L55" s="322">
        <v>80149</v>
      </c>
      <c r="M55" s="323">
        <v>28.2</v>
      </c>
      <c r="N55" s="324">
        <v>56.5</v>
      </c>
    </row>
    <row r="56" spans="1:14">
      <c r="A56" s="248"/>
      <c r="B56" s="244"/>
      <c r="C56" s="244"/>
      <c r="D56" s="244"/>
      <c r="E56" s="244"/>
      <c r="F56" s="244"/>
      <c r="G56" s="325"/>
      <c r="H56" s="326" t="s">
        <v>510</v>
      </c>
      <c r="I56" s="327">
        <v>395081</v>
      </c>
      <c r="J56" s="328">
        <v>16847</v>
      </c>
      <c r="K56" s="329">
        <v>5.2</v>
      </c>
      <c r="L56" s="330">
        <v>38398</v>
      </c>
      <c r="M56" s="331">
        <v>39.299999999999997</v>
      </c>
      <c r="N56" s="332">
        <v>-34.1</v>
      </c>
    </row>
    <row r="57" spans="1:14">
      <c r="A57" s="248"/>
      <c r="B57" s="244"/>
      <c r="C57" s="244"/>
      <c r="D57" s="244"/>
      <c r="E57" s="244"/>
      <c r="F57" s="244"/>
      <c r="G57" s="310" t="s">
        <v>513</v>
      </c>
      <c r="H57" s="311"/>
      <c r="I57" s="319">
        <v>1812517</v>
      </c>
      <c r="J57" s="320">
        <v>78953</v>
      </c>
      <c r="K57" s="321">
        <v>40.200000000000003</v>
      </c>
      <c r="L57" s="322">
        <v>57697</v>
      </c>
      <c r="M57" s="323">
        <v>-28</v>
      </c>
      <c r="N57" s="324">
        <v>68.2</v>
      </c>
    </row>
    <row r="58" spans="1:14">
      <c r="A58" s="248"/>
      <c r="B58" s="244"/>
      <c r="C58" s="244"/>
      <c r="D58" s="244"/>
      <c r="E58" s="244"/>
      <c r="F58" s="244"/>
      <c r="G58" s="325"/>
      <c r="H58" s="326" t="s">
        <v>510</v>
      </c>
      <c r="I58" s="327">
        <v>404715</v>
      </c>
      <c r="J58" s="328">
        <v>17629</v>
      </c>
      <c r="K58" s="329">
        <v>4.5999999999999996</v>
      </c>
      <c r="L58" s="330">
        <v>26743</v>
      </c>
      <c r="M58" s="331">
        <v>-30.4</v>
      </c>
      <c r="N58" s="332">
        <v>35</v>
      </c>
    </row>
    <row r="59" spans="1:14">
      <c r="A59" s="248"/>
      <c r="B59" s="244"/>
      <c r="C59" s="244"/>
      <c r="D59" s="244"/>
      <c r="E59" s="244"/>
      <c r="F59" s="244"/>
      <c r="G59" s="310" t="s">
        <v>514</v>
      </c>
      <c r="H59" s="311"/>
      <c r="I59" s="319">
        <v>986600</v>
      </c>
      <c r="J59" s="320">
        <v>43843</v>
      </c>
      <c r="K59" s="321">
        <v>-44.5</v>
      </c>
      <c r="L59" s="322">
        <v>63727</v>
      </c>
      <c r="M59" s="323">
        <v>10.5</v>
      </c>
      <c r="N59" s="324">
        <v>-55</v>
      </c>
    </row>
    <row r="60" spans="1:14">
      <c r="A60" s="248"/>
      <c r="B60" s="244"/>
      <c r="C60" s="244"/>
      <c r="D60" s="244"/>
      <c r="E60" s="244"/>
      <c r="F60" s="244"/>
      <c r="G60" s="325"/>
      <c r="H60" s="326" t="s">
        <v>510</v>
      </c>
      <c r="I60" s="333">
        <v>375997</v>
      </c>
      <c r="J60" s="328">
        <v>16709</v>
      </c>
      <c r="K60" s="329">
        <v>-5.2</v>
      </c>
      <c r="L60" s="330">
        <v>34577</v>
      </c>
      <c r="M60" s="331">
        <v>29.3</v>
      </c>
      <c r="N60" s="332">
        <v>-34.5</v>
      </c>
    </row>
    <row r="61" spans="1:14">
      <c r="A61" s="248"/>
      <c r="B61" s="244"/>
      <c r="C61" s="244"/>
      <c r="D61" s="244"/>
      <c r="E61" s="244"/>
      <c r="F61" s="244"/>
      <c r="G61" s="310" t="s">
        <v>515</v>
      </c>
      <c r="H61" s="334"/>
      <c r="I61" s="335">
        <v>1112755</v>
      </c>
      <c r="J61" s="336">
        <v>47938</v>
      </c>
      <c r="K61" s="337">
        <v>13.6</v>
      </c>
      <c r="L61" s="338">
        <v>63295</v>
      </c>
      <c r="M61" s="339">
        <v>2.6</v>
      </c>
      <c r="N61" s="324">
        <v>11</v>
      </c>
    </row>
    <row r="62" spans="1:14">
      <c r="A62" s="248"/>
      <c r="B62" s="244"/>
      <c r="C62" s="244"/>
      <c r="D62" s="244"/>
      <c r="E62" s="244"/>
      <c r="F62" s="244"/>
      <c r="G62" s="325"/>
      <c r="H62" s="326" t="s">
        <v>510</v>
      </c>
      <c r="I62" s="327">
        <v>366648</v>
      </c>
      <c r="J62" s="328">
        <v>15760</v>
      </c>
      <c r="K62" s="329">
        <v>9.8000000000000007</v>
      </c>
      <c r="L62" s="330">
        <v>30148</v>
      </c>
      <c r="M62" s="331">
        <v>5.7</v>
      </c>
      <c r="N62" s="332">
        <v>4.0999999999999996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14.62</v>
      </c>
      <c r="G47" s="12">
        <v>17.98</v>
      </c>
      <c r="H47" s="12">
        <v>20</v>
      </c>
      <c r="I47" s="12">
        <v>22.52</v>
      </c>
      <c r="J47" s="13">
        <v>23.18</v>
      </c>
    </row>
    <row r="48" spans="2:10" ht="57.75" customHeight="1">
      <c r="B48" s="14"/>
      <c r="C48" s="1171" t="s">
        <v>4</v>
      </c>
      <c r="D48" s="1171"/>
      <c r="E48" s="1172"/>
      <c r="F48" s="15">
        <v>2.0699999999999998</v>
      </c>
      <c r="G48" s="16">
        <v>3.46</v>
      </c>
      <c r="H48" s="16">
        <v>7.1</v>
      </c>
      <c r="I48" s="16">
        <v>1.48</v>
      </c>
      <c r="J48" s="17">
        <v>4.54</v>
      </c>
    </row>
    <row r="49" spans="2:10" ht="57.75" customHeight="1" thickBot="1">
      <c r="B49" s="18"/>
      <c r="C49" s="1173" t="s">
        <v>5</v>
      </c>
      <c r="D49" s="1173"/>
      <c r="E49" s="1174"/>
      <c r="F49" s="19">
        <v>8.7100000000000009</v>
      </c>
      <c r="G49" s="20">
        <v>8.4600000000000009</v>
      </c>
      <c r="H49" s="20">
        <v>7.4</v>
      </c>
      <c r="I49" s="20" t="s">
        <v>522</v>
      </c>
      <c r="J49" s="21">
        <v>3.8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rumoi313</cp:lastModifiedBy>
  <cp:lastPrinted>2017-04-19T06:47:51Z</cp:lastPrinted>
  <dcterms:created xsi:type="dcterms:W3CDTF">2017-02-15T14:12:22Z</dcterms:created>
  <dcterms:modified xsi:type="dcterms:W3CDTF">2017-09-19T06:17:10Z</dcterms:modified>
</cp:coreProperties>
</file>