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14475" yWindow="0" windowWidth="14325" windowHeight="13320"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35" i="9"/>
  <c r="CO34" i="9"/>
  <c r="BW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<sst xmlns="http://schemas.openxmlformats.org/spreadsheetml/2006/main" count="947" uniqueCount="544">
  <si>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</si>
  <si>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</si>
  <si>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</si>
  <si>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</si>
  <si>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</si>
  <si>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</si>
  <si>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</si>
  <si>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</si>
  <si>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</si>
  <si>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</si>
  <si>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</si>
  <si>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</si>
  <si>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</si>
  <si>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</si>
  <si>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</si>
  <si>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</si>
  <si>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</si>
  <si>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</si>
  <si>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</si>
  <si>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</si>
  <si>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</si>
  <si>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</si>
  <si>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</si>
  <si>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</si>
  <si>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</si>
  <si>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</si>
  <si>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</si>
  <si>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</si>
  <si>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</si>
  <si>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</si>
  <si>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</si>
  <si>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</si>
  <si>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</si>
  <si>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</si>
  <si>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</si>
  <si>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</si>
  <si>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</si>
  <si>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</si>
  <si>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</si>
  <si>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</si>
  <si>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</si>
  <si>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</si>
  <si>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</si>
  <si>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</si>
  <si>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</si>
  <si>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</si>
  <si>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</si>
  <si>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</si>
  <si>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</si>
  <si>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</si>
  <si>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</si>
  <si>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</si>
  <si>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</si>
  <si>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</si>
  <si>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</si>
  <si>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</si>
  <si>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</si>
  <si>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</si>
  <si>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</si>
  <si>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</si>
  <si>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</si>
  <si>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</si>
  <si>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</si>
  <si>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</si>
  <si>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</si>
  <si>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</si>
  <si>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</si>
  <si>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</si>
  <si>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</si>
  <si>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</si>
  <si>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</si>
  <si>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</si>
  <si>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</si>
  <si>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</si>
  <si>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</si>
  <si>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</si>
  <si>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</si>
  <si>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</si>
  <si>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</si>
  <si>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</si>
  <si>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</si>
  <si>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</si>
  <si>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</si>
  <si>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</si>
  <si>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</si>
  <si>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</si>
  <si>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</si>
  <si>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</si>
  <si>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</si>
  <si>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</si>
  <si>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</si>
  <si>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</si>
  <si>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</si>
  <si>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</si>
  <si>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</si>
  <si>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</si>
  <si>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</si>
  <si>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</si>
  <si>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</si>
  <si>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</si>
  <si>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</si>
  <si>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</si>
  <si>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</si>
  <si>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</si>
  <si>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</si>
  <si>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</si>
  <si>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</si>
  <si>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</si>
  <si>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</si>
  <si>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</si>
  <si>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</si>
  <si>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</si>
  <si>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</si>
  <si>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</si>
  <si>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</si>
  <si>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</si>
  <si>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</si>
  <si>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</si>
  <si>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</si>
  <si>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</si>
  <si>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</si>
  <si>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</si>
  <si>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</si>
  <si>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</si>
  <si>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</si>
  <si>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</si>
  <si>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</si>
  <si>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</si>
  <si>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</si>
  <si>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</si>
  <si>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</si>
  <si>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</si>
  <si>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</si>
  <si>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</si>
  <si>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</si>
  <si>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</si>
  <si>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</si>
  <si>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</si>
  <si>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</si>
  <si>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</si>
  <si>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</si>
  <si>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</si>
  <si>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</si>
  <si>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</si>
  <si>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</si>
  <si>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</si>
  <si>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</si>
  <si>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</si>
  <si>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</si>
  <si>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</si>
  <si>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</si>
  <si>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</si>
  <si>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</si>
  <si>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</si>
  <si>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</si>
  <si>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</si>
  <si>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</si>
  <si>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</si>
  <si>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</si>
  <si>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</si>
  <si>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</si>
  <si>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</si>
  <si>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</si>
  <si>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</si>
  <si>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</si>
  <si>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</si>
  <si>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</si>
  <si>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</si>
  <si>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</si>
  <si>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</si>
  <si>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</si>
  <si>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</si>
  <si>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</si>
  <si>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</si>
  <si>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</si>
  <si>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</si>
  <si>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</si>
  <si>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</si>
  <si>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</si>
  <si>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</si>
  <si>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</si>
  <si>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</si>
  <si>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</si>
  <si>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</si>
  <si>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</si>
  <si>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</si>
  <si>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</si>
  <si>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</si>
  <si>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</si>
  <si>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</si>
  <si>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</si>
  <si>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</si>
  <si>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</si>
  <si>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</si>
  <si>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北海道留萌市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</si>
  <si>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</si>
  <si>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</si>
  <si>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</si>
  <si>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</si>
  <si>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</si>
  <si>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</si>
  <si>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</si>
  <si>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</si>
  <si>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</si>
  <si>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</si>
  <si>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</si>
  <si>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</si>
  <si>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</si>
  <si>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</si>
  <si>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</si>
  <si>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</si>
  <si>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</si>
  <si>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</si>
  <si>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</si>
  <si>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</si>
  <si>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</si>
  <si>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</si>
  <si>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</si>
  <si>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</si>
  <si>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</si>
  <si>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</si>
  <si>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</si>
  <si>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</si>
  <si>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</si>
  <si>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</si>
  <si>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</si>
  <si>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</si>
  <si>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</si>
  <si>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</si>
  <si>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</si>
  <si>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</si>
  <si>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</si>
  <si>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</si>
  <si>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</si>
  <si>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</si>
  <si>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</si>
  <si>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</si>
  <si>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</si>
  <si>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</si>
  <si>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</si>
  <si>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</si>
  <si>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</si>
  <si>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</si>
  <si>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</si>
  <si>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</si>
  <si>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</si>
  <si>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</si>
  <si>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</si>
  <si>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</si>
  <si>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</si>
  <si>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</si>
  <si>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</si>
  <si>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</si>
  <si>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</si>
  <si>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</si>
  <si>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</si>
  <si>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</si>
  <si>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</si>
  <si>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</si>
  <si>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</si>
  <si>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</si>
  <si>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</si>
  <si>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</si>
  <si>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</si>
  <si>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</si>
  <si>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</si>
  <si>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</si>
  <si>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</si>
  <si>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</si>
  <si>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</si>
  <si>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</si>
  <si>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</si>
  <si>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</si>
  <si>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</si>
  <si>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</si>
  <si>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</si>
  <si>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</si>
  <si>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</si>
  <si>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</si>
  <si>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</si>
  <si>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</si>
  <si>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</si>
  <si>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</si>
  <si>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</si>
  <si>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</si>
  <si>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</si>
  <si>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</si>
  <si>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</si>
  <si>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</si>
  <si>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</si>
  <si>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</si>
  <si>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</si>
  <si>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</si>
  <si>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</si>
  <si>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</si>
  <si>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</si>
  <si>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</si>
  <si>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</si>
  <si>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</si>
  <si>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</si>
  <si>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</si>
  <si>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</si>
  <si>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</si>
  <si>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</si>
  <si>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</si>
  <si>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</si>
  <si>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</si>
  <si>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</si>
  <si>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</si>
  <si>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</si>
  <si>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</si>
  <si>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</si>
  <si>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</si>
  <si>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</si>
  <si>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</si>
  <si>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</si>
  <si>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</si>
  <si>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</si>
  <si>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</si>
  <si>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</si>
  <si>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</si>
  <si>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</si>
  <si>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</si>
  <si>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</si>
  <si>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</si>
  <si>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</si>
  <si>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</si>
  <si>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</si>
  <si>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</si>
  <si>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</si>
  <si>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</si>
  <si>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</si>
  <si>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</si>
  <si>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</si>
  <si>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</si>
  <si>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</si>
  <si>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</si>
  <si>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</si>
  <si>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</si>
  <si>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</si>
  <si>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</si>
  <si>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</si>
  <si>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</si>
  <si>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</si>
  <si>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</si>
  <si>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北海道留萌市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</si>
  <si>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</si>
  <si>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</si>
  <si>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</si>
  <si>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</si>
  <si>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</si>
  <si>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</si>
  <si>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</si>
  <si>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</si>
  <si>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</si>
  <si>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</si>
  <si>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</si>
  <si>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</si>
  <si>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</si>
  <si>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</si>
  <si>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</si>
  <si>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</si>
  <si>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</si>
  <si>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</si>
  <si>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</si>
  <si>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</si>
  <si>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</si>
  <si>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</si>
  <si>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</si>
  <si>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</si>
  <si>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</si>
  <si>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</si>
  <si>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</si>
  <si>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</si>
  <si>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</si>
  <si>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</si>
  <si>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</si>
  <si>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</si>
  <si>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</si>
  <si>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</si>
  <si>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</si>
  <si>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</si>
  <si>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</si>
  <si>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</si>
  <si>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</si>
  <si>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</si>
  <si>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</si>
  <si>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</si>
  <si>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</si>
  <si>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</si>
  <si>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</si>
  <si>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</si>
  <si>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</si>
  <si>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</si>
  <si>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</si>
  <si>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</si>
  <si>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</si>
  <si>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</si>
  <si>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</si>
  <si>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</si>
  <si>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</si>
  <si>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</si>
  <si>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</si>
  <si>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</si>
  <si>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</si>
  <si>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</si>
  <si>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</si>
  <si>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</si>
  <si>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</si>
  <si>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</si>
  <si>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</si>
  <si>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</si>
  <si>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</si>
  <si>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</si>
  <si>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</si>
  <si>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</si>
  <si>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</si>
  <si>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</si>
  <si>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</si>
  <si>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</si>
  <si>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</si>
  <si>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</si>
  <si>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</si>
  <si>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</si>
  <si>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</si>
  <si>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</si>
  <si>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</si>
  <si>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</si>
  <si>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</si>
  <si>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</si>
  <si>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</si>
  <si>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</si>
  <si>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</si>
  <si>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</si>
  <si>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</si>
  <si>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</si>
  <si>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</si>
  <si>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</si>
  <si>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</si>
  <si>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</si>
  <si>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</si>
  <si>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</si>
  <si>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</si>
  <si>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</si>
  <si>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</si>
  <si>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</si>
  <si>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</si>
  <si>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</si>
  <si>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</si>
  <si>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</si>
  <si>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</si>
  <si>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</si>
  <si>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</si>
  <si>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</si>
  <si>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</si>
  <si>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</si>
  <si>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</si>
  <si>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</si>
  <si>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</si>
  <si>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</si>
  <si>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</si>
  <si>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</si>
  <si>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</si>
  <si>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</si>
  <si>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</si>
  <si>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</si>
  <si>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</si>
  <si>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</si>
  <si>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</si>
  <si>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</si>
  <si>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</si>
  <si>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</si>
  <si>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</si>
  <si>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</si>
  <si>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</si>
  <si>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</si>
  <si>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</si>
  <si>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</si>
  <si>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</si>
  <si>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</si>
  <si>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</si>
  <si>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</si>
  <si>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</si>
  <si>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</si>
  <si>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</si>
  <si>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</si>
  <si>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</si>
  <si>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</si>
  <si>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</si>
  <si>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</si>
  <si>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</si>
  <si>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</si>
  <si>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</si>
  <si>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</si>
  <si>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</si>
  <si>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</si>
  <si>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</si>
  <si>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</si>
  <si>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</si>
  <si>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</si>
  <si>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</si>
  <si>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</si>
  <si>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</si>
  <si>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</si>
  <si>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</si>
  <si>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</si>
  <si>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</si>
  <si>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</si>
  <si>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</si>
  <si>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</si>
  <si>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</si>
  <si>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</si>
  <si>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</si>
  <si>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</si>
  <si>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</si>
  <si>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</si>
  <si>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</si>
  <si>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</si>
  <si>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</si>
  <si>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</si>
  <si>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2.17</t>
  </si>
  <si>
    <t>国民健康保険事業特別会計</t>
  </si>
  <si>
    <t>▲ 2.91</t>
  </si>
  <si>
    <t>▲ 3.25</t>
  </si>
  <si>
    <t>▲ 2.36</t>
  </si>
  <si>
    <t>▲ 2.25</t>
  </si>
  <si>
    <t>▲ 1.88</t>
  </si>
  <si>
    <t>病院事業会計</t>
  </si>
  <si>
    <t>▲ 1.32</t>
  </si>
  <si>
    <t>水道事業会計</t>
  </si>
  <si>
    <t>一般会計</t>
  </si>
  <si>
    <t>介護保険事業特別会計</t>
  </si>
  <si>
    <t>後期高齢者医療事業特別会計</t>
  </si>
  <si>
    <t>下水道事業特別会計</t>
  </si>
  <si>
    <t>港湾事業特別会計</t>
  </si>
  <si>
    <t>その他会計（赤字）</t>
  </si>
  <si>
    <t>その他会計（黒字）</t>
  </si>
  <si>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</si>
  <si>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</si>
  <si>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t>
    <phoneticPr fontId="2"/>
  </si>
  <si>
    <t>○</t>
    <phoneticPr fontId="2"/>
  </si>
  <si>
    <t>留萌市土地開発公社</t>
    <rPh sb="0" eb="3">
      <t>ルモイシ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</si>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</sst>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63360</c:v>
                </c:pt>
                <c:pt idx="1">
                  <c:v>52377</c:v>
                </c:pt>
                <c:pt idx="2">
                  <c:v>62524</c:v>
                </c:pt>
                <c:pt idx="3">
                  <c:v>80149</c:v>
                </c:pt>
                <c:pt idx="4">
                  <c:v>57697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34955</c:v>
                </c:pt>
                <c:pt idx="1">
                  <c:v>30066</c:v>
                </c:pt>
                <c:pt idx="2">
                  <c:v>30494</c:v>
                </c:pt>
                <c:pt idx="3">
                  <c:v>56334</c:v>
                </c:pt>
                <c:pt idx="4">
                  <c:v>78953</c:v>
                </c:pt>
              </c:numCache>
            </c:numRef>
          </c:val>
          <c:smooth val="0"/>
        </c:ser>
        <c:dLbls>
          <c:showLegendKey val="0"/>
          <c:showVal val="0"/>
          <c:showCatName val="0"/>
          <c:showSerName val="0"/>
          <c:showPercent val="0"/>
          <c:showBubbleSize val="0"/>
        </c:dLbls>
        <c:marker val="1"/>
        <c:smooth val="0"/>
        <c:axId val="117709824"/>
        <c:axId val="117716096"/>
      </c:lineChart>
      <c:catAx>
        <c:axId val="11770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16096"/>
        <c:crosses val="autoZero"/>
        <c:auto val="1"/>
        <c:lblAlgn val="ctr"/>
        <c:lblOffset val="100"/>
        <c:tickLblSkip val="1"/>
        <c:tickMarkSkip val="1"/>
        <c:noMultiLvlLbl val="0"/>
      </c:catAx>
      <c:valAx>
        <c:axId val="1177160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0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2.62</c:v>
                </c:pt>
                <c:pt idx="1">
                  <c:v>2.0699999999999998</c:v>
                </c:pt>
                <c:pt idx="2">
                  <c:v>3.46</c:v>
                </c:pt>
                <c:pt idx="3">
                  <c:v>7.1</c:v>
                </c:pt>
                <c:pt idx="4">
                  <c:v>1.48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10.87</c:v>
                </c:pt>
                <c:pt idx="1">
                  <c:v>14.62</c:v>
                </c:pt>
                <c:pt idx="2">
                  <c:v>17.98</c:v>
                </c:pt>
                <c:pt idx="3">
                  <c:v>20</c:v>
                </c:pt>
                <c:pt idx="4">
                  <c:v>22.52</c:v>
                </c:pt>
              </c:numCache>
            </c:numRef>
          </c:val>
        </c:ser>
        <c:dLbls>
          <c:showLegendKey val="0"/>
          <c:showVal val="0"/>
          <c:showCatName val="0"/>
          <c:showSerName val="0"/>
          <c:showPercent val="0"/>
          <c:showBubbleSize val="0"/>
        </c:dLbls>
        <c:gapWidth val="250"/>
        <c:overlap val="100"/>
        <c:axId val="118643328"/>
        <c:axId val="11865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8.06</c:v>
                </c:pt>
                <c:pt idx="1">
                  <c:v>8.7100000000000009</c:v>
                </c:pt>
                <c:pt idx="2">
                  <c:v>8.4600000000000009</c:v>
                </c:pt>
                <c:pt idx="3">
                  <c:v>7.4</c:v>
                </c:pt>
                <c:pt idx="4">
                  <c:v>-2.17</c:v>
                </c:pt>
              </c:numCache>
            </c:numRef>
          </c:val>
          <c:smooth val="0"/>
        </c:ser>
        <c:dLbls>
          <c:showLegendKey val="0"/>
          <c:showVal val="0"/>
          <c:showCatName val="0"/>
          <c:showSerName val="0"/>
          <c:showPercent val="0"/>
          <c:showBubbleSize val="0"/>
        </c:dLbls>
        <c:marker val="1"/>
        <c:smooth val="0"/>
        <c:axId val="118643328"/>
        <c:axId val="118653696"/>
      </c:lineChart>
      <c:catAx>
        <c:axId val="1186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53696"/>
        <c:crosses val="autoZero"/>
        <c:auto val="1"/>
        <c:lblAlgn val="ctr"/>
        <c:lblOffset val="100"/>
        <c:tickLblSkip val="1"/>
        <c:tickMarkSkip val="1"/>
        <c:noMultiLvlLbl val="0"/>
      </c:catAx>
      <c:valAx>
        <c:axId val="11865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0.27</c:v>
                </c:pt>
                <c:pt idx="6">
                  <c:v>#N/A</c:v>
                </c:pt>
                <c:pt idx="7">
                  <c:v>0.08</c:v>
                </c:pt>
                <c:pt idx="8">
                  <c:v>#N/A</c:v>
                </c:pt>
                <c:pt idx="9">
                  <c:v>0.25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2.62</c:v>
                </c:pt>
                <c:pt idx="2">
                  <c:v>#N/A</c:v>
                </c:pt>
                <c:pt idx="3">
                  <c:v>2.06</c:v>
                </c:pt>
                <c:pt idx="4">
                  <c:v>#N/A</c:v>
                </c:pt>
                <c:pt idx="5">
                  <c:v>3.46</c:v>
                </c:pt>
                <c:pt idx="6">
                  <c:v>#N/A</c:v>
                </c:pt>
                <c:pt idx="7">
                  <c:v>7.09</c:v>
                </c:pt>
                <c:pt idx="8">
                  <c:v>#N/A</c:v>
                </c:pt>
                <c:pt idx="9">
                  <c:v>1.48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4.47</c:v>
                </c:pt>
                <c:pt idx="2">
                  <c:v>#N/A</c:v>
                </c:pt>
                <c:pt idx="3">
                  <c:v>4.4800000000000004</c:v>
                </c:pt>
                <c:pt idx="4">
                  <c:v>#N/A</c:v>
                </c:pt>
                <c:pt idx="5">
                  <c:v>4.2699999999999996</c:v>
                </c:pt>
                <c:pt idx="6">
                  <c:v>#N/A</c:v>
                </c:pt>
                <c:pt idx="7">
                  <c:v>4.62</c:v>
                </c:pt>
                <c:pt idx="8">
                  <c:v>#N/A</c:v>
                </c:pt>
                <c:pt idx="9">
                  <c:v>4.25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1.32</c:v>
                </c:pt>
                <c:pt idx="1">
                  <c:v>#N/A</c:v>
                </c:pt>
                <c:pt idx="2">
                  <c:v>#N/A</c:v>
                </c:pt>
                <c:pt idx="3">
                  <c:v>0</c:v>
                </c:pt>
                <c:pt idx="4">
                  <c:v>#N/A</c:v>
                </c:pt>
                <c:pt idx="5">
                  <c:v>0</c:v>
                </c:pt>
                <c:pt idx="6">
                  <c:v>#N/A</c:v>
                </c:pt>
                <c:pt idx="7">
                  <c:v>1.56</c:v>
                </c:pt>
                <c:pt idx="8">
                  <c:v>#N/A</c:v>
                </c:pt>
                <c:pt idx="9">
                  <c:v>4.4400000000000004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2.91</c:v>
                </c:pt>
                <c:pt idx="1">
                  <c:v>#N/A</c:v>
                </c:pt>
                <c:pt idx="2">
                  <c:v>3.25</c:v>
                </c:pt>
                <c:pt idx="3">
                  <c:v>#N/A</c:v>
                </c:pt>
                <c:pt idx="4">
                  <c:v>2.36</c:v>
                </c:pt>
                <c:pt idx="5">
                  <c:v>#N/A</c:v>
                </c:pt>
                <c:pt idx="6">
                  <c:v>2.25</c:v>
                </c:pt>
                <c:pt idx="7">
                  <c:v>#N/A</c:v>
                </c:pt>
                <c:pt idx="8">
                  <c:v>1.88</c:v>
                </c:pt>
                <c:pt idx="9">
                  <c:v>#N/A</c:v>
                </c:pt>
              </c:numCache>
            </c:numRef>
          </c:val>
        </c:ser>
        <c:dLbls>
          <c:showLegendKey val="0"/>
          <c:showVal val="0"/>
          <c:showCatName val="0"/>
          <c:showSerName val="0"/>
          <c:showPercent val="0"/>
          <c:showBubbleSize val="0"/>
        </c:dLbls>
        <c:gapWidth val="150"/>
        <c:overlap val="100"/>
        <c:axId val="118412032"/>
        <c:axId val="118413568"/>
      </c:barChart>
      <c:catAx>
        <c:axId val="1184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13568"/>
        <c:crosses val="autoZero"/>
        <c:auto val="1"/>
        <c:lblAlgn val="ctr"/>
        <c:lblOffset val="100"/>
        <c:tickLblSkip val="1"/>
        <c:tickMarkSkip val="1"/>
        <c:noMultiLvlLbl val="0"/>
      </c:catAx>
      <c:valAx>
        <c:axId val="1184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2366</c:v>
                </c:pt>
                <c:pt idx="5">
                  <c:v>2312</c:v>
                </c:pt>
                <c:pt idx="8">
                  <c:v>2229</c:v>
                </c:pt>
                <c:pt idx="11">
                  <c:v>2131</c:v>
                </c:pt>
                <c:pt idx="14">
                  <c:v>1985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c:v>
                </c:pt>
                <c:pt idx="3">
                  <c:v>13</c:v>
                </c:pt>
                <c:pt idx="6">
                  <c:v>12</c:v>
                </c:pt>
                <c:pt idx="9">
                  <c:v>12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27</c:v>
                </c:pt>
                <c:pt idx="6">
                  <c:v>25</c:v>
                </c:pt>
                <c:pt idx="9">
                  <c:v>25</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1136</c:v>
                </c:pt>
                <c:pt idx="3">
                  <c:v>1123</c:v>
                </c:pt>
                <c:pt idx="6">
                  <c:v>1088</c:v>
                </c:pt>
                <c:pt idx="9">
                  <c:v>1094</c:v>
                </c:pt>
                <c:pt idx="12">
                  <c:v>1052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2823</c:v>
                </c:pt>
                <c:pt idx="3">
                  <c:v>2410</c:v>
                </c:pt>
                <c:pt idx="6">
                  <c:v>2275</c:v>
                </c:pt>
                <c:pt idx="9">
                  <c:v>2055</c:v>
                </c:pt>
                <c:pt idx="12">
                  <c:v>2029</c:v>
                </c:pt>
              </c:numCache>
            </c:numRef>
          </c:val>
        </c:ser>
        <c:dLbls>
          <c:showLegendKey val="0"/>
          <c:showVal val="0"/>
          <c:showCatName val="0"/>
          <c:showSerName val="0"/>
          <c:showPercent val="0"/>
          <c:showBubbleSize val="0"/>
        </c:dLbls>
        <c:gapWidth val="100"/>
        <c:overlap val="100"/>
        <c:axId val="117350400"/>
        <c:axId val="11735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1637</c:v>
                </c:pt>
                <c:pt idx="2">
                  <c:v>#N/A</c:v>
                </c:pt>
                <c:pt idx="3">
                  <c:v>#N/A</c:v>
                </c:pt>
                <c:pt idx="4">
                  <c:v>1261</c:v>
                </c:pt>
                <c:pt idx="5">
                  <c:v>#N/A</c:v>
                </c:pt>
                <c:pt idx="6">
                  <c:v>#N/A</c:v>
                </c:pt>
                <c:pt idx="7">
                  <c:v>1171</c:v>
                </c:pt>
                <c:pt idx="8">
                  <c:v>#N/A</c:v>
                </c:pt>
                <c:pt idx="9">
                  <c:v>#N/A</c:v>
                </c:pt>
                <c:pt idx="10">
                  <c:v>1055</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117350400"/>
        <c:axId val="117352320"/>
      </c:lineChart>
      <c:catAx>
        <c:axId val="1173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52320"/>
        <c:crosses val="autoZero"/>
        <c:auto val="1"/>
        <c:lblAlgn val="ctr"/>
        <c:lblOffset val="100"/>
        <c:tickLblSkip val="1"/>
        <c:tickMarkSkip val="1"/>
        <c:noMultiLvlLbl val="0"/>
      </c:catAx>
      <c:valAx>
        <c:axId val="11735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5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18751</c:v>
                </c:pt>
                <c:pt idx="5">
                  <c:v>17946</c:v>
                </c:pt>
                <c:pt idx="8">
                  <c:v>17392</c:v>
                </c:pt>
                <c:pt idx="11">
                  <c:v>16846</c:v>
                </c:pt>
                <c:pt idx="14">
                  <c:v>16516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4262</c:v>
                </c:pt>
                <c:pt idx="5">
                  <c:v>3764</c:v>
                </c:pt>
                <c:pt idx="8">
                  <c:v>3508</c:v>
                </c:pt>
                <c:pt idx="11">
                  <c:v>3290</c:v>
                </c:pt>
                <c:pt idx="14">
                  <c:v>2955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2396</c:v>
                </c:pt>
                <c:pt idx="5">
                  <c:v>2647</c:v>
                </c:pt>
                <c:pt idx="8">
                  <c:v>2912</c:v>
                </c:pt>
                <c:pt idx="11">
                  <c:v>3319</c:v>
                </c:pt>
                <c:pt idx="14">
                  <c:v>3597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425</c:v>
                </c:pt>
                <c:pt idx="3">
                  <c:v>429</c:v>
                </c:pt>
                <c:pt idx="6">
                  <c:v>434</c:v>
                </c:pt>
                <c:pt idx="9">
                  <c:v>430</c:v>
                </c:pt>
                <c:pt idx="12">
                  <c:v>384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2764</c:v>
                </c:pt>
                <c:pt idx="3">
                  <c:v>2700</c:v>
                </c:pt>
                <c:pt idx="6">
                  <c:v>2541</c:v>
                </c:pt>
                <c:pt idx="9">
                  <c:v>2458</c:v>
                </c:pt>
                <c:pt idx="12">
                  <c:v>2211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193</c:v>
                </c:pt>
                <c:pt idx="3">
                  <c:v>422</c:v>
                </c:pt>
                <c:pt idx="6">
                  <c:v>820</c:v>
                </c:pt>
                <c:pt idx="9">
                  <c:v>1200</c:v>
                </c:pt>
                <c:pt idx="12">
                  <c:v>1176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14268</c:v>
                </c:pt>
                <c:pt idx="3">
                  <c:v>13697</c:v>
                </c:pt>
                <c:pt idx="6">
                  <c:v>13084</c:v>
                </c:pt>
                <c:pt idx="9">
                  <c:v>12210</c:v>
                </c:pt>
                <c:pt idx="12">
                  <c:v>11576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121</c:v>
                </c:pt>
                <c:pt idx="3">
                  <c:v>109</c:v>
                </c:pt>
                <c:pt idx="6">
                  <c:v>97</c:v>
                </c:pt>
                <c:pt idx="9">
                  <c:v>51</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19330</c:v>
                </c:pt>
                <c:pt idx="3">
                  <c:v>17476</c:v>
                </c:pt>
                <c:pt idx="6">
                  <c:v>15884</c:v>
                </c:pt>
                <c:pt idx="9">
                  <c:v>14943</c:v>
                </c:pt>
                <c:pt idx="12">
                  <c:v>14377</c:v>
                </c:pt>
              </c:numCache>
            </c:numRef>
          </c:val>
        </c:ser>
        <c:dLbls>
          <c:showLegendKey val="0"/>
          <c:showVal val="0"/>
          <c:showCatName val="0"/>
          <c:showSerName val="0"/>
          <c:showPercent val="0"/>
          <c:showBubbleSize val="0"/>
        </c:dLbls>
        <c:gapWidth val="100"/>
        <c:overlap val="100"/>
        <c:axId val="106461056"/>
        <c:axId val="10647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11692</c:v>
                </c:pt>
                <c:pt idx="2">
                  <c:v>#N/A</c:v>
                </c:pt>
                <c:pt idx="3">
                  <c:v>#N/A</c:v>
                </c:pt>
                <c:pt idx="4">
                  <c:v>10476</c:v>
                </c:pt>
                <c:pt idx="5">
                  <c:v>#N/A</c:v>
                </c:pt>
                <c:pt idx="6">
                  <c:v>#N/A</c:v>
                </c:pt>
                <c:pt idx="7">
                  <c:v>9049</c:v>
                </c:pt>
                <c:pt idx="8">
                  <c:v>#N/A</c:v>
                </c:pt>
                <c:pt idx="9">
                  <c:v>#N/A</c:v>
                </c:pt>
                <c:pt idx="10">
                  <c:v>7837</c:v>
                </c:pt>
                <c:pt idx="11">
                  <c:v>#N/A</c:v>
                </c:pt>
                <c:pt idx="12">
                  <c:v>#N/A</c:v>
                </c:pt>
                <c:pt idx="13">
                  <c:v>6708</c:v>
                </c:pt>
                <c:pt idx="14">
                  <c:v>#N/A</c:v>
                </c:pt>
              </c:numCache>
            </c:numRef>
          </c:val>
          <c:smooth val="0"/>
        </c:ser>
        <c:dLbls>
          <c:showLegendKey val="0"/>
          <c:showVal val="0"/>
          <c:showCatName val="0"/>
          <c:showSerName val="0"/>
          <c:showPercent val="0"/>
          <c:showBubbleSize val="0"/>
        </c:dLbls>
        <c:marker val="1"/>
        <c:smooth val="0"/>
        <c:axId val="106461056"/>
        <c:axId val="106471424"/>
      </c:lineChart>
      <c:catAx>
        <c:axId val="1064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471424"/>
        <c:crosses val="autoZero"/>
        <c:auto val="1"/>
        <c:lblAlgn val="ctr"/>
        <c:lblOffset val="100"/>
        <c:tickLblSkip val="1"/>
        <c:tickMarkSkip val="1"/>
        <c:noMultiLvlLbl val="0"/>
      </c:catAx>
      <c:valAx>
        <c:axId val="10647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22,957
22,867
297.83
14,752,519
14,520,465
116,610
7,852,761
14,376,811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109.2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市税は、</a:t>
          </a:r>
          <a:r>
            <a:rPr lang="ja-JP" altLang="en-US" sz="1400" b="0" i="0" baseline="0">
              <a:solidFill>
                <a:schemeClr val="dk1"/>
              </a:solidFill>
              <a:effectLst/>
              <a:latin typeface="+mn-lt"/>
              <a:ea typeface="+mn-ea"/>
              <a:cs typeface="+mn-cs"/>
            </a:rPr>
            <a:t>固定資産税及び都市計画税の評価額の下落修正の実施などにより</a:t>
          </a:r>
          <a:r>
            <a:rPr lang="ja-JP" altLang="ja-JP" sz="1400" b="0" i="0" baseline="0">
              <a:solidFill>
                <a:schemeClr val="dk1"/>
              </a:solidFill>
              <a:effectLst/>
              <a:latin typeface="+mn-lt"/>
              <a:ea typeface="+mn-ea"/>
              <a:cs typeface="+mn-cs"/>
            </a:rPr>
            <a:t>前年度比</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とな</a:t>
          </a:r>
          <a:r>
            <a:rPr lang="ja-JP" altLang="en-US" sz="1400" b="0" i="0" baseline="0">
              <a:solidFill>
                <a:schemeClr val="dk1"/>
              </a:solidFill>
              <a:effectLst/>
              <a:latin typeface="+mn-lt"/>
              <a:ea typeface="+mn-ea"/>
              <a:cs typeface="+mn-cs"/>
            </a:rPr>
            <a:t>り、</a:t>
          </a:r>
          <a:r>
            <a:rPr lang="ja-JP" altLang="ja-JP" sz="1400" b="0" i="0" baseline="0">
              <a:solidFill>
                <a:schemeClr val="dk1"/>
              </a:solidFill>
              <a:effectLst/>
              <a:latin typeface="+mn-lt"/>
              <a:ea typeface="+mn-ea"/>
              <a:cs typeface="+mn-cs"/>
            </a:rPr>
            <a:t>長引く景気の低迷や人口減少など</a:t>
          </a:r>
          <a:r>
            <a:rPr lang="ja-JP" altLang="en-US" sz="1400" b="0" i="0" baseline="0">
              <a:solidFill>
                <a:schemeClr val="dk1"/>
              </a:solidFill>
              <a:effectLst/>
              <a:latin typeface="+mn-lt"/>
              <a:ea typeface="+mn-ea"/>
              <a:cs typeface="+mn-cs"/>
            </a:rPr>
            <a:t>から</a:t>
          </a:r>
          <a:r>
            <a:rPr lang="ja-JP" altLang="ja-JP" sz="1400" b="0" i="0" baseline="0">
              <a:solidFill>
                <a:schemeClr val="dk1"/>
              </a:solidFill>
              <a:effectLst/>
              <a:latin typeface="+mn-lt"/>
              <a:ea typeface="+mn-ea"/>
              <a:cs typeface="+mn-cs"/>
            </a:rPr>
            <a:t>、市税</a:t>
          </a:r>
          <a:r>
            <a:rPr lang="ja-JP" altLang="en-US" sz="1400" b="0" i="0" baseline="0">
              <a:solidFill>
                <a:schemeClr val="dk1"/>
              </a:solidFill>
              <a:effectLst/>
              <a:latin typeface="+mn-lt"/>
              <a:ea typeface="+mn-ea"/>
              <a:cs typeface="+mn-cs"/>
            </a:rPr>
            <a:t>全体として</a:t>
          </a:r>
          <a:r>
            <a:rPr lang="ja-JP" altLang="ja-JP" sz="1400" b="0" i="0" baseline="0">
              <a:solidFill>
                <a:schemeClr val="dk1"/>
              </a:solidFill>
              <a:effectLst/>
              <a:latin typeface="+mn-lt"/>
              <a:ea typeface="+mn-ea"/>
              <a:cs typeface="+mn-cs"/>
            </a:rPr>
            <a:t>は減少傾向</a:t>
          </a:r>
          <a:r>
            <a:rPr lang="ja-JP" altLang="en-US" sz="1400" b="0" i="0" baseline="0">
              <a:solidFill>
                <a:schemeClr val="dk1"/>
              </a:solidFill>
              <a:effectLst/>
              <a:latin typeface="+mn-lt"/>
              <a:ea typeface="+mn-ea"/>
              <a:cs typeface="+mn-cs"/>
            </a:rPr>
            <a:t>が続き</a:t>
          </a:r>
          <a:r>
            <a:rPr lang="ja-JP" altLang="ja-JP" sz="1400" b="0" i="0" baseline="0">
              <a:solidFill>
                <a:schemeClr val="dk1"/>
              </a:solidFill>
              <a:effectLst/>
              <a:latin typeface="+mn-lt"/>
              <a:ea typeface="+mn-ea"/>
              <a:cs typeface="+mn-cs"/>
            </a:rPr>
            <a:t>、類似団体平均と比較して下回っている。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新・留萌市財政健全化計画</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をもって</a:t>
          </a:r>
          <a:r>
            <a:rPr lang="ja-JP" altLang="ja-JP" sz="1400" b="0" i="0" baseline="0">
              <a:solidFill>
                <a:schemeClr val="dk1"/>
              </a:solidFill>
              <a:effectLst/>
              <a:latin typeface="+mn-lt"/>
              <a:ea typeface="+mn-ea"/>
              <a:cs typeface="+mn-cs"/>
            </a:rPr>
            <a:t>終了</a:t>
          </a:r>
          <a:r>
            <a:rPr lang="ja-JP" altLang="en-US" sz="1400" b="0" i="0" baseline="0">
              <a:solidFill>
                <a:schemeClr val="dk1"/>
              </a:solidFill>
              <a:effectLst/>
              <a:latin typeface="+mn-lt"/>
              <a:ea typeface="+mn-ea"/>
              <a:cs typeface="+mn-cs"/>
            </a:rPr>
            <a:t>となった以降も</a:t>
          </a:r>
          <a:r>
            <a:rPr lang="ja-JP" altLang="ja-JP" sz="1400" b="0" i="0" baseline="0">
              <a:solidFill>
                <a:schemeClr val="dk1"/>
              </a:solidFill>
              <a:effectLst/>
              <a:latin typeface="+mn-lt"/>
              <a:ea typeface="+mn-ea"/>
              <a:cs typeface="+mn-cs"/>
            </a:rPr>
            <a:t>、引き続き歳出削減や増収策に取り組まなければならない。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3" name="直線コネクタ 62"/>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6"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7" name="直線コネクタ 66"/>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68" name="直線コネクタ 67"/>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69"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0" name="フローチャート : 判断 69"/>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2" name="フローチャート : 判断 71"/>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3" name="テキスト ボックス 72"/>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146050</xdr:rowOff>
    </xdr:to>
    <xdr:cxnSp macro="">
      <xdr:nvCxnSpPr>
        <xdr:cNvPr id="74" name="直線コネクタ 73"/>
        <xdr:cNvCxnSpPr/>
      </xdr:nvCxnSpPr>
      <xdr:spPr>
        <a:xfrm>
          <a:off x="2336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5" name="フローチャート : 判断 74"/>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6" name="テキスト ボックス 75"/>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7" name="直線コネクタ 76"/>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8" name="フローチャート : 判断 77"/>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79" name="テキスト ボックス 78"/>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80" name="フローチャート : 判断 79"/>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81" name="テキスト ボックス 80"/>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8"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3" name="円/楕円 92"/>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4" name="テキスト ボックス 93"/>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5" name="円/楕円 94"/>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6" name="テキスト ボックス 95"/>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普通交付税の減及び、退職手当増や一般職給与の削減回復による増、病院事業会計及び後期高齢者医療特別会計への繰出金増などにより、</a:t>
          </a:r>
          <a:r>
            <a:rPr kumimoji="1" lang="ja-JP" altLang="ja-JP" sz="1400">
              <a:solidFill>
                <a:schemeClr val="dk1"/>
              </a:solidFill>
              <a:effectLst/>
              <a:latin typeface="+mn-lt"/>
              <a:ea typeface="+mn-ea"/>
              <a:cs typeface="+mn-cs"/>
            </a:rPr>
            <a:t>昨年度よりも</a:t>
          </a:r>
          <a:r>
            <a:rPr kumimoji="1" lang="en-US" altLang="ja-JP" sz="1400">
              <a:solidFill>
                <a:schemeClr val="dk1"/>
              </a:solidFill>
              <a:effectLst/>
              <a:latin typeface="+mn-lt"/>
              <a:ea typeface="+mn-ea"/>
              <a:cs typeface="+mn-cs"/>
            </a:rPr>
            <a:t>6.8</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と大幅に悪化</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類似団体平均と比較して</a:t>
          </a:r>
          <a:r>
            <a:rPr kumimoji="1" lang="ja-JP" altLang="en-US" sz="1400">
              <a:solidFill>
                <a:schemeClr val="dk1"/>
              </a:solidFill>
              <a:effectLst/>
              <a:latin typeface="+mn-lt"/>
              <a:ea typeface="+mn-ea"/>
              <a:cs typeface="+mn-cs"/>
            </a:rPr>
            <a:t>も</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ポイント上</a:t>
          </a:r>
          <a:r>
            <a:rPr kumimoji="1" lang="ja-JP" altLang="ja-JP" sz="1400">
              <a:solidFill>
                <a:schemeClr val="dk1"/>
              </a:solidFill>
              <a:effectLst/>
              <a:latin typeface="+mn-lt"/>
              <a:ea typeface="+mn-ea"/>
              <a:cs typeface="+mn-cs"/>
            </a:rPr>
            <a:t>回</a:t>
          </a:r>
          <a:r>
            <a:rPr kumimoji="1" lang="ja-JP" altLang="en-US" sz="1400">
              <a:solidFill>
                <a:schemeClr val="dk1"/>
              </a:solidFill>
              <a:effectLst/>
              <a:latin typeface="+mn-lt"/>
              <a:ea typeface="+mn-ea"/>
              <a:cs typeface="+mn-cs"/>
            </a:rPr>
            <a:t>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今後も、健全化計画の終了に伴う一般職員給与の全面回復や退職手当の支給、</a:t>
          </a:r>
          <a:r>
            <a:rPr kumimoji="1" lang="ja-JP" altLang="ja-JP" sz="1400">
              <a:solidFill>
                <a:schemeClr val="dk1"/>
              </a:solidFill>
              <a:effectLst/>
              <a:latin typeface="+mn-lt"/>
              <a:ea typeface="+mn-ea"/>
              <a:cs typeface="+mn-cs"/>
            </a:rPr>
            <a:t>交付税の減少</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により、財政の硬直化が懸念されるため、</a:t>
          </a:r>
          <a:r>
            <a:rPr kumimoji="1" lang="ja-JP" altLang="en-US" sz="1400">
              <a:solidFill>
                <a:schemeClr val="dk1"/>
              </a:solidFill>
              <a:effectLst/>
              <a:latin typeface="+mn-lt"/>
              <a:ea typeface="+mn-ea"/>
              <a:cs typeface="+mn-cs"/>
            </a:rPr>
            <a:t>更なる</a:t>
          </a:r>
          <a:r>
            <a:rPr kumimoji="1" lang="ja-JP" altLang="ja-JP" sz="1400">
              <a:solidFill>
                <a:schemeClr val="dk1"/>
              </a:solidFill>
              <a:effectLst/>
              <a:latin typeface="+mn-lt"/>
              <a:ea typeface="+mn-ea"/>
              <a:cs typeface="+mn-cs"/>
            </a:rPr>
            <a:t>経常経費の抑制に努めていく。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140405</xdr:rowOff>
    </xdr:from>
    <xdr:to>
      <xdr:col>7</xdr:col>
      <xdr:colOff>152400</xdr:colOff>
      <xdr:row>66</xdr:row>
      <xdr:rowOff>15522</xdr:rowOff>
    </xdr:to>
    <xdr:cxnSp macro="">
      <xdr:nvCxnSpPr>
        <xdr:cNvPr id="126" name="直線コネクタ 125"/>
        <xdr:cNvCxnSpPr/>
      </xdr:nvCxnSpPr>
      <xdr:spPr>
        <a:xfrm flipV="1">
          <a:off x="4953000" y="1008450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159049</xdr:rowOff>
    </xdr:from>
    <xdr:ext cx="762000" cy="259045"/>
    <xdr:sp macro="" textlink="">
      <xdr:nvSpPr>
        <xdr:cNvPr id="127" name="財政構造の弾力性最小値テキスト"/>
        <xdr:cNvSpPr txBox="1"/>
      </xdr:nvSpPr>
      <xdr:spPr>
        <a:xfrm>
          <a:off x="5041900" y="113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7</xdr:col>
      <xdr:colOff>63500</xdr:colOff>
      <xdr:row>66</xdr:row>
      <xdr:rowOff>15522</xdr:rowOff>
    </xdr:from>
    <xdr:to>
      <xdr:col>7</xdr:col>
      <xdr:colOff>241300</xdr:colOff>
      <xdr:row>66</xdr:row>
      <xdr:rowOff>15522</xdr:rowOff>
    </xdr:to>
    <xdr:cxnSp macro="">
      <xdr:nvCxnSpPr>
        <xdr:cNvPr id="128" name="直線コネクタ 127"/>
        <xdr:cNvCxnSpPr/>
      </xdr:nvCxnSpPr>
      <xdr:spPr>
        <a:xfrm>
          <a:off x="4864100" y="1133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55332</xdr:rowOff>
    </xdr:from>
    <xdr:ext cx="762000" cy="259045"/>
    <xdr:sp macro="" textlink="">
      <xdr:nvSpPr>
        <xdr:cNvPr id="129" name="財政構造の弾力性最大値テキスト"/>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7</xdr:col>
      <xdr:colOff>63500</xdr:colOff>
      <xdr:row>58</xdr:row>
      <xdr:rowOff>140405</xdr:rowOff>
    </xdr:from>
    <xdr:to>
      <xdr:col>7</xdr:col>
      <xdr:colOff>241300</xdr:colOff>
      <xdr:row>58</xdr:row>
      <xdr:rowOff>140405</xdr:rowOff>
    </xdr:to>
    <xdr:cxnSp macro="">
      <xdr:nvCxnSpPr>
        <xdr:cNvPr id="130" name="直線コネクタ 129"/>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164395</xdr:rowOff>
    </xdr:from>
    <xdr:to>
      <xdr:col>7</xdr:col>
      <xdr:colOff>152400</xdr:colOff>
      <xdr:row>63</xdr:row>
      <xdr:rowOff>47272</xdr:rowOff>
    </xdr:to>
    <xdr:cxnSp macro="">
      <xdr:nvCxnSpPr>
        <xdr:cNvPr id="131" name="直線コネクタ 130"/>
        <xdr:cNvCxnSpPr/>
      </xdr:nvCxnSpPr>
      <xdr:spPr>
        <a:xfrm>
          <a:off x="4114800" y="9937045"/>
          <a:ext cx="838200" cy="9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60977</xdr:rowOff>
    </xdr:from>
    <xdr:ext cx="762000" cy="259045"/>
    <xdr:sp macro="" textlink="">
      <xdr:nvSpPr>
        <xdr:cNvPr id="132"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33" name="フローチャート : 判断 132"/>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164395</xdr:rowOff>
    </xdr:from>
    <xdr:to>
      <xdr:col>6</xdr:col>
      <xdr:colOff>0</xdr:colOff>
      <xdr:row>58</xdr:row>
      <xdr:rowOff>6350</xdr:rowOff>
    </xdr:to>
    <xdr:cxnSp macro="">
      <xdr:nvCxnSpPr>
        <xdr:cNvPr id="134" name="直線コネクタ 133"/>
        <xdr:cNvCxnSpPr/>
      </xdr:nvCxnSpPr>
      <xdr:spPr>
        <a:xfrm flipV="1">
          <a:off x="3225800" y="99370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41628</xdr:rowOff>
    </xdr:from>
    <xdr:to>
      <xdr:col>6</xdr:col>
      <xdr:colOff>50800</xdr:colOff>
      <xdr:row>60</xdr:row>
      <xdr:rowOff>143228</xdr:rowOff>
    </xdr:to>
    <xdr:sp macro="" textlink="">
      <xdr:nvSpPr>
        <xdr:cNvPr id="135" name="フローチャート : 判断 134"/>
        <xdr:cNvSpPr/>
      </xdr:nvSpPr>
      <xdr:spPr>
        <a:xfrm>
          <a:off x="4064000" y="1032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128005</xdr:rowOff>
    </xdr:from>
    <xdr:ext cx="736600" cy="259045"/>
    <xdr:sp macro="" textlink="">
      <xdr:nvSpPr>
        <xdr:cNvPr id="136" name="テキスト ボックス 135"/>
        <xdr:cNvSpPr txBox="1"/>
      </xdr:nvSpPr>
      <xdr:spPr>
        <a:xfrm>
          <a:off x="3733800" y="104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6350</xdr:rowOff>
    </xdr:from>
    <xdr:to>
      <xdr:col>4</xdr:col>
      <xdr:colOff>482600</xdr:colOff>
      <xdr:row>59</xdr:row>
      <xdr:rowOff>9172</xdr:rowOff>
    </xdr:to>
    <xdr:cxnSp macro="">
      <xdr:nvCxnSpPr>
        <xdr:cNvPr id="137" name="直線コネクタ 136"/>
        <xdr:cNvCxnSpPr/>
      </xdr:nvCxnSpPr>
      <xdr:spPr>
        <a:xfrm flipV="1">
          <a:off x="2336800" y="99504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55033</xdr:rowOff>
    </xdr:from>
    <xdr:to>
      <xdr:col>4</xdr:col>
      <xdr:colOff>533400</xdr:colOff>
      <xdr:row>60</xdr:row>
      <xdr:rowOff>156633</xdr:rowOff>
    </xdr:to>
    <xdr:sp macro="" textlink="">
      <xdr:nvSpPr>
        <xdr:cNvPr id="138" name="フローチャート : 判断 137"/>
        <xdr:cNvSpPr/>
      </xdr:nvSpPr>
      <xdr:spPr>
        <a:xfrm>
          <a:off x="3175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141410</xdr:rowOff>
    </xdr:from>
    <xdr:ext cx="762000" cy="259045"/>
    <xdr:sp macro="" textlink="">
      <xdr:nvSpPr>
        <xdr:cNvPr id="139" name="テキスト ボックス 138"/>
        <xdr:cNvSpPr txBox="1"/>
      </xdr:nvSpPr>
      <xdr:spPr>
        <a:xfrm>
          <a:off x="2844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19755</xdr:rowOff>
    </xdr:from>
    <xdr:to>
      <xdr:col>3</xdr:col>
      <xdr:colOff>279400</xdr:colOff>
      <xdr:row>59</xdr:row>
      <xdr:rowOff>9172</xdr:rowOff>
    </xdr:to>
    <xdr:cxnSp macro="">
      <xdr:nvCxnSpPr>
        <xdr:cNvPr id="140" name="直線コネクタ 139"/>
        <xdr:cNvCxnSpPr/>
      </xdr:nvCxnSpPr>
      <xdr:spPr>
        <a:xfrm>
          <a:off x="1447800" y="99638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55033</xdr:rowOff>
    </xdr:from>
    <xdr:to>
      <xdr:col>3</xdr:col>
      <xdr:colOff>330200</xdr:colOff>
      <xdr:row>60</xdr:row>
      <xdr:rowOff>156633</xdr:rowOff>
    </xdr:to>
    <xdr:sp macro="" textlink="">
      <xdr:nvSpPr>
        <xdr:cNvPr id="141" name="フローチャート : 判断 140"/>
        <xdr:cNvSpPr/>
      </xdr:nvSpPr>
      <xdr:spPr>
        <a:xfrm>
          <a:off x="2286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141410</xdr:rowOff>
    </xdr:from>
    <xdr:ext cx="762000" cy="259045"/>
    <xdr:sp macro="" textlink="">
      <xdr:nvSpPr>
        <xdr:cNvPr id="142" name="テキスト ボックス 141"/>
        <xdr:cNvSpPr txBox="1"/>
      </xdr:nvSpPr>
      <xdr:spPr>
        <a:xfrm>
          <a:off x="1955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92428</xdr:rowOff>
    </xdr:from>
    <xdr:to>
      <xdr:col>2</xdr:col>
      <xdr:colOff>127000</xdr:colOff>
      <xdr:row>60</xdr:row>
      <xdr:rowOff>22578</xdr:rowOff>
    </xdr:to>
    <xdr:sp macro="" textlink="">
      <xdr:nvSpPr>
        <xdr:cNvPr id="143" name="フローチャート : 判断 142"/>
        <xdr:cNvSpPr/>
      </xdr:nvSpPr>
      <xdr:spPr>
        <a:xfrm>
          <a:off x="1397000" y="1020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7355</xdr:rowOff>
    </xdr:from>
    <xdr:ext cx="762000" cy="259045"/>
    <xdr:sp macro="" textlink="">
      <xdr:nvSpPr>
        <xdr:cNvPr id="144" name="テキスト ボックス 143"/>
        <xdr:cNvSpPr txBox="1"/>
      </xdr:nvSpPr>
      <xdr:spPr>
        <a:xfrm>
          <a:off x="10668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167922</xdr:rowOff>
    </xdr:from>
    <xdr:to>
      <xdr:col>7</xdr:col>
      <xdr:colOff>203200</xdr:colOff>
      <xdr:row>63</xdr:row>
      <xdr:rowOff>98072</xdr:rowOff>
    </xdr:to>
    <xdr:sp macro="" textlink="">
      <xdr:nvSpPr>
        <xdr:cNvPr id="150" name="円/楕円 149"/>
        <xdr:cNvSpPr/>
      </xdr:nvSpPr>
      <xdr:spPr>
        <a:xfrm>
          <a:off x="49022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139999</xdr:rowOff>
    </xdr:from>
    <xdr:ext cx="762000" cy="259045"/>
    <xdr:sp macro="" textlink="">
      <xdr:nvSpPr>
        <xdr:cNvPr id="151" name="財政構造の弾力性該当値テキスト"/>
        <xdr:cNvSpPr txBox="1"/>
      </xdr:nvSpPr>
      <xdr:spPr>
        <a:xfrm>
          <a:off x="5041900" y="107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113595</xdr:rowOff>
    </xdr:from>
    <xdr:to>
      <xdr:col>6</xdr:col>
      <xdr:colOff>50800</xdr:colOff>
      <xdr:row>58</xdr:row>
      <xdr:rowOff>43745</xdr:rowOff>
    </xdr:to>
    <xdr:sp macro="" textlink="">
      <xdr:nvSpPr>
        <xdr:cNvPr id="152" name="円/楕円 151"/>
        <xdr:cNvSpPr/>
      </xdr:nvSpPr>
      <xdr:spPr>
        <a:xfrm>
          <a:off x="4064000" y="98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53922</xdr:rowOff>
    </xdr:from>
    <xdr:ext cx="736600" cy="259045"/>
    <xdr:sp macro="" textlink="">
      <xdr:nvSpPr>
        <xdr:cNvPr id="153" name="テキスト ボックス 152"/>
        <xdr:cNvSpPr txBox="1"/>
      </xdr:nvSpPr>
      <xdr:spPr>
        <a:xfrm>
          <a:off x="3733800" y="965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127000</xdr:rowOff>
    </xdr:from>
    <xdr:to>
      <xdr:col>4</xdr:col>
      <xdr:colOff>533400</xdr:colOff>
      <xdr:row>58</xdr:row>
      <xdr:rowOff>57150</xdr:rowOff>
    </xdr:to>
    <xdr:sp macro="" textlink="">
      <xdr:nvSpPr>
        <xdr:cNvPr id="154" name="円/楕円 153"/>
        <xdr:cNvSpPr/>
      </xdr:nvSpPr>
      <xdr:spPr>
        <a:xfrm>
          <a:off x="3175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67327</xdr:rowOff>
    </xdr:from>
    <xdr:ext cx="762000" cy="259045"/>
    <xdr:sp macro="" textlink="">
      <xdr:nvSpPr>
        <xdr:cNvPr id="155" name="テキスト ボックス 154"/>
        <xdr:cNvSpPr txBox="1"/>
      </xdr:nvSpPr>
      <xdr:spPr>
        <a:xfrm>
          <a:off x="2844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129822</xdr:rowOff>
    </xdr:from>
    <xdr:to>
      <xdr:col>3</xdr:col>
      <xdr:colOff>330200</xdr:colOff>
      <xdr:row>59</xdr:row>
      <xdr:rowOff>59972</xdr:rowOff>
    </xdr:to>
    <xdr:sp macro="" textlink="">
      <xdr:nvSpPr>
        <xdr:cNvPr id="156" name="円/楕円 155"/>
        <xdr:cNvSpPr/>
      </xdr:nvSpPr>
      <xdr:spPr>
        <a:xfrm>
          <a:off x="22860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70149</xdr:rowOff>
    </xdr:from>
    <xdr:ext cx="762000" cy="259045"/>
    <xdr:sp macro="" textlink="">
      <xdr:nvSpPr>
        <xdr:cNvPr id="157" name="テキスト ボックス 156"/>
        <xdr:cNvSpPr txBox="1"/>
      </xdr:nvSpPr>
      <xdr:spPr>
        <a:xfrm>
          <a:off x="1955800" y="98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140405</xdr:rowOff>
    </xdr:from>
    <xdr:to>
      <xdr:col>2</xdr:col>
      <xdr:colOff>127000</xdr:colOff>
      <xdr:row>58</xdr:row>
      <xdr:rowOff>70555</xdr:rowOff>
    </xdr:to>
    <xdr:sp macro="" textlink="">
      <xdr:nvSpPr>
        <xdr:cNvPr id="158" name="円/楕円 157"/>
        <xdr:cNvSpPr/>
      </xdr:nvSpPr>
      <xdr:spPr>
        <a:xfrm>
          <a:off x="1397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80732</xdr:rowOff>
    </xdr:from>
    <xdr:ext cx="762000" cy="259045"/>
    <xdr:sp macro="" textlink="">
      <xdr:nvSpPr>
        <xdr:cNvPr id="159" name="テキスト ボックス 158"/>
        <xdr:cNvSpPr txBox="1"/>
      </xdr:nvSpPr>
      <xdr:spPr>
        <a:xfrm>
          <a:off x="1066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[141,206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退職手当や一般職員給与、ごみ処理施設の管理経費などが</a:t>
          </a:r>
          <a:r>
            <a:rPr kumimoji="1" lang="ja-JP" altLang="ja-JP" sz="1400">
              <a:solidFill>
                <a:schemeClr val="dk1"/>
              </a:solidFill>
              <a:effectLst/>
              <a:latin typeface="+mn-lt"/>
              <a:ea typeface="+mn-ea"/>
              <a:cs typeface="+mn-cs"/>
            </a:rPr>
            <a:t>増加して</a:t>
          </a:r>
          <a:r>
            <a:rPr kumimoji="1" lang="ja-JP" altLang="en-US" sz="1400">
              <a:solidFill>
                <a:schemeClr val="dk1"/>
              </a:solidFill>
              <a:effectLst/>
              <a:latin typeface="+mn-lt"/>
              <a:ea typeface="+mn-ea"/>
              <a:cs typeface="+mn-cs"/>
            </a:rPr>
            <a:t>いる</a:t>
          </a:r>
          <a:r>
            <a:rPr kumimoji="1" lang="ja-JP" altLang="ja-JP" sz="1400">
              <a:solidFill>
                <a:schemeClr val="dk1"/>
              </a:solidFill>
              <a:effectLst/>
              <a:latin typeface="+mn-lt"/>
              <a:ea typeface="+mn-ea"/>
              <a:cs typeface="+mn-cs"/>
            </a:rPr>
            <a:t>ことから、昨年度と比較して</a:t>
          </a:r>
          <a:r>
            <a:rPr kumimoji="1" lang="ja-JP" altLang="en-US" sz="1400">
              <a:solidFill>
                <a:schemeClr val="dk1"/>
              </a:solidFill>
              <a:effectLst/>
              <a:latin typeface="+mn-lt"/>
              <a:ea typeface="+mn-ea"/>
              <a:cs typeface="+mn-cs"/>
            </a:rPr>
            <a:t>大幅に増加</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今後も、定員適正化計画に基づき職員数を管理しながら、経常経費を中心とした支出の抑制に努めていく。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133263</xdr:rowOff>
    </xdr:from>
    <xdr:to>
      <xdr:col>7</xdr:col>
      <xdr:colOff>152400</xdr:colOff>
      <xdr:row>88</xdr:row>
      <xdr:rowOff>165064</xdr:rowOff>
    </xdr:to>
    <xdr:cxnSp macro="">
      <xdr:nvCxnSpPr>
        <xdr:cNvPr id="187" name="直線コネクタ 186"/>
        <xdr:cNvCxnSpPr/>
      </xdr:nvCxnSpPr>
      <xdr:spPr>
        <a:xfrm flipV="1">
          <a:off x="4953000" y="13849263"/>
          <a:ext cx="0" cy="1403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137141</xdr:rowOff>
    </xdr:from>
    <xdr:ext cx="762000" cy="259045"/>
    <xdr:sp macro="" textlink="">
      <xdr:nvSpPr>
        <xdr:cNvPr id="188" name="人件費・物件費等の状況最小値テキスト"/>
        <xdr:cNvSpPr txBox="1"/>
      </xdr:nvSpPr>
      <xdr:spPr>
        <a:xfrm>
          <a:off x="5041900" y="1522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384,203</a:t>
          </a:r>
          <a:endParaRPr kumimoji="1" lang="ja-JP" altLang="en-US" sz="1000" b="1">
            <a:latin typeface="ＭＳ Ｐゴシック"/>
          </a:endParaRPr>
        </a:p>
      </xdr:txBody>
    </xdr:sp>
    <xdr:clientData/>
  </xdr:oneCellAnchor>
  <xdr:twoCellAnchor>
    <xdr:from>
      <xdr:col>7</xdr:col>
      <xdr:colOff>63500</xdr:colOff>
      <xdr:row>88</xdr:row>
      <xdr:rowOff>165064</xdr:rowOff>
    </xdr:from>
    <xdr:to>
      <xdr:col>7</xdr:col>
      <xdr:colOff>241300</xdr:colOff>
      <xdr:row>88</xdr:row>
      <xdr:rowOff>165064</xdr:rowOff>
    </xdr:to>
    <xdr:cxnSp macro="">
      <xdr:nvCxnSpPr>
        <xdr:cNvPr id="189" name="直線コネクタ 188"/>
        <xdr:cNvCxnSpPr/>
      </xdr:nvCxnSpPr>
      <xdr:spPr>
        <a:xfrm>
          <a:off x="4864100" y="1525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48190</xdr:rowOff>
    </xdr:from>
    <xdr:ext cx="762000" cy="259045"/>
    <xdr:sp macro="" textlink="">
      <xdr:nvSpPr>
        <xdr:cNvPr id="190" name="人件費・物件費等の状況最大値テキスト"/>
        <xdr:cNvSpPr txBox="1"/>
      </xdr:nvSpPr>
      <xdr:spPr>
        <a:xfrm>
          <a:off x="5041900" y="135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93,403</a:t>
          </a:r>
          <a:endParaRPr kumimoji="1" lang="ja-JP" altLang="en-US" sz="1000" b="1">
            <a:latin typeface="ＭＳ Ｐゴシック"/>
          </a:endParaRPr>
        </a:p>
      </xdr:txBody>
    </xdr:sp>
    <xdr:clientData/>
  </xdr:oneCellAnchor>
  <xdr:twoCellAnchor>
    <xdr:from>
      <xdr:col>7</xdr:col>
      <xdr:colOff>63500</xdr:colOff>
      <xdr:row>80</xdr:row>
      <xdr:rowOff>133263</xdr:rowOff>
    </xdr:from>
    <xdr:to>
      <xdr:col>7</xdr:col>
      <xdr:colOff>241300</xdr:colOff>
      <xdr:row>80</xdr:row>
      <xdr:rowOff>133263</xdr:rowOff>
    </xdr:to>
    <xdr:cxnSp macro="">
      <xdr:nvCxnSpPr>
        <xdr:cNvPr id="191" name="直線コネクタ 190"/>
        <xdr:cNvCxnSpPr/>
      </xdr:nvCxnSpPr>
      <xdr:spPr>
        <a:xfrm>
          <a:off x="4864100" y="1384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140756</xdr:rowOff>
    </xdr:from>
    <xdr:to>
      <xdr:col>7</xdr:col>
      <xdr:colOff>152400</xdr:colOff>
      <xdr:row>82</xdr:row>
      <xdr:rowOff>21061</xdr:rowOff>
    </xdr:to>
    <xdr:cxnSp macro="">
      <xdr:nvCxnSpPr>
        <xdr:cNvPr id="192" name="直線コネクタ 191"/>
        <xdr:cNvCxnSpPr/>
      </xdr:nvCxnSpPr>
      <xdr:spPr>
        <a:xfrm>
          <a:off x="4114800" y="14028206"/>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2691</xdr:rowOff>
    </xdr:from>
    <xdr:ext cx="762000" cy="259045"/>
    <xdr:sp macro="" textlink="">
      <xdr:nvSpPr>
        <xdr:cNvPr id="193" name="人件費・物件費等の状況平均値テキスト"/>
        <xdr:cNvSpPr txBox="1"/>
      </xdr:nvSpPr>
      <xdr:spPr>
        <a:xfrm>
          <a:off x="5041900" y="14061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30614</xdr:rowOff>
    </xdr:from>
    <xdr:to>
      <xdr:col>7</xdr:col>
      <xdr:colOff>203200</xdr:colOff>
      <xdr:row>82</xdr:row>
      <xdr:rowOff>132214</xdr:rowOff>
    </xdr:to>
    <xdr:sp macro="" textlink="">
      <xdr:nvSpPr>
        <xdr:cNvPr id="194" name="フローチャート : 判断 193"/>
        <xdr:cNvSpPr/>
      </xdr:nvSpPr>
      <xdr:spPr>
        <a:xfrm>
          <a:off x="49022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140756</xdr:rowOff>
    </xdr:from>
    <xdr:to>
      <xdr:col>6</xdr:col>
      <xdr:colOff>0</xdr:colOff>
      <xdr:row>81</xdr:row>
      <xdr:rowOff>158004</xdr:rowOff>
    </xdr:to>
    <xdr:cxnSp macro="">
      <xdr:nvCxnSpPr>
        <xdr:cNvPr id="195" name="直線コネクタ 194"/>
        <xdr:cNvCxnSpPr/>
      </xdr:nvCxnSpPr>
      <xdr:spPr>
        <a:xfrm flipV="1">
          <a:off x="3225800" y="14028206"/>
          <a:ext cx="889000" cy="1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3057</xdr:rowOff>
    </xdr:from>
    <xdr:to>
      <xdr:col>6</xdr:col>
      <xdr:colOff>50800</xdr:colOff>
      <xdr:row>82</xdr:row>
      <xdr:rowOff>104657</xdr:rowOff>
    </xdr:to>
    <xdr:sp macro="" textlink="">
      <xdr:nvSpPr>
        <xdr:cNvPr id="196" name="フローチャート : 判断 195"/>
        <xdr:cNvSpPr/>
      </xdr:nvSpPr>
      <xdr:spPr>
        <a:xfrm>
          <a:off x="4064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89434</xdr:rowOff>
    </xdr:from>
    <xdr:ext cx="736600" cy="259045"/>
    <xdr:sp macro="" textlink="">
      <xdr:nvSpPr>
        <xdr:cNvPr id="197" name="テキスト ボックス 196"/>
        <xdr:cNvSpPr txBox="1"/>
      </xdr:nvSpPr>
      <xdr:spPr>
        <a:xfrm>
          <a:off x="3733800" y="1414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129628</xdr:rowOff>
    </xdr:from>
    <xdr:to>
      <xdr:col>4</xdr:col>
      <xdr:colOff>482600</xdr:colOff>
      <xdr:row>81</xdr:row>
      <xdr:rowOff>158004</xdr:rowOff>
    </xdr:to>
    <xdr:cxnSp macro="">
      <xdr:nvCxnSpPr>
        <xdr:cNvPr id="198" name="直線コネクタ 197"/>
        <xdr:cNvCxnSpPr/>
      </xdr:nvCxnSpPr>
      <xdr:spPr>
        <a:xfrm>
          <a:off x="2336800" y="14017078"/>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1326</xdr:rowOff>
    </xdr:from>
    <xdr:to>
      <xdr:col>4</xdr:col>
      <xdr:colOff>533400</xdr:colOff>
      <xdr:row>82</xdr:row>
      <xdr:rowOff>102926</xdr:rowOff>
    </xdr:to>
    <xdr:sp macro="" textlink="">
      <xdr:nvSpPr>
        <xdr:cNvPr id="199" name="フローチャート : 判断 198"/>
        <xdr:cNvSpPr/>
      </xdr:nvSpPr>
      <xdr:spPr>
        <a:xfrm>
          <a:off x="3175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87703</xdr:rowOff>
    </xdr:from>
    <xdr:ext cx="762000" cy="259045"/>
    <xdr:sp macro="" textlink="">
      <xdr:nvSpPr>
        <xdr:cNvPr id="200" name="テキスト ボックス 199"/>
        <xdr:cNvSpPr txBox="1"/>
      </xdr:nvSpPr>
      <xdr:spPr>
        <a:xfrm>
          <a:off x="2844800" y="141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104209</xdr:rowOff>
    </xdr:from>
    <xdr:to>
      <xdr:col>3</xdr:col>
      <xdr:colOff>279400</xdr:colOff>
      <xdr:row>81</xdr:row>
      <xdr:rowOff>129628</xdr:rowOff>
    </xdr:to>
    <xdr:cxnSp macro="">
      <xdr:nvCxnSpPr>
        <xdr:cNvPr id="201" name="直線コネクタ 200"/>
        <xdr:cNvCxnSpPr/>
      </xdr:nvCxnSpPr>
      <xdr:spPr>
        <a:xfrm>
          <a:off x="1447800" y="13991659"/>
          <a:ext cx="889000" cy="2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22613</xdr:rowOff>
    </xdr:from>
    <xdr:to>
      <xdr:col>3</xdr:col>
      <xdr:colOff>330200</xdr:colOff>
      <xdr:row>82</xdr:row>
      <xdr:rowOff>124213</xdr:rowOff>
    </xdr:to>
    <xdr:sp macro="" textlink="">
      <xdr:nvSpPr>
        <xdr:cNvPr id="202" name="フローチャート : 判断 201"/>
        <xdr:cNvSpPr/>
      </xdr:nvSpPr>
      <xdr:spPr>
        <a:xfrm>
          <a:off x="2286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108990</xdr:rowOff>
    </xdr:from>
    <xdr:ext cx="762000" cy="259045"/>
    <xdr:sp macro="" textlink="">
      <xdr:nvSpPr>
        <xdr:cNvPr id="203" name="テキスト ボックス 202"/>
        <xdr:cNvSpPr txBox="1"/>
      </xdr:nvSpPr>
      <xdr:spPr>
        <a:xfrm>
          <a:off x="1955800" y="1416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104628</xdr:rowOff>
    </xdr:from>
    <xdr:to>
      <xdr:col>2</xdr:col>
      <xdr:colOff>127000</xdr:colOff>
      <xdr:row>82</xdr:row>
      <xdr:rowOff>34778</xdr:rowOff>
    </xdr:to>
    <xdr:sp macro="" textlink="">
      <xdr:nvSpPr>
        <xdr:cNvPr id="204" name="フローチャート : 判断 203"/>
        <xdr:cNvSpPr/>
      </xdr:nvSpPr>
      <xdr:spPr>
        <a:xfrm>
          <a:off x="1397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19555</xdr:rowOff>
    </xdr:from>
    <xdr:ext cx="762000" cy="259045"/>
    <xdr:sp macro="" textlink="">
      <xdr:nvSpPr>
        <xdr:cNvPr id="205" name="テキスト ボックス 204"/>
        <xdr:cNvSpPr txBox="1"/>
      </xdr:nvSpPr>
      <xdr:spPr>
        <a:xfrm>
          <a:off x="1066800" y="1407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141711</xdr:rowOff>
    </xdr:from>
    <xdr:to>
      <xdr:col>7</xdr:col>
      <xdr:colOff>203200</xdr:colOff>
      <xdr:row>82</xdr:row>
      <xdr:rowOff>71861</xdr:rowOff>
    </xdr:to>
    <xdr:sp macro="" textlink="">
      <xdr:nvSpPr>
        <xdr:cNvPr id="211" name="円/楕円 210"/>
        <xdr:cNvSpPr/>
      </xdr:nvSpPr>
      <xdr:spPr>
        <a:xfrm>
          <a:off x="4902200" y="140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158238</xdr:rowOff>
    </xdr:from>
    <xdr:ext cx="762000" cy="259045"/>
    <xdr:sp macro="" textlink="">
      <xdr:nvSpPr>
        <xdr:cNvPr id="212" name="人件費・物件費等の状況該当値テキスト"/>
        <xdr:cNvSpPr txBox="1"/>
      </xdr:nvSpPr>
      <xdr:spPr>
        <a:xfrm>
          <a:off x="5041900" y="1387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89956</xdr:rowOff>
    </xdr:from>
    <xdr:to>
      <xdr:col>6</xdr:col>
      <xdr:colOff>50800</xdr:colOff>
      <xdr:row>82</xdr:row>
      <xdr:rowOff>20106</xdr:rowOff>
    </xdr:to>
    <xdr:sp macro="" textlink="">
      <xdr:nvSpPr>
        <xdr:cNvPr id="213" name="円/楕円 212"/>
        <xdr:cNvSpPr/>
      </xdr:nvSpPr>
      <xdr:spPr>
        <a:xfrm>
          <a:off x="4064000" y="13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30283</xdr:rowOff>
    </xdr:from>
    <xdr:ext cx="736600" cy="259045"/>
    <xdr:sp macro="" textlink="">
      <xdr:nvSpPr>
        <xdr:cNvPr id="214" name="テキスト ボックス 213"/>
        <xdr:cNvSpPr txBox="1"/>
      </xdr:nvSpPr>
      <xdr:spPr>
        <a:xfrm>
          <a:off x="3733800" y="1374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107204</xdr:rowOff>
    </xdr:from>
    <xdr:to>
      <xdr:col>4</xdr:col>
      <xdr:colOff>533400</xdr:colOff>
      <xdr:row>82</xdr:row>
      <xdr:rowOff>37354</xdr:rowOff>
    </xdr:to>
    <xdr:sp macro="" textlink="">
      <xdr:nvSpPr>
        <xdr:cNvPr id="215" name="円/楕円 214"/>
        <xdr:cNvSpPr/>
      </xdr:nvSpPr>
      <xdr:spPr>
        <a:xfrm>
          <a:off x="3175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47531</xdr:rowOff>
    </xdr:from>
    <xdr:ext cx="762000" cy="259045"/>
    <xdr:sp macro="" textlink="">
      <xdr:nvSpPr>
        <xdr:cNvPr id="216" name="テキスト ボックス 215"/>
        <xdr:cNvSpPr txBox="1"/>
      </xdr:nvSpPr>
      <xdr:spPr>
        <a:xfrm>
          <a:off x="2844800" y="1376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78828</xdr:rowOff>
    </xdr:from>
    <xdr:to>
      <xdr:col>3</xdr:col>
      <xdr:colOff>330200</xdr:colOff>
      <xdr:row>82</xdr:row>
      <xdr:rowOff>8978</xdr:rowOff>
    </xdr:to>
    <xdr:sp macro="" textlink="">
      <xdr:nvSpPr>
        <xdr:cNvPr id="217" name="円/楕円 216"/>
        <xdr:cNvSpPr/>
      </xdr:nvSpPr>
      <xdr:spPr>
        <a:xfrm>
          <a:off x="2286000" y="13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19155</xdr:rowOff>
    </xdr:from>
    <xdr:ext cx="762000" cy="259045"/>
    <xdr:sp macro="" textlink="">
      <xdr:nvSpPr>
        <xdr:cNvPr id="218" name="テキスト ボックス 217"/>
        <xdr:cNvSpPr txBox="1"/>
      </xdr:nvSpPr>
      <xdr:spPr>
        <a:xfrm>
          <a:off x="1955800" y="137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53409</xdr:rowOff>
    </xdr:from>
    <xdr:to>
      <xdr:col>2</xdr:col>
      <xdr:colOff>127000</xdr:colOff>
      <xdr:row>81</xdr:row>
      <xdr:rowOff>155009</xdr:rowOff>
    </xdr:to>
    <xdr:sp macro="" textlink="">
      <xdr:nvSpPr>
        <xdr:cNvPr id="219" name="円/楕円 218"/>
        <xdr:cNvSpPr/>
      </xdr:nvSpPr>
      <xdr:spPr>
        <a:xfrm>
          <a:off x="1397000" y="139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165186</xdr:rowOff>
    </xdr:from>
    <xdr:ext cx="762000" cy="259045"/>
    <xdr:sp macro="" textlink="">
      <xdr:nvSpPr>
        <xdr:cNvPr id="220" name="テキスト ボックス 219"/>
        <xdr:cNvSpPr txBox="1"/>
      </xdr:nvSpPr>
      <xdr:spPr>
        <a:xfrm>
          <a:off x="1066800" y="1370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職員給与の独自削減を実施しているため、全国で下位から</a:t>
          </a:r>
          <a:r>
            <a:rPr kumimoji="1" lang="en-US" altLang="ja-JP" sz="1400">
              <a:solidFill>
                <a:schemeClr val="dk1"/>
              </a:solidFill>
              <a:effectLst/>
              <a:latin typeface="+mn-lt"/>
              <a:ea typeface="+mn-ea"/>
              <a:cs typeface="+mn-cs"/>
            </a:rPr>
            <a:t>39</a:t>
          </a:r>
          <a:r>
            <a:rPr kumimoji="1" lang="ja-JP" altLang="ja-JP" sz="1400">
              <a:solidFill>
                <a:schemeClr val="dk1"/>
              </a:solidFill>
              <a:effectLst/>
              <a:latin typeface="+mn-lt"/>
              <a:ea typeface="+mn-ea"/>
              <a:cs typeface="+mn-cs"/>
            </a:rPr>
            <a:t>番目に低い水準となっている。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85</xdr:row>
      <xdr:rowOff>3598</xdr:rowOff>
    </xdr:from>
    <xdr:to>
      <xdr:col>24</xdr:col>
      <xdr:colOff>558800</xdr:colOff>
      <xdr:row>88</xdr:row>
      <xdr:rowOff>56304</xdr:rowOff>
    </xdr:to>
    <xdr:cxnSp macro="">
      <xdr:nvCxnSpPr>
        <xdr:cNvPr id="249" name="直線コネクタ 248"/>
        <xdr:cNvCxnSpPr/>
      </xdr:nvCxnSpPr>
      <xdr:spPr>
        <a:xfrm flipV="1">
          <a:off x="17018000" y="14576848"/>
          <a:ext cx="0" cy="5670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28381</xdr:rowOff>
    </xdr:from>
    <xdr:ext cx="762000" cy="259045"/>
    <xdr:sp macro="" textlink="">
      <xdr:nvSpPr>
        <xdr:cNvPr id="250" name="給与水準   （国との比較）最小値テキスト"/>
        <xdr:cNvSpPr txBox="1"/>
      </xdr:nvSpPr>
      <xdr:spPr>
        <a:xfrm>
          <a:off x="17106900" y="151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56304</xdr:rowOff>
    </xdr:from>
    <xdr:to>
      <xdr:col>24</xdr:col>
      <xdr:colOff>647700</xdr:colOff>
      <xdr:row>88</xdr:row>
      <xdr:rowOff>56304</xdr:rowOff>
    </xdr:to>
    <xdr:cxnSp macro="">
      <xdr:nvCxnSpPr>
        <xdr:cNvPr id="251" name="直線コネクタ 250"/>
        <xdr:cNvCxnSpPr/>
      </xdr:nvCxnSpPr>
      <xdr:spPr>
        <a:xfrm>
          <a:off x="16929100" y="1514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89975</xdr:rowOff>
    </xdr:from>
    <xdr:ext cx="762000" cy="259045"/>
    <xdr:sp macro="" textlink="">
      <xdr:nvSpPr>
        <xdr:cNvPr id="252" name="給与水準   （国との比較）最大値テキスト"/>
        <xdr:cNvSpPr txBox="1"/>
      </xdr:nvSpPr>
      <xdr:spPr>
        <a:xfrm>
          <a:off x="17106900" y="143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85</xdr:row>
      <xdr:rowOff>3598</xdr:rowOff>
    </xdr:from>
    <xdr:to>
      <xdr:col>24</xdr:col>
      <xdr:colOff>647700</xdr:colOff>
      <xdr:row>85</xdr:row>
      <xdr:rowOff>3598</xdr:rowOff>
    </xdr:to>
    <xdr:cxnSp macro="">
      <xdr:nvCxnSpPr>
        <xdr:cNvPr id="253" name="直線コネクタ 252"/>
        <xdr:cNvCxnSpPr/>
      </xdr:nvCxnSpPr>
      <xdr:spPr>
        <a:xfrm>
          <a:off x="16929100" y="1457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145414</xdr:rowOff>
    </xdr:from>
    <xdr:to>
      <xdr:col>24</xdr:col>
      <xdr:colOff>558800</xdr:colOff>
      <xdr:row>85</xdr:row>
      <xdr:rowOff>3598</xdr:rowOff>
    </xdr:to>
    <xdr:cxnSp macro="">
      <xdr:nvCxnSpPr>
        <xdr:cNvPr id="254" name="直線コネクタ 253"/>
        <xdr:cNvCxnSpPr/>
      </xdr:nvCxnSpPr>
      <xdr:spPr>
        <a:xfrm>
          <a:off x="16179800" y="14375764"/>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26898</xdr:rowOff>
    </xdr:from>
    <xdr:ext cx="762000" cy="259045"/>
    <xdr:sp macro="" textlink="">
      <xdr:nvSpPr>
        <xdr:cNvPr id="255" name="給与水準   （国との比較）平均値テキスト"/>
        <xdr:cNvSpPr txBox="1"/>
      </xdr:nvSpPr>
      <xdr:spPr>
        <a:xfrm>
          <a:off x="17106900" y="1477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56" name="フローチャート : 判断 255"/>
        <xdr:cNvSpPr/>
      </xdr:nvSpPr>
      <xdr:spPr>
        <a:xfrm>
          <a:off x="169672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145414</xdr:rowOff>
    </xdr:from>
    <xdr:to>
      <xdr:col>23</xdr:col>
      <xdr:colOff>406400</xdr:colOff>
      <xdr:row>84</xdr:row>
      <xdr:rowOff>22225</xdr:rowOff>
    </xdr:to>
    <xdr:cxnSp macro="">
      <xdr:nvCxnSpPr>
        <xdr:cNvPr id="257" name="直線コネクタ 256"/>
        <xdr:cNvCxnSpPr/>
      </xdr:nvCxnSpPr>
      <xdr:spPr>
        <a:xfrm flipV="1">
          <a:off x="15290800" y="1437576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18627</xdr:rowOff>
    </xdr:from>
    <xdr:to>
      <xdr:col>23</xdr:col>
      <xdr:colOff>457200</xdr:colOff>
      <xdr:row>86</xdr:row>
      <xdr:rowOff>120227</xdr:rowOff>
    </xdr:to>
    <xdr:sp macro="" textlink="">
      <xdr:nvSpPr>
        <xdr:cNvPr id="258" name="フローチャート : 判断 257"/>
        <xdr:cNvSpPr/>
      </xdr:nvSpPr>
      <xdr:spPr>
        <a:xfrm>
          <a:off x="16129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59" name="テキスト ボックス 258"/>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22225</xdr:rowOff>
    </xdr:from>
    <xdr:to>
      <xdr:col>22</xdr:col>
      <xdr:colOff>203200</xdr:colOff>
      <xdr:row>84</xdr:row>
      <xdr:rowOff>22225</xdr:rowOff>
    </xdr:to>
    <xdr:cxnSp macro="">
      <xdr:nvCxnSpPr>
        <xdr:cNvPr id="260" name="直線コネクタ 259"/>
        <xdr:cNvCxnSpPr/>
      </xdr:nvCxnSpPr>
      <xdr:spPr>
        <a:xfrm>
          <a:off x="14401800" y="1442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1" name="フローチャート : 判断 260"/>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2" name="テキスト ボックス 261"/>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118321</xdr:rowOff>
    </xdr:from>
    <xdr:to>
      <xdr:col>21</xdr:col>
      <xdr:colOff>0</xdr:colOff>
      <xdr:row>84</xdr:row>
      <xdr:rowOff>22225</xdr:rowOff>
    </xdr:to>
    <xdr:cxnSp macro="">
      <xdr:nvCxnSpPr>
        <xdr:cNvPr id="263" name="直線コネクタ 262"/>
        <xdr:cNvCxnSpPr/>
      </xdr:nvCxnSpPr>
      <xdr:spPr>
        <a:xfrm>
          <a:off x="13512800" y="1400577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92498</xdr:rowOff>
    </xdr:from>
    <xdr:to>
      <xdr:col>21</xdr:col>
      <xdr:colOff>50800</xdr:colOff>
      <xdr:row>88</xdr:row>
      <xdr:rowOff>22648</xdr:rowOff>
    </xdr:to>
    <xdr:sp macro="" textlink="">
      <xdr:nvSpPr>
        <xdr:cNvPr id="264" name="フローチャート : 判断 263"/>
        <xdr:cNvSpPr/>
      </xdr:nvSpPr>
      <xdr:spPr>
        <a:xfrm>
          <a:off x="14351000" y="1500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7425</xdr:rowOff>
    </xdr:from>
    <xdr:ext cx="762000" cy="259045"/>
    <xdr:sp macro="" textlink="">
      <xdr:nvSpPr>
        <xdr:cNvPr id="265" name="テキスト ボックス 264"/>
        <xdr:cNvSpPr txBox="1"/>
      </xdr:nvSpPr>
      <xdr:spPr>
        <a:xfrm>
          <a:off x="14020800" y="1509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113664</xdr:rowOff>
    </xdr:from>
    <xdr:to>
      <xdr:col>19</xdr:col>
      <xdr:colOff>533400</xdr:colOff>
      <xdr:row>86</xdr:row>
      <xdr:rowOff>43814</xdr:rowOff>
    </xdr:to>
    <xdr:sp macro="" textlink="">
      <xdr:nvSpPr>
        <xdr:cNvPr id="266" name="フローチャート : 判断 265"/>
        <xdr:cNvSpPr/>
      </xdr:nvSpPr>
      <xdr:spPr>
        <a:xfrm>
          <a:off x="13462000" y="146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28591</xdr:rowOff>
    </xdr:from>
    <xdr:ext cx="762000" cy="259045"/>
    <xdr:sp macro="" textlink="">
      <xdr:nvSpPr>
        <xdr:cNvPr id="267" name="テキスト ボックス 266"/>
        <xdr:cNvSpPr txBox="1"/>
      </xdr:nvSpPr>
      <xdr:spPr>
        <a:xfrm>
          <a:off x="13131800" y="1477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124248</xdr:rowOff>
    </xdr:from>
    <xdr:to>
      <xdr:col>24</xdr:col>
      <xdr:colOff>609600</xdr:colOff>
      <xdr:row>85</xdr:row>
      <xdr:rowOff>54398</xdr:rowOff>
    </xdr:to>
    <xdr:sp macro="" textlink="">
      <xdr:nvSpPr>
        <xdr:cNvPr id="273" name="円/楕円 272"/>
        <xdr:cNvSpPr/>
      </xdr:nvSpPr>
      <xdr:spPr>
        <a:xfrm>
          <a:off x="16967200" y="145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45525</xdr:rowOff>
    </xdr:from>
    <xdr:ext cx="762000" cy="259045"/>
    <xdr:sp macro="" textlink="">
      <xdr:nvSpPr>
        <xdr:cNvPr id="274" name="給与水準   （国との比較）該当値テキスト"/>
        <xdr:cNvSpPr txBox="1"/>
      </xdr:nvSpPr>
      <xdr:spPr>
        <a:xfrm>
          <a:off x="17106900" y="144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94614</xdr:rowOff>
    </xdr:from>
    <xdr:to>
      <xdr:col>23</xdr:col>
      <xdr:colOff>457200</xdr:colOff>
      <xdr:row>84</xdr:row>
      <xdr:rowOff>24764</xdr:rowOff>
    </xdr:to>
    <xdr:sp macro="" textlink="">
      <xdr:nvSpPr>
        <xdr:cNvPr id="275" name="円/楕円 274"/>
        <xdr:cNvSpPr/>
      </xdr:nvSpPr>
      <xdr:spPr>
        <a:xfrm>
          <a:off x="16129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34941</xdr:rowOff>
    </xdr:from>
    <xdr:ext cx="736600" cy="259045"/>
    <xdr:sp macro="" textlink="">
      <xdr:nvSpPr>
        <xdr:cNvPr id="276" name="テキスト ボックス 275"/>
        <xdr:cNvSpPr txBox="1"/>
      </xdr:nvSpPr>
      <xdr:spPr>
        <a:xfrm>
          <a:off x="15798800" y="1409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142875</xdr:rowOff>
    </xdr:from>
    <xdr:to>
      <xdr:col>22</xdr:col>
      <xdr:colOff>254000</xdr:colOff>
      <xdr:row>84</xdr:row>
      <xdr:rowOff>73025</xdr:rowOff>
    </xdr:to>
    <xdr:sp macro="" textlink="">
      <xdr:nvSpPr>
        <xdr:cNvPr id="277" name="円/楕円 276"/>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78" name="テキスト ボックス 277"/>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142875</xdr:rowOff>
    </xdr:from>
    <xdr:to>
      <xdr:col>21</xdr:col>
      <xdr:colOff>50800</xdr:colOff>
      <xdr:row>84</xdr:row>
      <xdr:rowOff>73025</xdr:rowOff>
    </xdr:to>
    <xdr:sp macro="" textlink="">
      <xdr:nvSpPr>
        <xdr:cNvPr id="279" name="円/楕円 278"/>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83202</xdr:rowOff>
    </xdr:from>
    <xdr:ext cx="762000" cy="259045"/>
    <xdr:sp macro="" textlink="">
      <xdr:nvSpPr>
        <xdr:cNvPr id="280" name="テキスト ボックス 279"/>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67521</xdr:rowOff>
    </xdr:from>
    <xdr:to>
      <xdr:col>19</xdr:col>
      <xdr:colOff>533400</xdr:colOff>
      <xdr:row>81</xdr:row>
      <xdr:rowOff>169121</xdr:rowOff>
    </xdr:to>
    <xdr:sp macro="" textlink="">
      <xdr:nvSpPr>
        <xdr:cNvPr id="281" name="円/楕円 280"/>
        <xdr:cNvSpPr/>
      </xdr:nvSpPr>
      <xdr:spPr>
        <a:xfrm>
          <a:off x="13462000" y="139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7848</xdr:rowOff>
    </xdr:from>
    <xdr:ext cx="762000" cy="259045"/>
    <xdr:sp macro="" textlink="">
      <xdr:nvSpPr>
        <xdr:cNvPr id="282" name="テキスト ボックス 281"/>
        <xdr:cNvSpPr txBox="1"/>
      </xdr:nvSpPr>
      <xdr:spPr>
        <a:xfrm>
          <a:off x="13131800" y="1372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新・留萌市財政健全化計画に基づき、職員数を見直し削減を実施してきたところであるが、計画を上回る削減</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、市政運営に支障をきたしかねない状況となっている。</a:t>
          </a:r>
          <a:endParaRPr lang="ja-JP" altLang="ja-JP" sz="1400">
            <a:effectLst/>
          </a:endParaRPr>
        </a:p>
        <a:p>
          <a:r>
            <a:rPr kumimoji="1" lang="ja-JP" altLang="ja-JP" sz="1400">
              <a:solidFill>
                <a:schemeClr val="dk1"/>
              </a:solidFill>
              <a:effectLst/>
              <a:latin typeface="+mn-lt"/>
              <a:ea typeface="+mn-ea"/>
              <a:cs typeface="+mn-cs"/>
            </a:rPr>
            <a:t>類似団体の状況を参考にしながら、今後も適正な職員数の確保に努めていく。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25527</xdr:rowOff>
    </xdr:from>
    <xdr:to>
      <xdr:col>24</xdr:col>
      <xdr:colOff>558800</xdr:colOff>
      <xdr:row>67</xdr:row>
      <xdr:rowOff>137118</xdr:rowOff>
    </xdr:to>
    <xdr:cxnSp macro="">
      <xdr:nvCxnSpPr>
        <xdr:cNvPr id="312" name="直線コネクタ 311"/>
        <xdr:cNvCxnSpPr/>
      </xdr:nvCxnSpPr>
      <xdr:spPr>
        <a:xfrm flipV="1">
          <a:off x="17018000" y="10141077"/>
          <a:ext cx="0" cy="1483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109195</xdr:rowOff>
    </xdr:from>
    <xdr:ext cx="762000" cy="259045"/>
    <xdr:sp macro="" textlink="">
      <xdr:nvSpPr>
        <xdr:cNvPr id="313" name="定員管理の状況最小値テキスト"/>
        <xdr:cNvSpPr txBox="1"/>
      </xdr:nvSpPr>
      <xdr:spPr>
        <a:xfrm>
          <a:off x="17106900" y="115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25.31</a:t>
          </a:r>
          <a:endParaRPr kumimoji="1" lang="ja-JP" altLang="en-US" sz="1000" b="1">
            <a:latin typeface="ＭＳ Ｐゴシック"/>
          </a:endParaRPr>
        </a:p>
      </xdr:txBody>
    </xdr:sp>
    <xdr:clientData/>
  </xdr:oneCellAnchor>
  <xdr:twoCellAnchor>
    <xdr:from>
      <xdr:col>24</xdr:col>
      <xdr:colOff>469900</xdr:colOff>
      <xdr:row>67</xdr:row>
      <xdr:rowOff>137118</xdr:rowOff>
    </xdr:from>
    <xdr:to>
      <xdr:col>24</xdr:col>
      <xdr:colOff>647700</xdr:colOff>
      <xdr:row>67</xdr:row>
      <xdr:rowOff>137118</xdr:rowOff>
    </xdr:to>
    <xdr:cxnSp macro="">
      <xdr:nvCxnSpPr>
        <xdr:cNvPr id="314" name="直線コネクタ 313"/>
        <xdr:cNvCxnSpPr/>
      </xdr:nvCxnSpPr>
      <xdr:spPr>
        <a:xfrm>
          <a:off x="16929100" y="116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111904</xdr:rowOff>
    </xdr:from>
    <xdr:ext cx="762000" cy="259045"/>
    <xdr:sp macro="" textlink="">
      <xdr:nvSpPr>
        <xdr:cNvPr id="315" name="定員管理の状況最大値テキスト"/>
        <xdr:cNvSpPr txBox="1"/>
      </xdr:nvSpPr>
      <xdr:spPr>
        <a:xfrm>
          <a:off x="17106900" y="98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59</xdr:row>
      <xdr:rowOff>25527</xdr:rowOff>
    </xdr:from>
    <xdr:to>
      <xdr:col>24</xdr:col>
      <xdr:colOff>647700</xdr:colOff>
      <xdr:row>59</xdr:row>
      <xdr:rowOff>25527</xdr:rowOff>
    </xdr:to>
    <xdr:cxnSp macro="">
      <xdr:nvCxnSpPr>
        <xdr:cNvPr id="316" name="直線コネクタ 315"/>
        <xdr:cNvCxnSpPr/>
      </xdr:nvCxnSpPr>
      <xdr:spPr>
        <a:xfrm>
          <a:off x="16929100" y="101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79418</xdr:rowOff>
    </xdr:from>
    <xdr:to>
      <xdr:col>24</xdr:col>
      <xdr:colOff>558800</xdr:colOff>
      <xdr:row>59</xdr:row>
      <xdr:rowOff>80221</xdr:rowOff>
    </xdr:to>
    <xdr:cxnSp macro="">
      <xdr:nvCxnSpPr>
        <xdr:cNvPr id="317" name="直線コネクタ 316"/>
        <xdr:cNvCxnSpPr/>
      </xdr:nvCxnSpPr>
      <xdr:spPr>
        <a:xfrm flipV="1">
          <a:off x="16179800" y="10194968"/>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57675</xdr:rowOff>
    </xdr:from>
    <xdr:ext cx="762000" cy="259045"/>
    <xdr:sp macro="" textlink="">
      <xdr:nvSpPr>
        <xdr:cNvPr id="318"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85598</xdr:rowOff>
    </xdr:from>
    <xdr:to>
      <xdr:col>24</xdr:col>
      <xdr:colOff>609600</xdr:colOff>
      <xdr:row>61</xdr:row>
      <xdr:rowOff>15748</xdr:rowOff>
    </xdr:to>
    <xdr:sp macro="" textlink="">
      <xdr:nvSpPr>
        <xdr:cNvPr id="319" name="フローチャート : 判断 318"/>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80221</xdr:rowOff>
    </xdr:from>
    <xdr:to>
      <xdr:col>23</xdr:col>
      <xdr:colOff>406400</xdr:colOff>
      <xdr:row>59</xdr:row>
      <xdr:rowOff>85048</xdr:rowOff>
    </xdr:to>
    <xdr:cxnSp macro="">
      <xdr:nvCxnSpPr>
        <xdr:cNvPr id="320" name="直線コネクタ 319"/>
        <xdr:cNvCxnSpPr/>
      </xdr:nvCxnSpPr>
      <xdr:spPr>
        <a:xfrm flipV="1">
          <a:off x="15290800" y="10195771"/>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95250</xdr:rowOff>
    </xdr:from>
    <xdr:to>
      <xdr:col>23</xdr:col>
      <xdr:colOff>457200</xdr:colOff>
      <xdr:row>61</xdr:row>
      <xdr:rowOff>25400</xdr:rowOff>
    </xdr:to>
    <xdr:sp macro="" textlink="">
      <xdr:nvSpPr>
        <xdr:cNvPr id="321" name="フローチャート : 判断 320"/>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22" name="テキスト ボックス 321"/>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85048</xdr:rowOff>
    </xdr:from>
    <xdr:to>
      <xdr:col>22</xdr:col>
      <xdr:colOff>203200</xdr:colOff>
      <xdr:row>59</xdr:row>
      <xdr:rowOff>92287</xdr:rowOff>
    </xdr:to>
    <xdr:cxnSp macro="">
      <xdr:nvCxnSpPr>
        <xdr:cNvPr id="323" name="直線コネクタ 322"/>
        <xdr:cNvCxnSpPr/>
      </xdr:nvCxnSpPr>
      <xdr:spPr>
        <a:xfrm flipV="1">
          <a:off x="14401800" y="102005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106511</xdr:rowOff>
    </xdr:from>
    <xdr:to>
      <xdr:col>22</xdr:col>
      <xdr:colOff>254000</xdr:colOff>
      <xdr:row>61</xdr:row>
      <xdr:rowOff>36661</xdr:rowOff>
    </xdr:to>
    <xdr:sp macro="" textlink="">
      <xdr:nvSpPr>
        <xdr:cNvPr id="324" name="フローチャート : 判断 323"/>
        <xdr:cNvSpPr/>
      </xdr:nvSpPr>
      <xdr:spPr>
        <a:xfrm>
          <a:off x="15240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21438</xdr:rowOff>
    </xdr:from>
    <xdr:ext cx="762000" cy="259045"/>
    <xdr:sp macro="" textlink="">
      <xdr:nvSpPr>
        <xdr:cNvPr id="325" name="テキスト ボックス 324"/>
        <xdr:cNvSpPr txBox="1"/>
      </xdr:nvSpPr>
      <xdr:spPr>
        <a:xfrm>
          <a:off x="149098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77005</xdr:rowOff>
    </xdr:from>
    <xdr:to>
      <xdr:col>21</xdr:col>
      <xdr:colOff>0</xdr:colOff>
      <xdr:row>59</xdr:row>
      <xdr:rowOff>92287</xdr:rowOff>
    </xdr:to>
    <xdr:cxnSp macro="">
      <xdr:nvCxnSpPr>
        <xdr:cNvPr id="326" name="直線コネクタ 325"/>
        <xdr:cNvCxnSpPr/>
      </xdr:nvCxnSpPr>
      <xdr:spPr>
        <a:xfrm>
          <a:off x="13512800" y="10192555"/>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116163</xdr:rowOff>
    </xdr:from>
    <xdr:to>
      <xdr:col>21</xdr:col>
      <xdr:colOff>50800</xdr:colOff>
      <xdr:row>61</xdr:row>
      <xdr:rowOff>46313</xdr:rowOff>
    </xdr:to>
    <xdr:sp macro="" textlink="">
      <xdr:nvSpPr>
        <xdr:cNvPr id="327" name="フローチャート : 判断 326"/>
        <xdr:cNvSpPr/>
      </xdr:nvSpPr>
      <xdr:spPr>
        <a:xfrm>
          <a:off x="14351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31090</xdr:rowOff>
    </xdr:from>
    <xdr:ext cx="762000" cy="259045"/>
    <xdr:sp macro="" textlink="">
      <xdr:nvSpPr>
        <xdr:cNvPr id="328" name="テキスト ボックス 327"/>
        <xdr:cNvSpPr txBox="1"/>
      </xdr:nvSpPr>
      <xdr:spPr>
        <a:xfrm>
          <a:off x="14020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29" name="フローチャート : 判断 328"/>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101194</xdr:rowOff>
    </xdr:from>
    <xdr:ext cx="762000" cy="259045"/>
    <xdr:sp macro="" textlink="">
      <xdr:nvSpPr>
        <xdr:cNvPr id="330" name="テキスト ボックス 329"/>
        <xdr:cNvSpPr txBox="1"/>
      </xdr:nvSpPr>
      <xdr:spPr>
        <a:xfrm>
          <a:off x="13131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28618</xdr:rowOff>
    </xdr:from>
    <xdr:to>
      <xdr:col>24</xdr:col>
      <xdr:colOff>609600</xdr:colOff>
      <xdr:row>59</xdr:row>
      <xdr:rowOff>130218</xdr:rowOff>
    </xdr:to>
    <xdr:sp macro="" textlink="">
      <xdr:nvSpPr>
        <xdr:cNvPr id="336" name="円/楕円 335"/>
        <xdr:cNvSpPr/>
      </xdr:nvSpPr>
      <xdr:spPr>
        <a:xfrm>
          <a:off x="16967200" y="101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121345</xdr:rowOff>
    </xdr:from>
    <xdr:ext cx="762000" cy="259045"/>
    <xdr:sp macro="" textlink="">
      <xdr:nvSpPr>
        <xdr:cNvPr id="337" name="定員管理の状況該当値テキスト"/>
        <xdr:cNvSpPr txBox="1"/>
      </xdr:nvSpPr>
      <xdr:spPr>
        <a:xfrm>
          <a:off x="17106900" y="100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29421</xdr:rowOff>
    </xdr:from>
    <xdr:to>
      <xdr:col>23</xdr:col>
      <xdr:colOff>457200</xdr:colOff>
      <xdr:row>59</xdr:row>
      <xdr:rowOff>131021</xdr:rowOff>
    </xdr:to>
    <xdr:sp macro="" textlink="">
      <xdr:nvSpPr>
        <xdr:cNvPr id="338" name="円/楕円 337"/>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141198</xdr:rowOff>
    </xdr:from>
    <xdr:ext cx="736600" cy="259045"/>
    <xdr:sp macro="" textlink="">
      <xdr:nvSpPr>
        <xdr:cNvPr id="339" name="テキスト ボックス 338"/>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34248</xdr:rowOff>
    </xdr:from>
    <xdr:to>
      <xdr:col>22</xdr:col>
      <xdr:colOff>254000</xdr:colOff>
      <xdr:row>59</xdr:row>
      <xdr:rowOff>135848</xdr:rowOff>
    </xdr:to>
    <xdr:sp macro="" textlink="">
      <xdr:nvSpPr>
        <xdr:cNvPr id="340" name="円/楕円 339"/>
        <xdr:cNvSpPr/>
      </xdr:nvSpPr>
      <xdr:spPr>
        <a:xfrm>
          <a:off x="15240000" y="101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146025</xdr:rowOff>
    </xdr:from>
    <xdr:ext cx="762000" cy="259045"/>
    <xdr:sp macro="" textlink="">
      <xdr:nvSpPr>
        <xdr:cNvPr id="341" name="テキスト ボックス 340"/>
        <xdr:cNvSpPr txBox="1"/>
      </xdr:nvSpPr>
      <xdr:spPr>
        <a:xfrm>
          <a:off x="14909800" y="991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41487</xdr:rowOff>
    </xdr:from>
    <xdr:to>
      <xdr:col>21</xdr:col>
      <xdr:colOff>50800</xdr:colOff>
      <xdr:row>59</xdr:row>
      <xdr:rowOff>143087</xdr:rowOff>
    </xdr:to>
    <xdr:sp macro="" textlink="">
      <xdr:nvSpPr>
        <xdr:cNvPr id="342" name="円/楕円 341"/>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153264</xdr:rowOff>
    </xdr:from>
    <xdr:ext cx="762000" cy="259045"/>
    <xdr:sp macro="" textlink="">
      <xdr:nvSpPr>
        <xdr:cNvPr id="343" name="テキスト ボックス 342"/>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26205</xdr:rowOff>
    </xdr:from>
    <xdr:to>
      <xdr:col>19</xdr:col>
      <xdr:colOff>533400</xdr:colOff>
      <xdr:row>59</xdr:row>
      <xdr:rowOff>127805</xdr:rowOff>
    </xdr:to>
    <xdr:sp macro="" textlink="">
      <xdr:nvSpPr>
        <xdr:cNvPr id="344" name="円/楕円 343"/>
        <xdr:cNvSpPr/>
      </xdr:nvSpPr>
      <xdr:spPr>
        <a:xfrm>
          <a:off x="13462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137982</xdr:rowOff>
    </xdr:from>
    <xdr:ext cx="762000" cy="259045"/>
    <xdr:sp macro="" textlink="">
      <xdr:nvSpPr>
        <xdr:cNvPr id="345" name="テキスト ボックス 344"/>
        <xdr:cNvSpPr txBox="1"/>
      </xdr:nvSpPr>
      <xdr:spPr>
        <a:xfrm>
          <a:off x="13131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年度に実施した借換債の元金償還が平成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年度から本格化し、さらに公立病院特例債の元利償還金が比率算定へ算入されたことにより、類似団体平均を大きく上回る水準となっている。</a:t>
          </a:r>
          <a:endParaRPr lang="ja-JP" altLang="ja-JP" sz="1400">
            <a:effectLst/>
          </a:endParaRPr>
        </a:p>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年度の</a:t>
          </a:r>
          <a:r>
            <a:rPr kumimoji="1" lang="en-US" altLang="ja-JP" sz="1400">
              <a:solidFill>
                <a:schemeClr val="dk1"/>
              </a:solidFill>
              <a:effectLst/>
              <a:latin typeface="+mn-lt"/>
              <a:ea typeface="+mn-ea"/>
              <a:cs typeface="+mn-cs"/>
            </a:rPr>
            <a:t>24.0</a:t>
          </a:r>
          <a:r>
            <a:rPr kumimoji="1" lang="ja-JP" altLang="ja-JP" sz="1400">
              <a:solidFill>
                <a:schemeClr val="dk1"/>
              </a:solidFill>
              <a:effectLst/>
              <a:latin typeface="+mn-lt"/>
              <a:ea typeface="+mn-ea"/>
              <a:cs typeface="+mn-cs"/>
            </a:rPr>
            <a:t>％をピークに徐々に改善される見込みではあ</a:t>
          </a:r>
          <a:r>
            <a:rPr kumimoji="1" lang="ja-JP" altLang="en-US" sz="1400">
              <a:solidFill>
                <a:schemeClr val="dk1"/>
              </a:solidFill>
              <a:effectLst/>
              <a:latin typeface="+mn-lt"/>
              <a:ea typeface="+mn-ea"/>
              <a:cs typeface="+mn-cs"/>
            </a:rPr>
            <a:t>り、公債費負担適正化計画に基づく地方債の発行抑制などにより、</a:t>
          </a:r>
          <a:r>
            <a:rPr kumimoji="1" lang="en-US" altLang="ja-JP" sz="1400">
              <a:solidFill>
                <a:schemeClr val="dk1"/>
              </a:solidFill>
              <a:effectLst/>
              <a:latin typeface="+mn-lt"/>
              <a:ea typeface="+mn-ea"/>
              <a:cs typeface="+mn-cs"/>
            </a:rPr>
            <a:t>17.8</a:t>
          </a:r>
          <a:r>
            <a:rPr kumimoji="1" lang="ja-JP" altLang="en-US" sz="1400">
              <a:solidFill>
                <a:schemeClr val="dk1"/>
              </a:solidFill>
              <a:effectLst/>
              <a:latin typeface="+mn-lt"/>
              <a:ea typeface="+mn-ea"/>
              <a:cs typeface="+mn-cs"/>
            </a:rPr>
            <a:t>％と地方債発行の許可団体ではなくなった。平成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年度も、</a:t>
          </a:r>
          <a:r>
            <a:rPr kumimoji="1" lang="ja-JP" altLang="ja-JP" sz="1400">
              <a:solidFill>
                <a:schemeClr val="dk1"/>
              </a:solidFill>
              <a:effectLst/>
              <a:latin typeface="+mn-lt"/>
              <a:ea typeface="+mn-ea"/>
              <a:cs typeface="+mn-cs"/>
            </a:rPr>
            <a:t>新・留萌市財政健全化計画に基づ</a:t>
          </a:r>
          <a:r>
            <a:rPr kumimoji="1" lang="ja-JP" altLang="en-US" sz="1400">
              <a:solidFill>
                <a:schemeClr val="dk1"/>
              </a:solidFill>
              <a:effectLst/>
              <a:latin typeface="+mn-lt"/>
              <a:ea typeface="+mn-ea"/>
              <a:cs typeface="+mn-cs"/>
            </a:rPr>
            <a:t>き、</a:t>
          </a:r>
          <a:r>
            <a:rPr kumimoji="1" lang="ja-JP" altLang="ja-JP" sz="1400">
              <a:solidFill>
                <a:schemeClr val="dk1"/>
              </a:solidFill>
              <a:effectLst/>
              <a:latin typeface="+mn-lt"/>
              <a:ea typeface="+mn-ea"/>
              <a:cs typeface="+mn-cs"/>
            </a:rPr>
            <a:t>比率の改善に努めていく。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42</xdr:row>
      <xdr:rowOff>65617</xdr:rowOff>
    </xdr:to>
    <xdr:cxnSp macro="">
      <xdr:nvCxnSpPr>
        <xdr:cNvPr id="375" name="直線コネクタ 374"/>
        <xdr:cNvCxnSpPr/>
      </xdr:nvCxnSpPr>
      <xdr:spPr>
        <a:xfrm flipV="1">
          <a:off x="17018000" y="6430010"/>
          <a:ext cx="0" cy="836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37694</xdr:rowOff>
    </xdr:from>
    <xdr:ext cx="762000" cy="259045"/>
    <xdr:sp macro="" textlink="">
      <xdr:nvSpPr>
        <xdr:cNvPr id="376" name="公債費負担の状況最小値テキスト"/>
        <xdr:cNvSpPr txBox="1"/>
      </xdr:nvSpPr>
      <xdr:spPr>
        <a:xfrm>
          <a:off x="17106900" y="72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42</xdr:row>
      <xdr:rowOff>65617</xdr:rowOff>
    </xdr:from>
    <xdr:to>
      <xdr:col>24</xdr:col>
      <xdr:colOff>647700</xdr:colOff>
      <xdr:row>42</xdr:row>
      <xdr:rowOff>65617</xdr:rowOff>
    </xdr:to>
    <xdr:cxnSp macro="">
      <xdr:nvCxnSpPr>
        <xdr:cNvPr id="377" name="直線コネクタ 376"/>
        <xdr:cNvCxnSpPr/>
      </xdr:nvCxnSpPr>
      <xdr:spPr>
        <a:xfrm>
          <a:off x="16929100" y="726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8"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9" name="直線コネクタ 378"/>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49530</xdr:rowOff>
    </xdr:to>
    <xdr:cxnSp macro="">
      <xdr:nvCxnSpPr>
        <xdr:cNvPr id="380" name="直線コネクタ 379"/>
        <xdr:cNvCxnSpPr/>
      </xdr:nvCxnSpPr>
      <xdr:spPr>
        <a:xfrm flipV="1">
          <a:off x="16179800" y="72102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81"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82" name="フローチャート : 判断 381"/>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43</xdr:row>
      <xdr:rowOff>111337</xdr:rowOff>
    </xdr:to>
    <xdr:cxnSp macro="">
      <xdr:nvCxnSpPr>
        <xdr:cNvPr id="383" name="直線コネクタ 382"/>
        <xdr:cNvCxnSpPr/>
      </xdr:nvCxnSpPr>
      <xdr:spPr>
        <a:xfrm flipV="1">
          <a:off x="15290800" y="725043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102870</xdr:rowOff>
    </xdr:from>
    <xdr:to>
      <xdr:col>23</xdr:col>
      <xdr:colOff>457200</xdr:colOff>
      <xdr:row>40</xdr:row>
      <xdr:rowOff>33020</xdr:rowOff>
    </xdr:to>
    <xdr:sp macro="" textlink="">
      <xdr:nvSpPr>
        <xdr:cNvPr id="384" name="フローチャート : 判断 383"/>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85" name="テキスト ボックス 38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44</xdr:row>
      <xdr:rowOff>165100</xdr:rowOff>
    </xdr:to>
    <xdr:cxnSp macro="">
      <xdr:nvCxnSpPr>
        <xdr:cNvPr id="386" name="直線コネクタ 385"/>
        <xdr:cNvCxnSpPr/>
      </xdr:nvCxnSpPr>
      <xdr:spPr>
        <a:xfrm flipV="1">
          <a:off x="14401800" y="74836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118956</xdr:rowOff>
    </xdr:from>
    <xdr:to>
      <xdr:col>22</xdr:col>
      <xdr:colOff>254000</xdr:colOff>
      <xdr:row>40</xdr:row>
      <xdr:rowOff>49106</xdr:rowOff>
    </xdr:to>
    <xdr:sp macro="" textlink="">
      <xdr:nvSpPr>
        <xdr:cNvPr id="387" name="フローチャート : 判断 386"/>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388" name="テキスト ボックス 38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165100</xdr:rowOff>
    </xdr:to>
    <xdr:cxnSp macro="">
      <xdr:nvCxnSpPr>
        <xdr:cNvPr id="389" name="直線コネクタ 388"/>
        <xdr:cNvCxnSpPr/>
      </xdr:nvCxnSpPr>
      <xdr:spPr>
        <a:xfrm>
          <a:off x="13512800" y="76043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159173</xdr:rowOff>
    </xdr:from>
    <xdr:to>
      <xdr:col>21</xdr:col>
      <xdr:colOff>50800</xdr:colOff>
      <xdr:row>40</xdr:row>
      <xdr:rowOff>89323</xdr:rowOff>
    </xdr:to>
    <xdr:sp macro="" textlink="">
      <xdr:nvSpPr>
        <xdr:cNvPr id="390" name="フローチャート : 判断 389"/>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391" name="テキスト ボックス 390"/>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392" name="フローチャート : 判断 391"/>
        <xdr:cNvSpPr/>
      </xdr:nvSpPr>
      <xdr:spPr>
        <a:xfrm>
          <a:off x="13462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158344</xdr:rowOff>
    </xdr:from>
    <xdr:ext cx="762000" cy="259045"/>
    <xdr:sp macro="" textlink="">
      <xdr:nvSpPr>
        <xdr:cNvPr id="393" name="テキスト ボックス 392"/>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399" name="円/楕円 398"/>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25840</xdr:rowOff>
    </xdr:from>
    <xdr:ext cx="762000" cy="259045"/>
    <xdr:sp macro="" textlink="">
      <xdr:nvSpPr>
        <xdr:cNvPr id="400" name="公債費負担の状況該当値テキスト"/>
        <xdr:cNvSpPr txBox="1"/>
      </xdr:nvSpPr>
      <xdr:spPr>
        <a:xfrm>
          <a:off x="17106900" y="70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1" name="円/楕円 400"/>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2" name="テキスト ボックス 401"/>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403" name="円/楕円 402"/>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404" name="テキスト ボックス 403"/>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5" name="円/楕円 404"/>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6" name="テキスト ボックス 405"/>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7" name="円/楕円 406"/>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8" name="テキスト ボックス 407"/>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早期健全化基準である</a:t>
          </a:r>
          <a:r>
            <a:rPr kumimoji="1" lang="en-US" altLang="ja-JP" sz="1400">
              <a:solidFill>
                <a:schemeClr val="dk1"/>
              </a:solidFill>
              <a:effectLst/>
              <a:latin typeface="+mn-lt"/>
              <a:ea typeface="+mn-ea"/>
              <a:cs typeface="+mn-cs"/>
            </a:rPr>
            <a:t>350</a:t>
          </a:r>
          <a:r>
            <a:rPr kumimoji="1" lang="ja-JP" altLang="ja-JP" sz="1400">
              <a:solidFill>
                <a:schemeClr val="dk1"/>
              </a:solidFill>
              <a:effectLst/>
              <a:latin typeface="+mn-lt"/>
              <a:ea typeface="+mn-ea"/>
              <a:cs typeface="+mn-cs"/>
            </a:rPr>
            <a:t>％を下回っているものの、地方債残高が多額であるため、類似団体平均・北海道平均・全国平均を大きく上回る水準となっている。</a:t>
          </a:r>
          <a:endParaRPr lang="ja-JP" altLang="ja-JP" sz="1400">
            <a:effectLst/>
          </a:endParaRPr>
        </a:p>
        <a:p>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においても、</a:t>
          </a:r>
          <a:r>
            <a:rPr lang="ja-JP" altLang="ja-JP" sz="1400" b="0" i="0" baseline="0">
              <a:solidFill>
                <a:schemeClr val="dk1"/>
              </a:solidFill>
              <a:effectLst/>
              <a:latin typeface="+mn-lt"/>
              <a:ea typeface="+mn-ea"/>
              <a:cs typeface="+mn-cs"/>
            </a:rPr>
            <a:t>新・留萌市財政健全化計画に基づく地方債の発行により比率の改善に努めていく。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95038</xdr:rowOff>
    </xdr:from>
    <xdr:to>
      <xdr:col>24</xdr:col>
      <xdr:colOff>558800</xdr:colOff>
      <xdr:row>20</xdr:row>
      <xdr:rowOff>74972</xdr:rowOff>
    </xdr:to>
    <xdr:cxnSp macro="">
      <xdr:nvCxnSpPr>
        <xdr:cNvPr id="437" name="直線コネクタ 436"/>
        <xdr:cNvCxnSpPr/>
      </xdr:nvCxnSpPr>
      <xdr:spPr>
        <a:xfrm flipV="1">
          <a:off x="17018000" y="2495338"/>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47049</xdr:rowOff>
    </xdr:from>
    <xdr:ext cx="762000" cy="259045"/>
    <xdr:sp macro="" textlink="">
      <xdr:nvSpPr>
        <xdr:cNvPr id="438" name="将来負担の状況最小値テキスト"/>
        <xdr:cNvSpPr txBox="1"/>
      </xdr:nvSpPr>
      <xdr:spPr>
        <a:xfrm>
          <a:off x="17106900" y="34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140.9</a:t>
          </a:r>
          <a:endParaRPr kumimoji="1" lang="ja-JP" altLang="en-US" sz="1000" b="1">
            <a:latin typeface="ＭＳ Ｐゴシック"/>
          </a:endParaRPr>
        </a:p>
      </xdr:txBody>
    </xdr:sp>
    <xdr:clientData/>
  </xdr:oneCellAnchor>
  <xdr:twoCellAnchor>
    <xdr:from>
      <xdr:col>24</xdr:col>
      <xdr:colOff>469900</xdr:colOff>
      <xdr:row>20</xdr:row>
      <xdr:rowOff>74972</xdr:rowOff>
    </xdr:from>
    <xdr:to>
      <xdr:col>24</xdr:col>
      <xdr:colOff>647700</xdr:colOff>
      <xdr:row>20</xdr:row>
      <xdr:rowOff>74972</xdr:rowOff>
    </xdr:to>
    <xdr:cxnSp macro="">
      <xdr:nvCxnSpPr>
        <xdr:cNvPr id="439" name="直線コネクタ 438"/>
        <xdr:cNvCxnSpPr/>
      </xdr:nvCxnSpPr>
      <xdr:spPr>
        <a:xfrm>
          <a:off x="16929100" y="350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9965</xdr:rowOff>
    </xdr:from>
    <xdr:ext cx="762000" cy="259045"/>
    <xdr:sp macro="" textlink="">
      <xdr:nvSpPr>
        <xdr:cNvPr id="440" name="将来負担の状況最大値テキスト"/>
        <xdr:cNvSpPr txBox="1"/>
      </xdr:nvSpPr>
      <xdr:spPr>
        <a:xfrm>
          <a:off x="17106900" y="22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14</xdr:row>
      <xdr:rowOff>95038</xdr:rowOff>
    </xdr:from>
    <xdr:to>
      <xdr:col>24</xdr:col>
      <xdr:colOff>647700</xdr:colOff>
      <xdr:row>14</xdr:row>
      <xdr:rowOff>95038</xdr:rowOff>
    </xdr:to>
    <xdr:cxnSp macro="">
      <xdr:nvCxnSpPr>
        <xdr:cNvPr id="441" name="直線コネクタ 440"/>
        <xdr:cNvCxnSpPr/>
      </xdr:nvCxnSpPr>
      <xdr:spPr>
        <a:xfrm>
          <a:off x="16929100" y="249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162899</xdr:rowOff>
    </xdr:from>
    <xdr:to>
      <xdr:col>24</xdr:col>
      <xdr:colOff>558800</xdr:colOff>
      <xdr:row>19</xdr:row>
      <xdr:rowOff>110490</xdr:rowOff>
    </xdr:to>
    <xdr:cxnSp macro="">
      <xdr:nvCxnSpPr>
        <xdr:cNvPr id="442" name="直線コネクタ 441"/>
        <xdr:cNvCxnSpPr/>
      </xdr:nvCxnSpPr>
      <xdr:spPr>
        <a:xfrm flipV="1">
          <a:off x="16179800" y="3248999"/>
          <a:ext cx="8382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83033</xdr:rowOff>
    </xdr:from>
    <xdr:ext cx="762000" cy="259045"/>
    <xdr:sp macro="" textlink="">
      <xdr:nvSpPr>
        <xdr:cNvPr id="443" name="将来負担の状況平均値テキスト"/>
        <xdr:cNvSpPr txBox="1"/>
      </xdr:nvSpPr>
      <xdr:spPr>
        <a:xfrm>
          <a:off x="17106900" y="2654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66506</xdr:rowOff>
    </xdr:from>
    <xdr:to>
      <xdr:col>24</xdr:col>
      <xdr:colOff>609600</xdr:colOff>
      <xdr:row>16</xdr:row>
      <xdr:rowOff>168106</xdr:rowOff>
    </xdr:to>
    <xdr:sp macro="" textlink="">
      <xdr:nvSpPr>
        <xdr:cNvPr id="444" name="フローチャート : 判断 443"/>
        <xdr:cNvSpPr/>
      </xdr:nvSpPr>
      <xdr:spPr>
        <a:xfrm>
          <a:off x="16967200" y="28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110490</xdr:rowOff>
    </xdr:from>
    <xdr:to>
      <xdr:col>23</xdr:col>
      <xdr:colOff>406400</xdr:colOff>
      <xdr:row>20</xdr:row>
      <xdr:rowOff>91059</xdr:rowOff>
    </xdr:to>
    <xdr:cxnSp macro="">
      <xdr:nvCxnSpPr>
        <xdr:cNvPr id="445" name="直線コネクタ 444"/>
        <xdr:cNvCxnSpPr/>
      </xdr:nvCxnSpPr>
      <xdr:spPr>
        <a:xfrm flipV="1">
          <a:off x="15290800" y="336804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21336</xdr:rowOff>
    </xdr:from>
    <xdr:to>
      <xdr:col>23</xdr:col>
      <xdr:colOff>457200</xdr:colOff>
      <xdr:row>17</xdr:row>
      <xdr:rowOff>122936</xdr:rowOff>
    </xdr:to>
    <xdr:sp macro="" textlink="">
      <xdr:nvSpPr>
        <xdr:cNvPr id="446" name="フローチャート : 判断 445"/>
        <xdr:cNvSpPr/>
      </xdr:nvSpPr>
      <xdr:spPr>
        <a:xfrm>
          <a:off x="16129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133113</xdr:rowOff>
    </xdr:from>
    <xdr:ext cx="736600" cy="259045"/>
    <xdr:sp macro="" textlink="">
      <xdr:nvSpPr>
        <xdr:cNvPr id="447" name="テキスト ボックス 446"/>
        <xdr:cNvSpPr txBox="1"/>
      </xdr:nvSpPr>
      <xdr:spPr>
        <a:xfrm>
          <a:off x="15798800" y="27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91059</xdr:rowOff>
    </xdr:from>
    <xdr:to>
      <xdr:col>22</xdr:col>
      <xdr:colOff>203200</xdr:colOff>
      <xdr:row>21</xdr:row>
      <xdr:rowOff>98171</xdr:rowOff>
    </xdr:to>
    <xdr:cxnSp macro="">
      <xdr:nvCxnSpPr>
        <xdr:cNvPr id="448" name="直線コネクタ 447"/>
        <xdr:cNvCxnSpPr/>
      </xdr:nvCxnSpPr>
      <xdr:spPr>
        <a:xfrm flipV="1">
          <a:off x="14401800" y="3520059"/>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95335</xdr:rowOff>
    </xdr:from>
    <xdr:to>
      <xdr:col>22</xdr:col>
      <xdr:colOff>254000</xdr:colOff>
      <xdr:row>18</xdr:row>
      <xdr:rowOff>25485</xdr:rowOff>
    </xdr:to>
    <xdr:sp macro="" textlink="">
      <xdr:nvSpPr>
        <xdr:cNvPr id="449" name="フローチャート : 判断 448"/>
        <xdr:cNvSpPr/>
      </xdr:nvSpPr>
      <xdr:spPr>
        <a:xfrm>
          <a:off x="15240000" y="300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35662</xdr:rowOff>
    </xdr:from>
    <xdr:ext cx="762000" cy="259045"/>
    <xdr:sp macro="" textlink="">
      <xdr:nvSpPr>
        <xdr:cNvPr id="450" name="テキスト ボックス 449"/>
        <xdr:cNvSpPr txBox="1"/>
      </xdr:nvSpPr>
      <xdr:spPr>
        <a:xfrm>
          <a:off x="14909800" y="277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98171</xdr:rowOff>
    </xdr:from>
    <xdr:to>
      <xdr:col>21</xdr:col>
      <xdr:colOff>0</xdr:colOff>
      <xdr:row>22</xdr:row>
      <xdr:rowOff>53001</xdr:rowOff>
    </xdr:to>
    <xdr:cxnSp macro="">
      <xdr:nvCxnSpPr>
        <xdr:cNvPr id="451" name="直線コネクタ 450"/>
        <xdr:cNvCxnSpPr/>
      </xdr:nvCxnSpPr>
      <xdr:spPr>
        <a:xfrm flipV="1">
          <a:off x="13512800" y="3698621"/>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42926</xdr:rowOff>
    </xdr:from>
    <xdr:to>
      <xdr:col>21</xdr:col>
      <xdr:colOff>50800</xdr:colOff>
      <xdr:row>18</xdr:row>
      <xdr:rowOff>144526</xdr:rowOff>
    </xdr:to>
    <xdr:sp macro="" textlink="">
      <xdr:nvSpPr>
        <xdr:cNvPr id="452" name="フローチャート : 判断 451"/>
        <xdr:cNvSpPr/>
      </xdr:nvSpPr>
      <xdr:spPr>
        <a:xfrm>
          <a:off x="14351000" y="31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154703</xdr:rowOff>
    </xdr:from>
    <xdr:ext cx="762000" cy="259045"/>
    <xdr:sp macro="" textlink="">
      <xdr:nvSpPr>
        <xdr:cNvPr id="453" name="テキスト ボックス 452"/>
        <xdr:cNvSpPr txBox="1"/>
      </xdr:nvSpPr>
      <xdr:spPr>
        <a:xfrm>
          <a:off x="14020800" y="28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124291</xdr:rowOff>
    </xdr:from>
    <xdr:to>
      <xdr:col>19</xdr:col>
      <xdr:colOff>533400</xdr:colOff>
      <xdr:row>18</xdr:row>
      <xdr:rowOff>54441</xdr:rowOff>
    </xdr:to>
    <xdr:sp macro="" textlink="">
      <xdr:nvSpPr>
        <xdr:cNvPr id="454" name="フローチャート : 判断 453"/>
        <xdr:cNvSpPr/>
      </xdr:nvSpPr>
      <xdr:spPr>
        <a:xfrm>
          <a:off x="13462000" y="303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64618</xdr:rowOff>
    </xdr:from>
    <xdr:ext cx="762000" cy="259045"/>
    <xdr:sp macro="" textlink="">
      <xdr:nvSpPr>
        <xdr:cNvPr id="455" name="テキスト ボックス 454"/>
        <xdr:cNvSpPr txBox="1"/>
      </xdr:nvSpPr>
      <xdr:spPr>
        <a:xfrm>
          <a:off x="13131800" y="280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112099</xdr:rowOff>
    </xdr:from>
    <xdr:to>
      <xdr:col>24</xdr:col>
      <xdr:colOff>609600</xdr:colOff>
      <xdr:row>19</xdr:row>
      <xdr:rowOff>42249</xdr:rowOff>
    </xdr:to>
    <xdr:sp macro="" textlink="">
      <xdr:nvSpPr>
        <xdr:cNvPr id="461" name="円/楕円 460"/>
        <xdr:cNvSpPr/>
      </xdr:nvSpPr>
      <xdr:spPr>
        <a:xfrm>
          <a:off x="16967200" y="31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84176</xdr:rowOff>
    </xdr:from>
    <xdr:ext cx="762000" cy="259045"/>
    <xdr:sp macro="" textlink="">
      <xdr:nvSpPr>
        <xdr:cNvPr id="462" name="将来負担の状況該当値テキスト"/>
        <xdr:cNvSpPr txBox="1"/>
      </xdr:nvSpPr>
      <xdr:spPr>
        <a:xfrm>
          <a:off x="17106900" y="317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59690</xdr:rowOff>
    </xdr:from>
    <xdr:to>
      <xdr:col>23</xdr:col>
      <xdr:colOff>457200</xdr:colOff>
      <xdr:row>19</xdr:row>
      <xdr:rowOff>161290</xdr:rowOff>
    </xdr:to>
    <xdr:sp macro="" textlink="">
      <xdr:nvSpPr>
        <xdr:cNvPr id="463" name="円/楕円 462"/>
        <xdr:cNvSpPr/>
      </xdr:nvSpPr>
      <xdr:spPr>
        <a:xfrm>
          <a:off x="16129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146067</xdr:rowOff>
    </xdr:from>
    <xdr:ext cx="736600" cy="259045"/>
    <xdr:sp macro="" textlink="">
      <xdr:nvSpPr>
        <xdr:cNvPr id="464" name="テキスト ボックス 463"/>
        <xdr:cNvSpPr txBox="1"/>
      </xdr:nvSpPr>
      <xdr:spPr>
        <a:xfrm>
          <a:off x="15798800" y="340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40259</xdr:rowOff>
    </xdr:from>
    <xdr:to>
      <xdr:col>22</xdr:col>
      <xdr:colOff>254000</xdr:colOff>
      <xdr:row>20</xdr:row>
      <xdr:rowOff>141859</xdr:rowOff>
    </xdr:to>
    <xdr:sp macro="" textlink="">
      <xdr:nvSpPr>
        <xdr:cNvPr id="465" name="円/楕円 464"/>
        <xdr:cNvSpPr/>
      </xdr:nvSpPr>
      <xdr:spPr>
        <a:xfrm>
          <a:off x="15240000" y="34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126636</xdr:rowOff>
    </xdr:from>
    <xdr:ext cx="762000" cy="259045"/>
    <xdr:sp macro="" textlink="">
      <xdr:nvSpPr>
        <xdr:cNvPr id="466" name="テキスト ボックス 465"/>
        <xdr:cNvSpPr txBox="1"/>
      </xdr:nvSpPr>
      <xdr:spPr>
        <a:xfrm>
          <a:off x="14909800" y="35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47371</xdr:rowOff>
    </xdr:from>
    <xdr:to>
      <xdr:col>21</xdr:col>
      <xdr:colOff>50800</xdr:colOff>
      <xdr:row>21</xdr:row>
      <xdr:rowOff>148971</xdr:rowOff>
    </xdr:to>
    <xdr:sp macro="" textlink="">
      <xdr:nvSpPr>
        <xdr:cNvPr id="467" name="円/楕円 466"/>
        <xdr:cNvSpPr/>
      </xdr:nvSpPr>
      <xdr:spPr>
        <a:xfrm>
          <a:off x="14351000" y="3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133748</xdr:rowOff>
    </xdr:from>
    <xdr:ext cx="762000" cy="259045"/>
    <xdr:sp macro="" textlink="">
      <xdr:nvSpPr>
        <xdr:cNvPr id="468" name="テキスト ボックス 467"/>
        <xdr:cNvSpPr txBox="1"/>
      </xdr:nvSpPr>
      <xdr:spPr>
        <a:xfrm>
          <a:off x="14020800" y="37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2201</xdr:rowOff>
    </xdr:from>
    <xdr:to>
      <xdr:col>19</xdr:col>
      <xdr:colOff>533400</xdr:colOff>
      <xdr:row>22</xdr:row>
      <xdr:rowOff>103801</xdr:rowOff>
    </xdr:to>
    <xdr:sp macro="" textlink="">
      <xdr:nvSpPr>
        <xdr:cNvPr id="469" name="円/楕円 468"/>
        <xdr:cNvSpPr/>
      </xdr:nvSpPr>
      <xdr:spPr>
        <a:xfrm>
          <a:off x="13462000" y="3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88578</xdr:rowOff>
    </xdr:from>
    <xdr:ext cx="762000" cy="259045"/>
    <xdr:sp macro="" textlink="">
      <xdr:nvSpPr>
        <xdr:cNvPr id="470" name="テキスト ボックス 469"/>
        <xdr:cNvSpPr txBox="1"/>
      </xdr:nvSpPr>
      <xdr:spPr>
        <a:xfrm>
          <a:off x="13131800" y="386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22,957
22,867
297.83
14,752,519
14,520,465
116,610
7,852,761
14,376,811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109.2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職員給与の独自削減を実施し</a:t>
          </a:r>
          <a:r>
            <a:rPr kumimoji="1" lang="ja-JP" altLang="en-US" sz="1400">
              <a:solidFill>
                <a:schemeClr val="dk1"/>
              </a:solidFill>
              <a:effectLst/>
              <a:latin typeface="+mn-lt"/>
              <a:ea typeface="+mn-ea"/>
              <a:cs typeface="+mn-cs"/>
            </a:rPr>
            <a:t>ていることもあり</a:t>
          </a:r>
          <a:r>
            <a:rPr kumimoji="1" lang="ja-JP" altLang="ja-JP" sz="1400">
              <a:solidFill>
                <a:schemeClr val="dk1"/>
              </a:solidFill>
              <a:effectLst/>
              <a:latin typeface="+mn-lt"/>
              <a:ea typeface="+mn-ea"/>
              <a:cs typeface="+mn-cs"/>
            </a:rPr>
            <a:t>、類似団体平均・北海道平均・全国平均を大きく下回っている。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133858</xdr:rowOff>
    </xdr:from>
    <xdr:to>
      <xdr:col>7</xdr:col>
      <xdr:colOff>15875</xdr:colOff>
      <xdr:row>40</xdr:row>
      <xdr:rowOff>94996</xdr:rowOff>
    </xdr:to>
    <xdr:cxnSp macro="">
      <xdr:nvCxnSpPr>
        <xdr:cNvPr id="57" name="直線コネクタ 56"/>
        <xdr:cNvCxnSpPr/>
      </xdr:nvCxnSpPr>
      <xdr:spPr>
        <a:xfrm flipV="1">
          <a:off x="4826000" y="6134608"/>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67073</xdr:rowOff>
    </xdr:from>
    <xdr:ext cx="762000" cy="259045"/>
    <xdr:sp macro="" textlink="">
      <xdr:nvSpPr>
        <xdr:cNvPr id="58" name="人件費最小値テキスト"/>
        <xdr:cNvSpPr txBox="1"/>
      </xdr:nvSpPr>
      <xdr:spPr>
        <a:xfrm>
          <a:off x="4914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6</xdr:col>
      <xdr:colOff>612775</xdr:colOff>
      <xdr:row>40</xdr:row>
      <xdr:rowOff>94996</xdr:rowOff>
    </xdr:from>
    <xdr:to>
      <xdr:col>7</xdr:col>
      <xdr:colOff>104775</xdr:colOff>
      <xdr:row>40</xdr:row>
      <xdr:rowOff>94996</xdr:rowOff>
    </xdr:to>
    <xdr:cxnSp macro="">
      <xdr:nvCxnSpPr>
        <xdr:cNvPr id="59" name="直線コネクタ 58"/>
        <xdr:cNvCxnSpPr/>
      </xdr:nvCxnSpPr>
      <xdr:spPr>
        <a:xfrm>
          <a:off x="4737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48785</xdr:rowOff>
    </xdr:from>
    <xdr:ext cx="762000" cy="259045"/>
    <xdr:sp macro="" textlink="">
      <xdr:nvSpPr>
        <xdr:cNvPr id="60" name="人件費最大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35</xdr:row>
      <xdr:rowOff>133858</xdr:rowOff>
    </xdr:from>
    <xdr:to>
      <xdr:col>7</xdr:col>
      <xdr:colOff>104775</xdr:colOff>
      <xdr:row>35</xdr:row>
      <xdr:rowOff>133858</xdr:rowOff>
    </xdr:to>
    <xdr:cxnSp macro="">
      <xdr:nvCxnSpPr>
        <xdr:cNvPr id="61" name="直線コネクタ 60"/>
        <xdr:cNvCxnSpPr/>
      </xdr:nvCxnSpPr>
      <xdr:spPr>
        <a:xfrm>
          <a:off x="4737100" y="613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133858</xdr:rowOff>
    </xdr:to>
    <xdr:cxnSp macro="">
      <xdr:nvCxnSpPr>
        <xdr:cNvPr id="62" name="直線コネクタ 61"/>
        <xdr:cNvCxnSpPr/>
      </xdr:nvCxnSpPr>
      <xdr:spPr>
        <a:xfrm>
          <a:off x="3987800" y="60477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18559</xdr:rowOff>
    </xdr:from>
    <xdr:ext cx="762000" cy="259045"/>
    <xdr:sp macro="" textlink="">
      <xdr:nvSpPr>
        <xdr:cNvPr id="63"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64" name="フローチャート : 判断 63"/>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92710</xdr:rowOff>
    </xdr:to>
    <xdr:cxnSp macro="">
      <xdr:nvCxnSpPr>
        <xdr:cNvPr id="65" name="直線コネクタ 64"/>
        <xdr:cNvCxnSpPr/>
      </xdr:nvCxnSpPr>
      <xdr:spPr>
        <a:xfrm flipV="1">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32766</xdr:rowOff>
    </xdr:from>
    <xdr:to>
      <xdr:col>5</xdr:col>
      <xdr:colOff>600075</xdr:colOff>
      <xdr:row>37</xdr:row>
      <xdr:rowOff>134366</xdr:rowOff>
    </xdr:to>
    <xdr:sp macro="" textlink="">
      <xdr:nvSpPr>
        <xdr:cNvPr id="66" name="フローチャート : 判断 65"/>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67" name="テキスト ボックス 66"/>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33274</xdr:rowOff>
    </xdr:from>
    <xdr:to>
      <xdr:col>4</xdr:col>
      <xdr:colOff>346075</xdr:colOff>
      <xdr:row>35</xdr:row>
      <xdr:rowOff>92710</xdr:rowOff>
    </xdr:to>
    <xdr:cxnSp macro="">
      <xdr:nvCxnSpPr>
        <xdr:cNvPr id="68" name="直線コネクタ 67"/>
        <xdr:cNvCxnSpPr/>
      </xdr:nvCxnSpPr>
      <xdr:spPr>
        <a:xfrm>
          <a:off x="2209800" y="6034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78486</xdr:rowOff>
    </xdr:from>
    <xdr:to>
      <xdr:col>4</xdr:col>
      <xdr:colOff>396875</xdr:colOff>
      <xdr:row>38</xdr:row>
      <xdr:rowOff>8636</xdr:rowOff>
    </xdr:to>
    <xdr:sp macro="" textlink="">
      <xdr:nvSpPr>
        <xdr:cNvPr id="69" name="フローチャート : 判断 68"/>
        <xdr:cNvSpPr/>
      </xdr:nvSpPr>
      <xdr:spPr>
        <a:xfrm>
          <a:off x="3048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70" name="テキスト ボックス 69"/>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154432</xdr:rowOff>
    </xdr:from>
    <xdr:to>
      <xdr:col>3</xdr:col>
      <xdr:colOff>142875</xdr:colOff>
      <xdr:row>35</xdr:row>
      <xdr:rowOff>33274</xdr:rowOff>
    </xdr:to>
    <xdr:cxnSp macro="">
      <xdr:nvCxnSpPr>
        <xdr:cNvPr id="71" name="直線コネクタ 70"/>
        <xdr:cNvCxnSpPr/>
      </xdr:nvCxnSpPr>
      <xdr:spPr>
        <a:xfrm>
          <a:off x="1320800" y="5983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83058</xdr:rowOff>
    </xdr:from>
    <xdr:to>
      <xdr:col>3</xdr:col>
      <xdr:colOff>193675</xdr:colOff>
      <xdr:row>38</xdr:row>
      <xdr:rowOff>13208</xdr:rowOff>
    </xdr:to>
    <xdr:sp macro="" textlink="">
      <xdr:nvSpPr>
        <xdr:cNvPr id="72" name="フローチャート : 判断 71"/>
        <xdr:cNvSpPr/>
      </xdr:nvSpPr>
      <xdr:spPr>
        <a:xfrm>
          <a:off x="2159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73" name="テキスト ボックス 72"/>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4" name="フローチャート : 判断 73"/>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5" name="テキスト ボックス 74"/>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1" name="円/楕円 80"/>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163085</xdr:rowOff>
    </xdr:from>
    <xdr:ext cx="762000" cy="259045"/>
    <xdr:sp macro="" textlink="">
      <xdr:nvSpPr>
        <xdr:cNvPr id="82" name="人件費該当値テキスト"/>
        <xdr:cNvSpPr txBox="1"/>
      </xdr:nvSpPr>
      <xdr:spPr>
        <a:xfrm>
          <a:off x="4914900" y="599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3" name="円/楕円 82"/>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4" name="テキスト ボックス 83"/>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5" name="円/楕円 84"/>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6" name="テキスト ボックス 85"/>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153924</xdr:rowOff>
    </xdr:from>
    <xdr:to>
      <xdr:col>3</xdr:col>
      <xdr:colOff>193675</xdr:colOff>
      <xdr:row>35</xdr:row>
      <xdr:rowOff>84074</xdr:rowOff>
    </xdr:to>
    <xdr:sp macro="" textlink="">
      <xdr:nvSpPr>
        <xdr:cNvPr id="87" name="円/楕円 86"/>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94251</xdr:rowOff>
    </xdr:from>
    <xdr:ext cx="762000" cy="259045"/>
    <xdr:sp macro="" textlink="">
      <xdr:nvSpPr>
        <xdr:cNvPr id="88" name="テキスト ボックス 87"/>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103632</xdr:rowOff>
    </xdr:from>
    <xdr:to>
      <xdr:col>1</xdr:col>
      <xdr:colOff>676275</xdr:colOff>
      <xdr:row>35</xdr:row>
      <xdr:rowOff>33782</xdr:rowOff>
    </xdr:to>
    <xdr:sp macro="" textlink="">
      <xdr:nvSpPr>
        <xdr:cNvPr id="89" name="円/楕円 88"/>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43959</xdr:rowOff>
    </xdr:from>
    <xdr:ext cx="762000" cy="259045"/>
    <xdr:sp macro="" textlink="">
      <xdr:nvSpPr>
        <xdr:cNvPr id="90" name="テキスト ボックス 89"/>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前年度</a:t>
          </a:r>
          <a:r>
            <a:rPr kumimoji="1" lang="ja-JP" altLang="ja-JP" sz="1400">
              <a:solidFill>
                <a:schemeClr val="dk1"/>
              </a:solidFill>
              <a:effectLst/>
              <a:latin typeface="+mn-lt"/>
              <a:ea typeface="+mn-ea"/>
              <a:cs typeface="+mn-cs"/>
            </a:rPr>
            <a:t>と比較して、</a:t>
          </a:r>
          <a:r>
            <a:rPr kumimoji="1" lang="ja-JP" altLang="en-US" sz="1400">
              <a:solidFill>
                <a:schemeClr val="dk1"/>
              </a:solidFill>
              <a:effectLst/>
              <a:latin typeface="+mn-lt"/>
              <a:ea typeface="+mn-ea"/>
              <a:cs typeface="+mn-cs"/>
            </a:rPr>
            <a:t>資源化処理施設の維持管理に係る経費</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し、物件費全体としても</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今後においても、</a:t>
          </a:r>
          <a:r>
            <a:rPr kumimoji="1" lang="ja-JP" altLang="en-US" sz="1400">
              <a:solidFill>
                <a:schemeClr val="dk1"/>
              </a:solidFill>
              <a:effectLst/>
              <a:latin typeface="+mn-lt"/>
              <a:ea typeface="+mn-ea"/>
              <a:cs typeface="+mn-cs"/>
            </a:rPr>
            <a:t>増加傾向にある</a:t>
          </a:r>
          <a:r>
            <a:rPr kumimoji="1" lang="ja-JP" altLang="ja-JP" sz="1400">
              <a:solidFill>
                <a:schemeClr val="dk1"/>
              </a:solidFill>
              <a:effectLst/>
              <a:latin typeface="+mn-lt"/>
              <a:ea typeface="+mn-ea"/>
              <a:cs typeface="+mn-cs"/>
            </a:rPr>
            <a:t>経常的な物件費の抑制に努めていく。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143329</xdr:rowOff>
    </xdr:from>
    <xdr:to>
      <xdr:col>24</xdr:col>
      <xdr:colOff>31750</xdr:colOff>
      <xdr:row>21</xdr:row>
      <xdr:rowOff>37193</xdr:rowOff>
    </xdr:to>
    <xdr:cxnSp macro="">
      <xdr:nvCxnSpPr>
        <xdr:cNvPr id="120" name="直線コネクタ 119"/>
        <xdr:cNvCxnSpPr/>
      </xdr:nvCxnSpPr>
      <xdr:spPr>
        <a:xfrm flipV="1">
          <a:off x="16510000" y="22007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1"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2" name="直線コネクタ 121"/>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58256</xdr:rowOff>
    </xdr:from>
    <xdr:ext cx="762000" cy="259045"/>
    <xdr:sp macro="" textlink="">
      <xdr:nvSpPr>
        <xdr:cNvPr id="123"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12</xdr:row>
      <xdr:rowOff>143329</xdr:rowOff>
    </xdr:from>
    <xdr:to>
      <xdr:col>24</xdr:col>
      <xdr:colOff>120650</xdr:colOff>
      <xdr:row>12</xdr:row>
      <xdr:rowOff>143329</xdr:rowOff>
    </xdr:to>
    <xdr:cxnSp macro="">
      <xdr:nvCxnSpPr>
        <xdr:cNvPr id="124" name="直線コネクタ 123"/>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121557</xdr:rowOff>
    </xdr:to>
    <xdr:cxnSp macro="">
      <xdr:nvCxnSpPr>
        <xdr:cNvPr id="125" name="直線コネクタ 124"/>
        <xdr:cNvCxnSpPr/>
      </xdr:nvCxnSpPr>
      <xdr:spPr>
        <a:xfrm>
          <a:off x="15671800" y="2766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140806</xdr:rowOff>
    </xdr:from>
    <xdr:ext cx="762000" cy="259045"/>
    <xdr:sp macro="" textlink="">
      <xdr:nvSpPr>
        <xdr:cNvPr id="126"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27" name="フローチャート : 判断 126"/>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56243</xdr:rowOff>
    </xdr:to>
    <xdr:cxnSp macro="">
      <xdr:nvCxnSpPr>
        <xdr:cNvPr id="128" name="直線コネクタ 127"/>
        <xdr:cNvCxnSpPr/>
      </xdr:nvCxnSpPr>
      <xdr:spPr>
        <a:xfrm flipV="1">
          <a:off x="14782800" y="2766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29" name="フローチャート : 判断 128"/>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0" name="テキスト ボックス 129"/>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56243</xdr:rowOff>
    </xdr:to>
    <xdr:cxnSp macro="">
      <xdr:nvCxnSpPr>
        <xdr:cNvPr id="131" name="直線コネクタ 130"/>
        <xdr:cNvCxnSpPr/>
      </xdr:nvCxnSpPr>
      <xdr:spPr>
        <a:xfrm>
          <a:off x="13893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2" name="フローチャート : 判断 131"/>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33" name="テキスト ボックス 13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1814</xdr:rowOff>
    </xdr:to>
    <xdr:cxnSp macro="">
      <xdr:nvCxnSpPr>
        <xdr:cNvPr id="134" name="直線コネクタ 133"/>
        <xdr:cNvCxnSpPr/>
      </xdr:nvCxnSpPr>
      <xdr:spPr>
        <a:xfrm>
          <a:off x="13004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70757</xdr:rowOff>
    </xdr:from>
    <xdr:to>
      <xdr:col>20</xdr:col>
      <xdr:colOff>209550</xdr:colOff>
      <xdr:row>17</xdr:row>
      <xdr:rowOff>907</xdr:rowOff>
    </xdr:to>
    <xdr:sp macro="" textlink="">
      <xdr:nvSpPr>
        <xdr:cNvPr id="135" name="フローチャート : 判断 134"/>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36" name="テキスト ボックス 135"/>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7" name="フローチャート : 判断 136"/>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38" name="テキスト ボックス 137"/>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4" name="円/楕円 143"/>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5"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46" name="円/楕円 145"/>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47" name="テキスト ボックス 146"/>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48" name="円/楕円 147"/>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49" name="テキスト ボックス 148"/>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0" name="円/楕円 149"/>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51" name="テキスト ボックス 15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類似団体と比較すると、扶助費に係る経常収支比率は低くなっている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昨年度と比較して</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、少子高齢化に伴う老人世帯の増加</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により、扶助費も増加傾向となることが見込まれる。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60</xdr:row>
      <xdr:rowOff>101600</xdr:rowOff>
    </xdr:to>
    <xdr:cxnSp macro="">
      <xdr:nvCxnSpPr>
        <xdr:cNvPr id="181" name="直線コネクタ 180"/>
        <xdr:cNvCxnSpPr/>
      </xdr:nvCxnSpPr>
      <xdr:spPr>
        <a:xfrm flipV="1">
          <a:off x="4826000" y="9131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2"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3" name="直線コネクタ 182"/>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152400</xdr:rowOff>
    </xdr:from>
    <xdr:to>
      <xdr:col>7</xdr:col>
      <xdr:colOff>15875</xdr:colOff>
      <xdr:row>53</xdr:row>
      <xdr:rowOff>44450</xdr:rowOff>
    </xdr:to>
    <xdr:cxnSp macro="">
      <xdr:nvCxnSpPr>
        <xdr:cNvPr id="186" name="直線コネクタ 185"/>
        <xdr:cNvCxnSpPr/>
      </xdr:nvCxnSpPr>
      <xdr:spPr>
        <a:xfrm>
          <a:off x="3987800" y="906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152400</xdr:rowOff>
    </xdr:from>
    <xdr:to>
      <xdr:col>5</xdr:col>
      <xdr:colOff>549275</xdr:colOff>
      <xdr:row>53</xdr:row>
      <xdr:rowOff>82550</xdr:rowOff>
    </xdr:to>
    <xdr:cxnSp macro="">
      <xdr:nvCxnSpPr>
        <xdr:cNvPr id="189" name="直線コネクタ 188"/>
        <xdr:cNvCxnSpPr/>
      </xdr:nvCxnSpPr>
      <xdr:spPr>
        <a:xfrm flipV="1">
          <a:off x="3098800" y="906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1" name="テキスト ボックス 190"/>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53</xdr:row>
      <xdr:rowOff>95250</xdr:rowOff>
    </xdr:to>
    <xdr:cxnSp macro="">
      <xdr:nvCxnSpPr>
        <xdr:cNvPr id="192" name="直線コネクタ 191"/>
        <xdr:cNvCxnSpPr/>
      </xdr:nvCxnSpPr>
      <xdr:spPr>
        <a:xfrm flipV="1">
          <a:off x="2209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120650</xdr:rowOff>
    </xdr:from>
    <xdr:to>
      <xdr:col>4</xdr:col>
      <xdr:colOff>396875</xdr:colOff>
      <xdr:row>56</xdr:row>
      <xdr:rowOff>50800</xdr:rowOff>
    </xdr:to>
    <xdr:sp macro="" textlink="">
      <xdr:nvSpPr>
        <xdr:cNvPr id="193" name="フローチャート : 判断 192"/>
        <xdr:cNvSpPr/>
      </xdr:nvSpPr>
      <xdr:spPr>
        <a:xfrm>
          <a:off x="3048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194" name="テキスト ボックス 193"/>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95250</xdr:rowOff>
    </xdr:to>
    <xdr:cxnSp macro="">
      <xdr:nvCxnSpPr>
        <xdr:cNvPr id="195" name="直線コネクタ 194"/>
        <xdr:cNvCxnSpPr/>
      </xdr:nvCxnSpPr>
      <xdr:spPr>
        <a:xfrm>
          <a:off x="1320800" y="908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8" name="フローチャート : 判断 19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9" name="テキスト ボックス 19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165100</xdr:rowOff>
    </xdr:from>
    <xdr:to>
      <xdr:col>7</xdr:col>
      <xdr:colOff>66675</xdr:colOff>
      <xdr:row>53</xdr:row>
      <xdr:rowOff>95250</xdr:rowOff>
    </xdr:to>
    <xdr:sp macro="" textlink="">
      <xdr:nvSpPr>
        <xdr:cNvPr id="205" name="円/楕円 204"/>
        <xdr:cNvSpPr/>
      </xdr:nvSpPr>
      <xdr:spPr>
        <a:xfrm>
          <a:off x="4775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6"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101600</xdr:rowOff>
    </xdr:from>
    <xdr:to>
      <xdr:col>5</xdr:col>
      <xdr:colOff>600075</xdr:colOff>
      <xdr:row>53</xdr:row>
      <xdr:rowOff>31750</xdr:rowOff>
    </xdr:to>
    <xdr:sp macro="" textlink="">
      <xdr:nvSpPr>
        <xdr:cNvPr id="207" name="円/楕円 206"/>
        <xdr:cNvSpPr/>
      </xdr:nvSpPr>
      <xdr:spPr>
        <a:xfrm>
          <a:off x="3937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41927</xdr:rowOff>
    </xdr:from>
    <xdr:ext cx="736600" cy="259045"/>
    <xdr:sp macro="" textlink="">
      <xdr:nvSpPr>
        <xdr:cNvPr id="208" name="テキスト ボックス 207"/>
        <xdr:cNvSpPr txBox="1"/>
      </xdr:nvSpPr>
      <xdr:spPr>
        <a:xfrm>
          <a:off x="3606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31750</xdr:rowOff>
    </xdr:from>
    <xdr:to>
      <xdr:col>4</xdr:col>
      <xdr:colOff>396875</xdr:colOff>
      <xdr:row>53</xdr:row>
      <xdr:rowOff>133350</xdr:rowOff>
    </xdr:to>
    <xdr:sp macro="" textlink="">
      <xdr:nvSpPr>
        <xdr:cNvPr id="209" name="円/楕円 208"/>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143527</xdr:rowOff>
    </xdr:from>
    <xdr:ext cx="762000" cy="259045"/>
    <xdr:sp macro="" textlink="">
      <xdr:nvSpPr>
        <xdr:cNvPr id="210" name="テキスト ボックス 209"/>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1" name="円/楕円 210"/>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2" name="テキスト ボックス 211"/>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前年度と比較して、主に後期高齢者医療特別会計への繰出金が増加したことにより、</a:t>
          </a:r>
          <a:r>
            <a:rPr kumimoji="1" lang="en-US" altLang="ja-JP" sz="1400">
              <a:solidFill>
                <a:schemeClr val="dk1"/>
              </a:solidFill>
              <a:effectLst/>
              <a:latin typeface="+mn-lt"/>
              <a:ea typeface="+mn-ea"/>
              <a:cs typeface="+mn-cs"/>
            </a:rPr>
            <a:t>1.1</a:t>
          </a:r>
          <a:r>
            <a:rPr kumimoji="1" lang="ja-JP" altLang="en-US" sz="1400">
              <a:solidFill>
                <a:schemeClr val="dk1"/>
              </a:solidFill>
              <a:effectLst/>
              <a:latin typeface="+mn-lt"/>
              <a:ea typeface="+mn-ea"/>
              <a:cs typeface="+mn-cs"/>
            </a:rPr>
            <a:t>ポイント悪化している。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143328</xdr:rowOff>
    </xdr:from>
    <xdr:to>
      <xdr:col>24</xdr:col>
      <xdr:colOff>31750</xdr:colOff>
      <xdr:row>61</xdr:row>
      <xdr:rowOff>102507</xdr:rowOff>
    </xdr:to>
    <xdr:cxnSp macro="">
      <xdr:nvCxnSpPr>
        <xdr:cNvPr id="244" name="直線コネクタ 243"/>
        <xdr:cNvCxnSpPr/>
      </xdr:nvCxnSpPr>
      <xdr:spPr>
        <a:xfrm flipV="1">
          <a:off x="16510000" y="9058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58255</xdr:rowOff>
    </xdr:from>
    <xdr:ext cx="762000" cy="259045"/>
    <xdr:sp macro="" textlink="">
      <xdr:nvSpPr>
        <xdr:cNvPr id="247"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52</xdr:row>
      <xdr:rowOff>143328</xdr:rowOff>
    </xdr:from>
    <xdr:to>
      <xdr:col>24</xdr:col>
      <xdr:colOff>120650</xdr:colOff>
      <xdr:row>52</xdr:row>
      <xdr:rowOff>143328</xdr:rowOff>
    </xdr:to>
    <xdr:cxnSp macro="">
      <xdr:nvCxnSpPr>
        <xdr:cNvPr id="248" name="直線コネクタ 247"/>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59</xdr:row>
      <xdr:rowOff>167822</xdr:rowOff>
    </xdr:to>
    <xdr:cxnSp macro="">
      <xdr:nvCxnSpPr>
        <xdr:cNvPr id="249" name="直線コネクタ 248"/>
        <xdr:cNvCxnSpPr/>
      </xdr:nvCxnSpPr>
      <xdr:spPr>
        <a:xfrm>
          <a:off x="15671800" y="101037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60070</xdr:rowOff>
    </xdr:from>
    <xdr:ext cx="762000" cy="259045"/>
    <xdr:sp macro="" textlink="">
      <xdr:nvSpPr>
        <xdr:cNvPr id="250" name="その他平均値テキスト"/>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51" name="フローチャート : 判断 250"/>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159657</xdr:rowOff>
    </xdr:to>
    <xdr:cxnSp macro="">
      <xdr:nvCxnSpPr>
        <xdr:cNvPr id="252" name="直線コネクタ 251"/>
        <xdr:cNvCxnSpPr/>
      </xdr:nvCxnSpPr>
      <xdr:spPr>
        <a:xfrm>
          <a:off x="14782800" y="9842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xdr:rowOff>
    </xdr:from>
    <xdr:to>
      <xdr:col>22</xdr:col>
      <xdr:colOff>615950</xdr:colOff>
      <xdr:row>58</xdr:row>
      <xdr:rowOff>112485</xdr:rowOff>
    </xdr:to>
    <xdr:sp macro="" textlink="">
      <xdr:nvSpPr>
        <xdr:cNvPr id="253" name="フローチャート : 判断 252"/>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122662</xdr:rowOff>
    </xdr:from>
    <xdr:ext cx="736600" cy="259045"/>
    <xdr:sp macro="" textlink="">
      <xdr:nvSpPr>
        <xdr:cNvPr id="254" name="テキスト ボックス 253"/>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45357</xdr:rowOff>
    </xdr:to>
    <xdr:cxnSp macro="">
      <xdr:nvCxnSpPr>
        <xdr:cNvPr id="255" name="直線コネクタ 254"/>
        <xdr:cNvCxnSpPr/>
      </xdr:nvCxnSpPr>
      <xdr:spPr>
        <a:xfrm flipV="1">
          <a:off x="13893800" y="98425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100693</xdr:rowOff>
    </xdr:from>
    <xdr:to>
      <xdr:col>21</xdr:col>
      <xdr:colOff>412750</xdr:colOff>
      <xdr:row>58</xdr:row>
      <xdr:rowOff>30843</xdr:rowOff>
    </xdr:to>
    <xdr:sp macro="" textlink="">
      <xdr:nvSpPr>
        <xdr:cNvPr id="256" name="フローチャート : 判断 255"/>
        <xdr:cNvSpPr/>
      </xdr:nvSpPr>
      <xdr:spPr>
        <a:xfrm>
          <a:off x="14732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15620</xdr:rowOff>
    </xdr:from>
    <xdr:ext cx="762000" cy="259045"/>
    <xdr:sp macro="" textlink="">
      <xdr:nvSpPr>
        <xdr:cNvPr id="257" name="テキスト ボックス 256"/>
        <xdr:cNvSpPr txBox="1"/>
      </xdr:nvSpPr>
      <xdr:spPr>
        <a:xfrm>
          <a:off x="14401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58</xdr:row>
      <xdr:rowOff>45357</xdr:rowOff>
    </xdr:to>
    <xdr:cxnSp macro="">
      <xdr:nvCxnSpPr>
        <xdr:cNvPr id="258" name="直線コネクタ 257"/>
        <xdr:cNvCxnSpPr/>
      </xdr:nvCxnSpPr>
      <xdr:spPr>
        <a:xfrm>
          <a:off x="13004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2722</xdr:rowOff>
    </xdr:from>
    <xdr:to>
      <xdr:col>20</xdr:col>
      <xdr:colOff>209550</xdr:colOff>
      <xdr:row>57</xdr:row>
      <xdr:rowOff>104322</xdr:rowOff>
    </xdr:to>
    <xdr:sp macro="" textlink="">
      <xdr:nvSpPr>
        <xdr:cNvPr id="259" name="フローチャート : 判断 258"/>
        <xdr:cNvSpPr/>
      </xdr:nvSpPr>
      <xdr:spPr>
        <a:xfrm>
          <a:off x="13843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114499</xdr:rowOff>
    </xdr:from>
    <xdr:ext cx="762000" cy="259045"/>
    <xdr:sp macro="" textlink="">
      <xdr:nvSpPr>
        <xdr:cNvPr id="260" name="テキスト ボックス 259"/>
        <xdr:cNvSpPr txBox="1"/>
      </xdr:nvSpPr>
      <xdr:spPr>
        <a:xfrm>
          <a:off x="13512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61" name="フローチャート : 判断 260"/>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62" name="テキスト ボックス 261"/>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117022</xdr:rowOff>
    </xdr:from>
    <xdr:to>
      <xdr:col>24</xdr:col>
      <xdr:colOff>82550</xdr:colOff>
      <xdr:row>60</xdr:row>
      <xdr:rowOff>47172</xdr:rowOff>
    </xdr:to>
    <xdr:sp macro="" textlink="">
      <xdr:nvSpPr>
        <xdr:cNvPr id="268" name="円/楕円 267"/>
        <xdr:cNvSpPr/>
      </xdr:nvSpPr>
      <xdr:spPr>
        <a:xfrm>
          <a:off x="16459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89099</xdr:rowOff>
    </xdr:from>
    <xdr:ext cx="762000" cy="259045"/>
    <xdr:sp macro="" textlink="">
      <xdr:nvSpPr>
        <xdr:cNvPr id="269" name="その他該当値テキスト"/>
        <xdr:cNvSpPr txBox="1"/>
      </xdr:nvSpPr>
      <xdr:spPr>
        <a:xfrm>
          <a:off x="16598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0" name="円/楕円 269"/>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1" name="テキスト ボックス 270"/>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2" name="円/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3" name="テキスト ボックス 27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166007</xdr:rowOff>
    </xdr:from>
    <xdr:to>
      <xdr:col>20</xdr:col>
      <xdr:colOff>209550</xdr:colOff>
      <xdr:row>58</xdr:row>
      <xdr:rowOff>96157</xdr:rowOff>
    </xdr:to>
    <xdr:sp macro="" textlink="">
      <xdr:nvSpPr>
        <xdr:cNvPr id="274" name="円/楕円 273"/>
        <xdr:cNvSpPr/>
      </xdr:nvSpPr>
      <xdr:spPr>
        <a:xfrm>
          <a:off x="13843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80934</xdr:rowOff>
    </xdr:from>
    <xdr:ext cx="762000" cy="259045"/>
    <xdr:sp macro="" textlink="">
      <xdr:nvSpPr>
        <xdr:cNvPr id="275" name="テキスト ボックス 274"/>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76" name="円/楕円 275"/>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72770</xdr:rowOff>
    </xdr:from>
    <xdr:ext cx="762000" cy="259045"/>
    <xdr:sp macro="" textlink="">
      <xdr:nvSpPr>
        <xdr:cNvPr id="277" name="テキスト ボックス 276"/>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類似団体を上回る水準となっているのは、病院事業への繰出金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増加が主な要因となっている。</a:t>
          </a:r>
          <a:endParaRPr lang="ja-JP" altLang="ja-JP" sz="1400">
            <a:effectLst/>
          </a:endParaRPr>
        </a:p>
        <a:p>
          <a:r>
            <a:rPr kumimoji="1" lang="ja-JP" altLang="ja-JP" sz="1400">
              <a:solidFill>
                <a:schemeClr val="dk1"/>
              </a:solidFill>
              <a:effectLst/>
              <a:latin typeface="+mn-lt"/>
              <a:ea typeface="+mn-ea"/>
              <a:cs typeface="+mn-cs"/>
            </a:rPr>
            <a:t>病院事業については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年度決算において赤字を計上し、固定医師数が減少していることもあり、今後も収支の不安を抱えている状況であることから、</a:t>
          </a:r>
          <a:r>
            <a:rPr kumimoji="1" lang="ja-JP" altLang="ja-JP" sz="1400">
              <a:solidFill>
                <a:schemeClr val="dk1"/>
              </a:solidFill>
              <a:effectLst/>
              <a:latin typeface="+mn-lt"/>
              <a:ea typeface="+mn-ea"/>
              <a:cs typeface="+mn-cs"/>
            </a:rPr>
            <a:t>安定的な経営に向け、今後も</a:t>
          </a:r>
          <a:r>
            <a:rPr kumimoji="1" lang="ja-JP" altLang="en-US" sz="1400">
              <a:solidFill>
                <a:schemeClr val="dk1"/>
              </a:solidFill>
              <a:effectLst/>
              <a:latin typeface="+mn-lt"/>
              <a:ea typeface="+mn-ea"/>
              <a:cs typeface="+mn-cs"/>
            </a:rPr>
            <a:t>さらなる</a:t>
          </a:r>
          <a:r>
            <a:rPr kumimoji="1" lang="ja-JP" altLang="ja-JP" sz="1400">
              <a:solidFill>
                <a:schemeClr val="dk1"/>
              </a:solidFill>
              <a:effectLst/>
              <a:latin typeface="+mn-lt"/>
              <a:ea typeface="+mn-ea"/>
              <a:cs typeface="+mn-cs"/>
            </a:rPr>
            <a:t>努力を続けなければならない。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138430</xdr:rowOff>
    </xdr:to>
    <xdr:cxnSp macro="">
      <xdr:nvCxnSpPr>
        <xdr:cNvPr id="302" name="直線コネクタ 301"/>
        <xdr:cNvCxnSpPr/>
      </xdr:nvCxnSpPr>
      <xdr:spPr>
        <a:xfrm flipV="1">
          <a:off x="16510000" y="578256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110507</xdr:rowOff>
    </xdr:from>
    <xdr:ext cx="762000" cy="259045"/>
    <xdr:sp macro="" textlink="">
      <xdr:nvSpPr>
        <xdr:cNvPr id="303"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39</xdr:row>
      <xdr:rowOff>138430</xdr:rowOff>
    </xdr:from>
    <xdr:to>
      <xdr:col>24</xdr:col>
      <xdr:colOff>120650</xdr:colOff>
      <xdr:row>39</xdr:row>
      <xdr:rowOff>138430</xdr:rowOff>
    </xdr:to>
    <xdr:cxnSp macro="">
      <xdr:nvCxnSpPr>
        <xdr:cNvPr id="304" name="直線コネクタ 303"/>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161290</xdr:rowOff>
    </xdr:to>
    <xdr:cxnSp macro="">
      <xdr:nvCxnSpPr>
        <xdr:cNvPr id="307" name="直線コネクタ 306"/>
        <xdr:cNvCxnSpPr/>
      </xdr:nvCxnSpPr>
      <xdr:spPr>
        <a:xfrm>
          <a:off x="15671800" y="64272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99585</xdr:rowOff>
    </xdr:from>
    <xdr:ext cx="762000" cy="259045"/>
    <xdr:sp macro="" textlink="">
      <xdr:nvSpPr>
        <xdr:cNvPr id="308" name="補助費等平均値テキスト"/>
        <xdr:cNvSpPr txBox="1"/>
      </xdr:nvSpPr>
      <xdr:spPr>
        <a:xfrm>
          <a:off x="16598900" y="592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09" name="フローチャート : 判断 308"/>
        <xdr:cNvSpPr/>
      </xdr:nvSpPr>
      <xdr:spPr>
        <a:xfrm>
          <a:off x="164592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83566</xdr:rowOff>
    </xdr:to>
    <xdr:cxnSp macro="">
      <xdr:nvCxnSpPr>
        <xdr:cNvPr id="310" name="直線コネクタ 309"/>
        <xdr:cNvCxnSpPr/>
      </xdr:nvCxnSpPr>
      <xdr:spPr>
        <a:xfrm>
          <a:off x="14782800" y="6299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51054</xdr:rowOff>
    </xdr:from>
    <xdr:to>
      <xdr:col>22</xdr:col>
      <xdr:colOff>615950</xdr:colOff>
      <xdr:row>35</xdr:row>
      <xdr:rowOff>152654</xdr:rowOff>
    </xdr:to>
    <xdr:sp macro="" textlink="">
      <xdr:nvSpPr>
        <xdr:cNvPr id="311" name="フローチャート : 判断 310"/>
        <xdr:cNvSpPr/>
      </xdr:nvSpPr>
      <xdr:spPr>
        <a:xfrm>
          <a:off x="15621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12" name="テキスト ボックス 311"/>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10414</xdr:rowOff>
    </xdr:to>
    <xdr:cxnSp macro="">
      <xdr:nvCxnSpPr>
        <xdr:cNvPr id="313" name="直線コネクタ 312"/>
        <xdr:cNvCxnSpPr/>
      </xdr:nvCxnSpPr>
      <xdr:spPr>
        <a:xfrm flipV="1">
          <a:off x="13893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46482</xdr:rowOff>
    </xdr:from>
    <xdr:to>
      <xdr:col>21</xdr:col>
      <xdr:colOff>412750</xdr:colOff>
      <xdr:row>35</xdr:row>
      <xdr:rowOff>148082</xdr:rowOff>
    </xdr:to>
    <xdr:sp macro="" textlink="">
      <xdr:nvSpPr>
        <xdr:cNvPr id="314" name="フローチャート : 判断 313"/>
        <xdr:cNvSpPr/>
      </xdr:nvSpPr>
      <xdr:spPr>
        <a:xfrm>
          <a:off x="14732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15" name="テキスト ボックス 314"/>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10414</xdr:rowOff>
    </xdr:to>
    <xdr:cxnSp macro="">
      <xdr:nvCxnSpPr>
        <xdr:cNvPr id="316" name="直線コネクタ 315"/>
        <xdr:cNvCxnSpPr/>
      </xdr:nvCxnSpPr>
      <xdr:spPr>
        <a:xfrm>
          <a:off x="13004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17" name="フローチャート : 判断 316"/>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18" name="テキスト ボックス 317"/>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19" name="フローチャート : 判断 318"/>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0" name="テキスト ボックス 319"/>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6" name="円/楕円 325"/>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7"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8" name="円/楕円 32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9" name="テキスト ボックス 32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0" name="円/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2" name="円/楕円 33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3" name="テキスト ボックス 33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4" name="円/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5" name="テキスト ボックス 334"/>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年度に借り換えた地方債の元金償還が</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年度から始まり、同年度の</a:t>
          </a:r>
          <a:r>
            <a:rPr kumimoji="1" lang="en-US" altLang="ja-JP" sz="1400">
              <a:solidFill>
                <a:schemeClr val="dk1"/>
              </a:solidFill>
              <a:effectLst/>
              <a:latin typeface="+mn-lt"/>
              <a:ea typeface="+mn-ea"/>
              <a:cs typeface="+mn-cs"/>
            </a:rPr>
            <a:t>33.0%</a:t>
          </a:r>
          <a:r>
            <a:rPr kumimoji="1" lang="ja-JP" altLang="en-US" sz="1400">
              <a:solidFill>
                <a:schemeClr val="dk1"/>
              </a:solidFill>
              <a:effectLst/>
              <a:latin typeface="+mn-lt"/>
              <a:ea typeface="+mn-ea"/>
              <a:cs typeface="+mn-cs"/>
            </a:rPr>
            <a:t>をピークに</a:t>
          </a:r>
          <a:r>
            <a:rPr kumimoji="1" lang="ja-JP" altLang="ja-JP" sz="1400">
              <a:solidFill>
                <a:schemeClr val="dk1"/>
              </a:solidFill>
              <a:effectLst/>
              <a:latin typeface="+mn-lt"/>
              <a:ea typeface="+mn-ea"/>
              <a:cs typeface="+mn-cs"/>
            </a:rPr>
            <a:t>地方債発行の抑制や繰上償還の実施により徐々に減少しており、今後も減少傾向は続く見込みである。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なお、平成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年度は前年度より</a:t>
          </a:r>
          <a:r>
            <a:rPr kumimoji="1" lang="en-US" altLang="ja-JP" sz="1400">
              <a:solidFill>
                <a:schemeClr val="dk1"/>
              </a:solidFill>
              <a:effectLst/>
              <a:latin typeface="+mn-lt"/>
              <a:ea typeface="+mn-ea"/>
              <a:cs typeface="+mn-cs"/>
            </a:rPr>
            <a:t>0.7</a:t>
          </a:r>
          <a:r>
            <a:rPr kumimoji="1" lang="ja-JP" altLang="en-US" sz="1400">
              <a:solidFill>
                <a:schemeClr val="dk1"/>
              </a:solidFill>
              <a:effectLst/>
              <a:latin typeface="+mn-lt"/>
              <a:ea typeface="+mn-ea"/>
              <a:cs typeface="+mn-cs"/>
            </a:rPr>
            <a:t>ポイント増加しているが、経常収支比率算定上、交付税の減少が影響したものであり、公債費としては約</a:t>
          </a:r>
          <a:r>
            <a:rPr kumimoji="1" lang="en-US" altLang="ja-JP" sz="1400">
              <a:solidFill>
                <a:schemeClr val="dk1"/>
              </a:solidFill>
              <a:effectLst/>
              <a:latin typeface="+mn-lt"/>
              <a:ea typeface="+mn-ea"/>
              <a:cs typeface="+mn-cs"/>
            </a:rPr>
            <a:t>3,300</a:t>
          </a:r>
          <a:r>
            <a:rPr kumimoji="1" lang="ja-JP" altLang="en-US" sz="1400">
              <a:solidFill>
                <a:schemeClr val="dk1"/>
              </a:solidFill>
              <a:effectLst/>
              <a:latin typeface="+mn-lt"/>
              <a:ea typeface="+mn-ea"/>
              <a:cs typeface="+mn-cs"/>
            </a:rPr>
            <a:t>万円減少している。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78</xdr:row>
      <xdr:rowOff>35561</xdr:rowOff>
    </xdr:to>
    <xdr:cxnSp macro="">
      <xdr:nvCxnSpPr>
        <xdr:cNvPr id="361" name="直線コネクタ 360"/>
        <xdr:cNvCxnSpPr/>
      </xdr:nvCxnSpPr>
      <xdr:spPr>
        <a:xfrm flipV="1">
          <a:off x="4826000" y="12539980"/>
          <a:ext cx="0" cy="86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7638</xdr:rowOff>
    </xdr:from>
    <xdr:ext cx="762000" cy="259045"/>
    <xdr:sp macro="" textlink="">
      <xdr:nvSpPr>
        <xdr:cNvPr id="362" name="公債費最小値テキスト"/>
        <xdr:cNvSpPr txBox="1"/>
      </xdr:nvSpPr>
      <xdr:spPr>
        <a:xfrm>
          <a:off x="4914900" y="1338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78</xdr:row>
      <xdr:rowOff>35561</xdr:rowOff>
    </xdr:from>
    <xdr:to>
      <xdr:col>7</xdr:col>
      <xdr:colOff>104775</xdr:colOff>
      <xdr:row>78</xdr:row>
      <xdr:rowOff>35561</xdr:rowOff>
    </xdr:to>
    <xdr:cxnSp macro="">
      <xdr:nvCxnSpPr>
        <xdr:cNvPr id="363" name="直線コネクタ 362"/>
        <xdr:cNvCxnSpPr/>
      </xdr:nvCxnSpPr>
      <xdr:spPr>
        <a:xfrm>
          <a:off x="4737100" y="1340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35561</xdr:rowOff>
    </xdr:to>
    <xdr:cxnSp macro="">
      <xdr:nvCxnSpPr>
        <xdr:cNvPr id="366" name="直線コネクタ 365"/>
        <xdr:cNvCxnSpPr/>
      </xdr:nvCxnSpPr>
      <xdr:spPr>
        <a:xfrm>
          <a:off x="3987800" y="133446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149877</xdr:rowOff>
    </xdr:from>
    <xdr:ext cx="762000" cy="259045"/>
    <xdr:sp macro="" textlink="">
      <xdr:nvSpPr>
        <xdr:cNvPr id="367" name="公債費平均値テキスト"/>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68" name="フローチャート : 判断 367"/>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79</xdr:row>
      <xdr:rowOff>19558</xdr:rowOff>
    </xdr:to>
    <xdr:cxnSp macro="">
      <xdr:nvCxnSpPr>
        <xdr:cNvPr id="369" name="直線コネクタ 368"/>
        <xdr:cNvCxnSpPr/>
      </xdr:nvCxnSpPr>
      <xdr:spPr>
        <a:xfrm flipV="1">
          <a:off x="3098800" y="133446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0" name="フローチャート : 判断 369"/>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71" name="テキスト ボックス 370"/>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101854</xdr:rowOff>
    </xdr:to>
    <xdr:cxnSp macro="">
      <xdr:nvCxnSpPr>
        <xdr:cNvPr id="372" name="直線コネクタ 371"/>
        <xdr:cNvCxnSpPr/>
      </xdr:nvCxnSpPr>
      <xdr:spPr>
        <a:xfrm flipV="1">
          <a:off x="2209800" y="135641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25908</xdr:rowOff>
    </xdr:from>
    <xdr:to>
      <xdr:col>4</xdr:col>
      <xdr:colOff>396875</xdr:colOff>
      <xdr:row>76</xdr:row>
      <xdr:rowOff>127508</xdr:rowOff>
    </xdr:to>
    <xdr:sp macro="" textlink="">
      <xdr:nvSpPr>
        <xdr:cNvPr id="373" name="フローチャート : 判断 372"/>
        <xdr:cNvSpPr/>
      </xdr:nvSpPr>
      <xdr:spPr>
        <a:xfrm>
          <a:off x="3048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74" name="テキスト ボックス 373"/>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81</xdr:row>
      <xdr:rowOff>97282</xdr:rowOff>
    </xdr:to>
    <xdr:cxnSp macro="">
      <xdr:nvCxnSpPr>
        <xdr:cNvPr id="375" name="直線コネクタ 374"/>
        <xdr:cNvCxnSpPr/>
      </xdr:nvCxnSpPr>
      <xdr:spPr>
        <a:xfrm flipV="1">
          <a:off x="1320800" y="136464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xdr:rowOff>
    </xdr:from>
    <xdr:to>
      <xdr:col>3</xdr:col>
      <xdr:colOff>193675</xdr:colOff>
      <xdr:row>76</xdr:row>
      <xdr:rowOff>118363</xdr:rowOff>
    </xdr:to>
    <xdr:sp macro="" textlink="">
      <xdr:nvSpPr>
        <xdr:cNvPr id="376" name="フローチャート : 判断 375"/>
        <xdr:cNvSpPr/>
      </xdr:nvSpPr>
      <xdr:spPr>
        <a:xfrm>
          <a:off x="2159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77" name="テキスト ボックス 376"/>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78" name="フローチャート :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5" name="円/楕円 384"/>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64788</xdr:rowOff>
    </xdr:from>
    <xdr:ext cx="762000" cy="259045"/>
    <xdr:sp macro="" textlink="">
      <xdr:nvSpPr>
        <xdr:cNvPr id="386" name="公債費該当値テキスト"/>
        <xdr:cNvSpPr txBox="1"/>
      </xdr:nvSpPr>
      <xdr:spPr>
        <a:xfrm>
          <a:off x="4914900" y="1326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7" name="円/楕円 38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88" name="テキスト ボックス 387"/>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9" name="円/楕円 388"/>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0" name="テキスト ボックス 389"/>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1" name="円/楕円 390"/>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2" name="テキスト ボックス 391"/>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46482</xdr:rowOff>
    </xdr:from>
    <xdr:to>
      <xdr:col>1</xdr:col>
      <xdr:colOff>676275</xdr:colOff>
      <xdr:row>81</xdr:row>
      <xdr:rowOff>148082</xdr:rowOff>
    </xdr:to>
    <xdr:sp macro="" textlink="">
      <xdr:nvSpPr>
        <xdr:cNvPr id="393" name="円/楕円 392"/>
        <xdr:cNvSpPr/>
      </xdr:nvSpPr>
      <xdr:spPr>
        <a:xfrm>
          <a:off x="1270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132859</xdr:rowOff>
    </xdr:from>
    <xdr:ext cx="762000" cy="259045"/>
    <xdr:sp macro="" textlink="">
      <xdr:nvSpPr>
        <xdr:cNvPr id="394" name="テキスト ボックス 393"/>
        <xdr:cNvSpPr txBox="1"/>
      </xdr:nvSpPr>
      <xdr:spPr>
        <a:xfrm>
          <a:off x="939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補助費等の水準は高いものの、新・留萌市財政健全化計画を策定し人件費の削減などに取り組みながら市政を運営していることから、類似団体・全国平均・北海道平均と比較して低い水準となっており、今後も経常経費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78</xdr:row>
      <xdr:rowOff>99568</xdr:rowOff>
    </xdr:from>
    <xdr:to>
      <xdr:col>24</xdr:col>
      <xdr:colOff>31750</xdr:colOff>
      <xdr:row>81</xdr:row>
      <xdr:rowOff>92711</xdr:rowOff>
    </xdr:to>
    <xdr:cxnSp macro="">
      <xdr:nvCxnSpPr>
        <xdr:cNvPr id="420" name="直線コネクタ 419"/>
        <xdr:cNvCxnSpPr/>
      </xdr:nvCxnSpPr>
      <xdr:spPr>
        <a:xfrm flipV="1">
          <a:off x="16510000" y="13472668"/>
          <a:ext cx="0" cy="50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1"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2" name="直線コネクタ 421"/>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14495</xdr:rowOff>
    </xdr:from>
    <xdr:ext cx="762000" cy="259045"/>
    <xdr:sp macro="" textlink="">
      <xdr:nvSpPr>
        <xdr:cNvPr id="423" name="公債費以外最大値テキスト"/>
        <xdr:cNvSpPr txBox="1"/>
      </xdr:nvSpPr>
      <xdr:spPr>
        <a:xfrm>
          <a:off x="16598900" y="1321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23</xdr:col>
      <xdr:colOff>628650</xdr:colOff>
      <xdr:row>78</xdr:row>
      <xdr:rowOff>99568</xdr:rowOff>
    </xdr:from>
    <xdr:to>
      <xdr:col>24</xdr:col>
      <xdr:colOff>120650</xdr:colOff>
      <xdr:row>78</xdr:row>
      <xdr:rowOff>99568</xdr:rowOff>
    </xdr:to>
    <xdr:cxnSp macro="">
      <xdr:nvCxnSpPr>
        <xdr:cNvPr id="424" name="直線コネクタ 423"/>
        <xdr:cNvCxnSpPr/>
      </xdr:nvCxnSpPr>
      <xdr:spPr>
        <a:xfrm>
          <a:off x="16421100" y="13472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78</xdr:row>
      <xdr:rowOff>99568</xdr:rowOff>
    </xdr:to>
    <xdr:cxnSp macro="">
      <xdr:nvCxnSpPr>
        <xdr:cNvPr id="425" name="直線コネクタ 424"/>
        <xdr:cNvCxnSpPr/>
      </xdr:nvCxnSpPr>
      <xdr:spPr>
        <a:xfrm>
          <a:off x="15671800" y="1319377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103140</xdr:rowOff>
    </xdr:from>
    <xdr:ext cx="762000" cy="259045"/>
    <xdr:sp macro="" textlink="">
      <xdr:nvSpPr>
        <xdr:cNvPr id="426" name="公債費以外平均値テキスト"/>
        <xdr:cNvSpPr txBox="1"/>
      </xdr:nvSpPr>
      <xdr:spPr>
        <a:xfrm>
          <a:off x="16598900" y="13476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27" name="フローチャート : 判断 426"/>
        <xdr:cNvSpPr/>
      </xdr:nvSpPr>
      <xdr:spPr>
        <a:xfrm>
          <a:off x="16459200" y="13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163576</xdr:rowOff>
    </xdr:to>
    <xdr:cxnSp macro="">
      <xdr:nvCxnSpPr>
        <xdr:cNvPr id="428" name="直線コネクタ 427"/>
        <xdr:cNvCxnSpPr/>
      </xdr:nvCxnSpPr>
      <xdr:spPr>
        <a:xfrm>
          <a:off x="14782800" y="130886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39624</xdr:rowOff>
    </xdr:from>
    <xdr:to>
      <xdr:col>22</xdr:col>
      <xdr:colOff>615950</xdr:colOff>
      <xdr:row>78</xdr:row>
      <xdr:rowOff>141224</xdr:rowOff>
    </xdr:to>
    <xdr:sp macro="" textlink="">
      <xdr:nvSpPr>
        <xdr:cNvPr id="429" name="フローチャート : 判断 428"/>
        <xdr:cNvSpPr/>
      </xdr:nvSpPr>
      <xdr:spPr>
        <a:xfrm>
          <a:off x="15621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126001</xdr:rowOff>
    </xdr:from>
    <xdr:ext cx="736600" cy="259045"/>
    <xdr:sp macro="" textlink="">
      <xdr:nvSpPr>
        <xdr:cNvPr id="430" name="テキスト ボックス 429"/>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76708</xdr:rowOff>
    </xdr:to>
    <xdr:cxnSp macro="">
      <xdr:nvCxnSpPr>
        <xdr:cNvPr id="431" name="直線コネクタ 430"/>
        <xdr:cNvCxnSpPr/>
      </xdr:nvCxnSpPr>
      <xdr:spPr>
        <a:xfrm flipV="1">
          <a:off x="13893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44196</xdr:rowOff>
    </xdr:from>
    <xdr:to>
      <xdr:col>21</xdr:col>
      <xdr:colOff>412750</xdr:colOff>
      <xdr:row>78</xdr:row>
      <xdr:rowOff>145796</xdr:rowOff>
    </xdr:to>
    <xdr:sp macro="" textlink="">
      <xdr:nvSpPr>
        <xdr:cNvPr id="432" name="フローチャート : 判断 431"/>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33" name="テキスト ボックス 432"/>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76708</xdr:rowOff>
    </xdr:to>
    <xdr:cxnSp macro="">
      <xdr:nvCxnSpPr>
        <xdr:cNvPr id="434" name="直線コネクタ 433"/>
        <xdr:cNvCxnSpPr/>
      </xdr:nvCxnSpPr>
      <xdr:spPr>
        <a:xfrm>
          <a:off x="13004800" y="128828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5" name="フローチャート : 判断 434"/>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6" name="テキスト ボックス 435"/>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37" name="フローチャート : 判断 436"/>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38" name="テキスト ボックス 43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4" name="円/楕円 443"/>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128795</xdr:rowOff>
    </xdr:from>
    <xdr:ext cx="762000" cy="259045"/>
    <xdr:sp macro="" textlink="">
      <xdr:nvSpPr>
        <xdr:cNvPr id="445" name="公債費以外該当値テキスト"/>
        <xdr:cNvSpPr txBox="1"/>
      </xdr:nvSpPr>
      <xdr:spPr>
        <a:xfrm>
          <a:off x="16598900" y="1333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6" name="円/楕円 445"/>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7" name="テキスト ボックス 446"/>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48" name="円/楕円 447"/>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9" name="テキスト ボックス 44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0" name="円/楕円 449"/>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1" name="テキスト ボックス 450"/>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2" name="円/楕円 451"/>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3" name="テキスト ボックス 452"/>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北海道留萌市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96360</xdr:rowOff>
    </xdr:from>
    <xdr:to>
      <xdr:col>4</xdr:col>
      <xdr:colOff>1117600</xdr:colOff>
      <xdr:row>19</xdr:row>
      <xdr:rowOff>111524</xdr:rowOff>
    </xdr:to>
    <xdr:cxnSp macro="">
      <xdr:nvCxnSpPr>
        <xdr:cNvPr id="45" name="直線コネクタ 44"/>
        <xdr:cNvCxnSpPr/>
      </xdr:nvCxnSpPr>
      <xdr:spPr bwMode="auto">
        <a:xfrm flipV="1">
          <a:off x="5651500" y="2029935"/>
          <a:ext cx="0" cy="1386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83601</xdr:rowOff>
    </xdr:from>
    <xdr:ext cx="762000" cy="259045"/>
    <xdr:sp macro="" textlink="">
      <xdr:nvSpPr>
        <xdr:cNvPr id="46" name="人口1人当たり決算額の推移最小値テキスト130"/>
        <xdr:cNvSpPr txBox="1"/>
      </xdr:nvSpPr>
      <xdr:spPr>
        <a:xfrm>
          <a:off x="5740400" y="33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68,281</a:t>
          </a:r>
          <a:endParaRPr kumimoji="1" lang="ja-JP" altLang="en-US" sz="1000" b="1">
            <a:latin typeface="ＭＳ Ｐゴシック"/>
          </a:endParaRPr>
        </a:p>
      </xdr:txBody>
    </xdr:sp>
    <xdr:clientData/>
  </xdr:oneCellAnchor>
  <xdr:twoCellAnchor>
    <xdr:from>
      <xdr:col>4</xdr:col>
      <xdr:colOff>1028700</xdr:colOff>
      <xdr:row>19</xdr:row>
      <xdr:rowOff>111524</xdr:rowOff>
    </xdr:from>
    <xdr:to>
      <xdr:col>5</xdr:col>
      <xdr:colOff>73025</xdr:colOff>
      <xdr:row>19</xdr:row>
      <xdr:rowOff>111524</xdr:rowOff>
    </xdr:to>
    <xdr:cxnSp macro="">
      <xdr:nvCxnSpPr>
        <xdr:cNvPr id="47" name="直線コネクタ 46"/>
        <xdr:cNvCxnSpPr/>
      </xdr:nvCxnSpPr>
      <xdr:spPr bwMode="auto">
        <a:xfrm>
          <a:off x="5562600" y="3416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11287</xdr:rowOff>
    </xdr:from>
    <xdr:ext cx="762000" cy="259045"/>
    <xdr:sp macro="" textlink="">
      <xdr:nvSpPr>
        <xdr:cNvPr id="48" name="人口1人当たり決算額の推移最大値テキスト130"/>
        <xdr:cNvSpPr txBox="1"/>
      </xdr:nvSpPr>
      <xdr:spPr>
        <a:xfrm>
          <a:off x="5740400" y="17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250,271</a:t>
          </a:r>
          <a:endParaRPr kumimoji="1" lang="ja-JP" altLang="en-US" sz="1000" b="1">
            <a:latin typeface="ＭＳ Ｐゴシック"/>
          </a:endParaRPr>
        </a:p>
      </xdr:txBody>
    </xdr:sp>
    <xdr:clientData/>
  </xdr:oneCellAnchor>
  <xdr:twoCellAnchor>
    <xdr:from>
      <xdr:col>4</xdr:col>
      <xdr:colOff>1028700</xdr:colOff>
      <xdr:row>11</xdr:row>
      <xdr:rowOff>96360</xdr:rowOff>
    </xdr:from>
    <xdr:to>
      <xdr:col>5</xdr:col>
      <xdr:colOff>73025</xdr:colOff>
      <xdr:row>11</xdr:row>
      <xdr:rowOff>96360</xdr:rowOff>
    </xdr:to>
    <xdr:cxnSp macro="">
      <xdr:nvCxnSpPr>
        <xdr:cNvPr id="49" name="直線コネクタ 48"/>
        <xdr:cNvCxnSpPr/>
      </xdr:nvCxnSpPr>
      <xdr:spPr bwMode="auto">
        <a:xfrm>
          <a:off x="5562600" y="20299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150957</xdr:rowOff>
    </xdr:from>
    <xdr:to>
      <xdr:col>4</xdr:col>
      <xdr:colOff>1117600</xdr:colOff>
      <xdr:row>19</xdr:row>
      <xdr:rowOff>21402</xdr:rowOff>
    </xdr:to>
    <xdr:cxnSp macro="">
      <xdr:nvCxnSpPr>
        <xdr:cNvPr id="50" name="直線コネクタ 49"/>
        <xdr:cNvCxnSpPr/>
      </xdr:nvCxnSpPr>
      <xdr:spPr bwMode="auto">
        <a:xfrm flipV="1">
          <a:off x="5003800" y="3284682"/>
          <a:ext cx="647700" cy="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166908</xdr:rowOff>
    </xdr:from>
    <xdr:ext cx="762000" cy="259045"/>
    <xdr:sp macro="" textlink="">
      <xdr:nvSpPr>
        <xdr:cNvPr id="51" name="人口1人当たり決算額の推移平均値テキスト130"/>
        <xdr:cNvSpPr txBox="1"/>
      </xdr:nvSpPr>
      <xdr:spPr>
        <a:xfrm>
          <a:off x="5740400" y="295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150381</xdr:rowOff>
    </xdr:from>
    <xdr:to>
      <xdr:col>5</xdr:col>
      <xdr:colOff>34925</xdr:colOff>
      <xdr:row>18</xdr:row>
      <xdr:rowOff>80531</xdr:rowOff>
    </xdr:to>
    <xdr:sp macro="" textlink="">
      <xdr:nvSpPr>
        <xdr:cNvPr id="52" name="フローチャート : 判断 51"/>
        <xdr:cNvSpPr/>
      </xdr:nvSpPr>
      <xdr:spPr bwMode="auto">
        <a:xfrm>
          <a:off x="5600700" y="311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8060</xdr:rowOff>
    </xdr:from>
    <xdr:to>
      <xdr:col>4</xdr:col>
      <xdr:colOff>469900</xdr:colOff>
      <xdr:row>19</xdr:row>
      <xdr:rowOff>21402</xdr:rowOff>
    </xdr:to>
    <xdr:cxnSp macro="">
      <xdr:nvCxnSpPr>
        <xdr:cNvPr id="53" name="直線コネクタ 52"/>
        <xdr:cNvCxnSpPr/>
      </xdr:nvCxnSpPr>
      <xdr:spPr bwMode="auto">
        <a:xfrm>
          <a:off x="4305300" y="3313235"/>
          <a:ext cx="698500" cy="1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169431</xdr:rowOff>
    </xdr:from>
    <xdr:to>
      <xdr:col>4</xdr:col>
      <xdr:colOff>520700</xdr:colOff>
      <xdr:row>18</xdr:row>
      <xdr:rowOff>99581</xdr:rowOff>
    </xdr:to>
    <xdr:sp macro="" textlink="">
      <xdr:nvSpPr>
        <xdr:cNvPr id="54" name="フローチャート : 判断 53"/>
        <xdr:cNvSpPr/>
      </xdr:nvSpPr>
      <xdr:spPr bwMode="auto">
        <a:xfrm>
          <a:off x="49530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109758</xdr:rowOff>
    </xdr:from>
    <xdr:ext cx="736600" cy="259045"/>
    <xdr:sp macro="" textlink="">
      <xdr:nvSpPr>
        <xdr:cNvPr id="55" name="テキスト ボックス 54"/>
        <xdr:cNvSpPr txBox="1"/>
      </xdr:nvSpPr>
      <xdr:spPr>
        <a:xfrm>
          <a:off x="4622800" y="290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8060</xdr:rowOff>
    </xdr:from>
    <xdr:to>
      <xdr:col>3</xdr:col>
      <xdr:colOff>904875</xdr:colOff>
      <xdr:row>19</xdr:row>
      <xdr:rowOff>15794</xdr:rowOff>
    </xdr:to>
    <xdr:cxnSp macro="">
      <xdr:nvCxnSpPr>
        <xdr:cNvPr id="56" name="直線コネクタ 55"/>
        <xdr:cNvCxnSpPr/>
      </xdr:nvCxnSpPr>
      <xdr:spPr bwMode="auto">
        <a:xfrm flipV="1">
          <a:off x="3606800" y="3313235"/>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148506</xdr:rowOff>
    </xdr:from>
    <xdr:to>
      <xdr:col>3</xdr:col>
      <xdr:colOff>955675</xdr:colOff>
      <xdr:row>18</xdr:row>
      <xdr:rowOff>78656</xdr:rowOff>
    </xdr:to>
    <xdr:sp macro="" textlink="">
      <xdr:nvSpPr>
        <xdr:cNvPr id="57" name="フローチャート : 判断 56"/>
        <xdr:cNvSpPr/>
      </xdr:nvSpPr>
      <xdr:spPr bwMode="auto">
        <a:xfrm>
          <a:off x="42545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88833</xdr:rowOff>
    </xdr:from>
    <xdr:ext cx="762000" cy="259045"/>
    <xdr:sp macro="" textlink="">
      <xdr:nvSpPr>
        <xdr:cNvPr id="58" name="テキスト ボックス 57"/>
        <xdr:cNvSpPr txBox="1"/>
      </xdr:nvSpPr>
      <xdr:spPr>
        <a:xfrm>
          <a:off x="3924300" y="287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15794</xdr:rowOff>
    </xdr:from>
    <xdr:to>
      <xdr:col>3</xdr:col>
      <xdr:colOff>206375</xdr:colOff>
      <xdr:row>19</xdr:row>
      <xdr:rowOff>28511</xdr:rowOff>
    </xdr:to>
    <xdr:cxnSp macro="">
      <xdr:nvCxnSpPr>
        <xdr:cNvPr id="59" name="直線コネクタ 58"/>
        <xdr:cNvCxnSpPr/>
      </xdr:nvCxnSpPr>
      <xdr:spPr bwMode="auto">
        <a:xfrm flipV="1">
          <a:off x="2908300" y="3320969"/>
          <a:ext cx="698500" cy="1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134516</xdr:rowOff>
    </xdr:from>
    <xdr:to>
      <xdr:col>3</xdr:col>
      <xdr:colOff>257175</xdr:colOff>
      <xdr:row>18</xdr:row>
      <xdr:rowOff>64666</xdr:rowOff>
    </xdr:to>
    <xdr:sp macro="" textlink="">
      <xdr:nvSpPr>
        <xdr:cNvPr id="60" name="フローチャート : 判断 59"/>
        <xdr:cNvSpPr/>
      </xdr:nvSpPr>
      <xdr:spPr bwMode="auto">
        <a:xfrm>
          <a:off x="35560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74843</xdr:rowOff>
    </xdr:from>
    <xdr:ext cx="762000" cy="259045"/>
    <xdr:sp macro="" textlink="">
      <xdr:nvSpPr>
        <xdr:cNvPr id="61" name="テキスト ボックス 60"/>
        <xdr:cNvSpPr txBox="1"/>
      </xdr:nvSpPr>
      <xdr:spPr>
        <a:xfrm>
          <a:off x="32258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62865</xdr:rowOff>
    </xdr:from>
    <xdr:to>
      <xdr:col>2</xdr:col>
      <xdr:colOff>692150</xdr:colOff>
      <xdr:row>18</xdr:row>
      <xdr:rowOff>164465</xdr:rowOff>
    </xdr:to>
    <xdr:sp macro="" textlink="">
      <xdr:nvSpPr>
        <xdr:cNvPr id="62" name="フローチャート : 判断 61"/>
        <xdr:cNvSpPr/>
      </xdr:nvSpPr>
      <xdr:spPr bwMode="auto">
        <a:xfrm>
          <a:off x="28575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3192</xdr:rowOff>
    </xdr:from>
    <xdr:ext cx="762000" cy="259045"/>
    <xdr:sp macro="" textlink="">
      <xdr:nvSpPr>
        <xdr:cNvPr id="63" name="テキスト ボックス 62"/>
        <xdr:cNvSpPr txBox="1"/>
      </xdr:nvSpPr>
      <xdr:spPr>
        <a:xfrm>
          <a:off x="2527300" y="296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100157</xdr:rowOff>
    </xdr:from>
    <xdr:to>
      <xdr:col>5</xdr:col>
      <xdr:colOff>34925</xdr:colOff>
      <xdr:row>19</xdr:row>
      <xdr:rowOff>30307</xdr:rowOff>
    </xdr:to>
    <xdr:sp macro="" textlink="">
      <xdr:nvSpPr>
        <xdr:cNvPr id="69" name="円/楕円 68"/>
        <xdr:cNvSpPr/>
      </xdr:nvSpPr>
      <xdr:spPr bwMode="auto">
        <a:xfrm>
          <a:off x="5600700" y="323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72234</xdr:rowOff>
    </xdr:from>
    <xdr:ext cx="762000" cy="259045"/>
    <xdr:sp macro="" textlink="">
      <xdr:nvSpPr>
        <xdr:cNvPr id="70" name="人口1人当たり決算額の推移該当値テキスト130"/>
        <xdr:cNvSpPr txBox="1"/>
      </xdr:nvSpPr>
      <xdr:spPr>
        <a:xfrm>
          <a:off x="5740400" y="32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142052</xdr:rowOff>
    </xdr:from>
    <xdr:to>
      <xdr:col>4</xdr:col>
      <xdr:colOff>520700</xdr:colOff>
      <xdr:row>19</xdr:row>
      <xdr:rowOff>72202</xdr:rowOff>
    </xdr:to>
    <xdr:sp macro="" textlink="">
      <xdr:nvSpPr>
        <xdr:cNvPr id="71" name="円/楕円 70"/>
        <xdr:cNvSpPr/>
      </xdr:nvSpPr>
      <xdr:spPr bwMode="auto">
        <a:xfrm>
          <a:off x="4953000" y="327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56979</xdr:rowOff>
    </xdr:from>
    <xdr:ext cx="736600" cy="259045"/>
    <xdr:sp macro="" textlink="">
      <xdr:nvSpPr>
        <xdr:cNvPr id="72" name="テキスト ボックス 71"/>
        <xdr:cNvSpPr txBox="1"/>
      </xdr:nvSpPr>
      <xdr:spPr>
        <a:xfrm>
          <a:off x="4622800" y="336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128710</xdr:rowOff>
    </xdr:from>
    <xdr:to>
      <xdr:col>3</xdr:col>
      <xdr:colOff>955675</xdr:colOff>
      <xdr:row>19</xdr:row>
      <xdr:rowOff>58860</xdr:rowOff>
    </xdr:to>
    <xdr:sp macro="" textlink="">
      <xdr:nvSpPr>
        <xdr:cNvPr id="73" name="円/楕円 72"/>
        <xdr:cNvSpPr/>
      </xdr:nvSpPr>
      <xdr:spPr bwMode="auto">
        <a:xfrm>
          <a:off x="4254500" y="326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43637</xdr:rowOff>
    </xdr:from>
    <xdr:ext cx="762000" cy="259045"/>
    <xdr:sp macro="" textlink="">
      <xdr:nvSpPr>
        <xdr:cNvPr id="74" name="テキスト ボックス 73"/>
        <xdr:cNvSpPr txBox="1"/>
      </xdr:nvSpPr>
      <xdr:spPr>
        <a:xfrm>
          <a:off x="3924300" y="334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136444</xdr:rowOff>
    </xdr:from>
    <xdr:to>
      <xdr:col>3</xdr:col>
      <xdr:colOff>257175</xdr:colOff>
      <xdr:row>19</xdr:row>
      <xdr:rowOff>66594</xdr:rowOff>
    </xdr:to>
    <xdr:sp macro="" textlink="">
      <xdr:nvSpPr>
        <xdr:cNvPr id="75" name="円/楕円 74"/>
        <xdr:cNvSpPr/>
      </xdr:nvSpPr>
      <xdr:spPr bwMode="auto">
        <a:xfrm>
          <a:off x="3556000" y="327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51371</xdr:rowOff>
    </xdr:from>
    <xdr:ext cx="762000" cy="259045"/>
    <xdr:sp macro="" textlink="">
      <xdr:nvSpPr>
        <xdr:cNvPr id="76" name="テキスト ボックス 75"/>
        <xdr:cNvSpPr txBox="1"/>
      </xdr:nvSpPr>
      <xdr:spPr>
        <a:xfrm>
          <a:off x="3225800" y="335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149161</xdr:rowOff>
    </xdr:from>
    <xdr:to>
      <xdr:col>2</xdr:col>
      <xdr:colOff>692150</xdr:colOff>
      <xdr:row>19</xdr:row>
      <xdr:rowOff>79311</xdr:rowOff>
    </xdr:to>
    <xdr:sp macro="" textlink="">
      <xdr:nvSpPr>
        <xdr:cNvPr id="77" name="円/楕円 76"/>
        <xdr:cNvSpPr/>
      </xdr:nvSpPr>
      <xdr:spPr bwMode="auto">
        <a:xfrm>
          <a:off x="2857500" y="328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64088</xdr:rowOff>
    </xdr:from>
    <xdr:ext cx="762000" cy="259045"/>
    <xdr:sp macro="" textlink="">
      <xdr:nvSpPr>
        <xdr:cNvPr id="78" name="テキスト ボックス 77"/>
        <xdr:cNvSpPr txBox="1"/>
      </xdr:nvSpPr>
      <xdr:spPr>
        <a:xfrm>
          <a:off x="2527300" y="336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36094</xdr:rowOff>
    </xdr:from>
    <xdr:to>
      <xdr:col>4</xdr:col>
      <xdr:colOff>1117600</xdr:colOff>
      <xdr:row>37</xdr:row>
      <xdr:rowOff>169101</xdr:rowOff>
    </xdr:to>
    <xdr:cxnSp macro="">
      <xdr:nvCxnSpPr>
        <xdr:cNvPr id="107" name="直線コネクタ 106"/>
        <xdr:cNvCxnSpPr/>
      </xdr:nvCxnSpPr>
      <xdr:spPr bwMode="auto">
        <a:xfrm flipV="1">
          <a:off x="5651500" y="6303544"/>
          <a:ext cx="0" cy="9902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141178</xdr:rowOff>
    </xdr:from>
    <xdr:ext cx="762000" cy="259045"/>
    <xdr:sp macro="" textlink="">
      <xdr:nvSpPr>
        <xdr:cNvPr id="108" name="人口1人当たり決算額の推移最小値テキスト445"/>
        <xdr:cNvSpPr txBox="1"/>
      </xdr:nvSpPr>
      <xdr:spPr>
        <a:xfrm>
          <a:off x="5740400" y="726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13,790</a:t>
          </a:r>
          <a:endParaRPr kumimoji="1" lang="ja-JP" altLang="en-US" sz="1000" b="1">
            <a:latin typeface="ＭＳ Ｐゴシック"/>
          </a:endParaRPr>
        </a:p>
      </xdr:txBody>
    </xdr:sp>
    <xdr:clientData/>
  </xdr:oneCellAnchor>
  <xdr:twoCellAnchor>
    <xdr:from>
      <xdr:col>4</xdr:col>
      <xdr:colOff>1028700</xdr:colOff>
      <xdr:row>37</xdr:row>
      <xdr:rowOff>169101</xdr:rowOff>
    </xdr:from>
    <xdr:to>
      <xdr:col>5</xdr:col>
      <xdr:colOff>73025</xdr:colOff>
      <xdr:row>37</xdr:row>
      <xdr:rowOff>169101</xdr:rowOff>
    </xdr:to>
    <xdr:cxnSp macro="">
      <xdr:nvCxnSpPr>
        <xdr:cNvPr id="109" name="直線コネクタ 108"/>
        <xdr:cNvCxnSpPr/>
      </xdr:nvCxnSpPr>
      <xdr:spPr bwMode="auto">
        <a:xfrm>
          <a:off x="5562600" y="729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122471</xdr:rowOff>
    </xdr:from>
    <xdr:ext cx="762000" cy="259045"/>
    <xdr:sp macro="" textlink="">
      <xdr:nvSpPr>
        <xdr:cNvPr id="110" name="人口1人当たり決算額の推移最大値テキスト445"/>
        <xdr:cNvSpPr txBox="1"/>
      </xdr:nvSpPr>
      <xdr:spPr>
        <a:xfrm>
          <a:off x="5740400" y="604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65,772</a:t>
          </a:r>
          <a:endParaRPr kumimoji="1" lang="ja-JP" altLang="en-US" sz="1000" b="1">
            <a:latin typeface="ＭＳ Ｐゴシック"/>
          </a:endParaRPr>
        </a:p>
      </xdr:txBody>
    </xdr:sp>
    <xdr:clientData/>
  </xdr:oneCellAnchor>
  <xdr:twoCellAnchor>
    <xdr:from>
      <xdr:col>4</xdr:col>
      <xdr:colOff>1028700</xdr:colOff>
      <xdr:row>34</xdr:row>
      <xdr:rowOff>36094</xdr:rowOff>
    </xdr:from>
    <xdr:to>
      <xdr:col>5</xdr:col>
      <xdr:colOff>73025</xdr:colOff>
      <xdr:row>34</xdr:row>
      <xdr:rowOff>36094</xdr:rowOff>
    </xdr:to>
    <xdr:cxnSp macro="">
      <xdr:nvCxnSpPr>
        <xdr:cNvPr id="111" name="直線コネクタ 110"/>
        <xdr:cNvCxnSpPr/>
      </xdr:nvCxnSpPr>
      <xdr:spPr bwMode="auto">
        <a:xfrm>
          <a:off x="5562600" y="63035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15043</xdr:rowOff>
    </xdr:from>
    <xdr:to>
      <xdr:col>4</xdr:col>
      <xdr:colOff>1117600</xdr:colOff>
      <xdr:row>35</xdr:row>
      <xdr:rowOff>89681</xdr:rowOff>
    </xdr:to>
    <xdr:cxnSp macro="">
      <xdr:nvCxnSpPr>
        <xdr:cNvPr id="112" name="直線コネクタ 111"/>
        <xdr:cNvCxnSpPr/>
      </xdr:nvCxnSpPr>
      <xdr:spPr bwMode="auto">
        <a:xfrm flipV="1">
          <a:off x="5003800" y="6625393"/>
          <a:ext cx="647700" cy="7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266799</xdr:rowOff>
    </xdr:from>
    <xdr:ext cx="762000" cy="259045"/>
    <xdr:sp macro="" textlink="">
      <xdr:nvSpPr>
        <xdr:cNvPr id="113" name="人口1人当たり決算額の推移平均値テキスト445"/>
        <xdr:cNvSpPr txBox="1"/>
      </xdr:nvSpPr>
      <xdr:spPr>
        <a:xfrm>
          <a:off x="5740400" y="68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294722</xdr:rowOff>
    </xdr:from>
    <xdr:to>
      <xdr:col>5</xdr:col>
      <xdr:colOff>34925</xdr:colOff>
      <xdr:row>36</xdr:row>
      <xdr:rowOff>53422</xdr:rowOff>
    </xdr:to>
    <xdr:sp macro="" textlink="">
      <xdr:nvSpPr>
        <xdr:cNvPr id="114" name="フローチャート : 判断 113"/>
        <xdr:cNvSpPr/>
      </xdr:nvSpPr>
      <xdr:spPr bwMode="auto">
        <a:xfrm>
          <a:off x="56007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2604</xdr:rowOff>
    </xdr:from>
    <xdr:to>
      <xdr:col>4</xdr:col>
      <xdr:colOff>469900</xdr:colOff>
      <xdr:row>35</xdr:row>
      <xdr:rowOff>89681</xdr:rowOff>
    </xdr:to>
    <xdr:cxnSp macro="">
      <xdr:nvCxnSpPr>
        <xdr:cNvPr id="115" name="直線コネクタ 114"/>
        <xdr:cNvCxnSpPr/>
      </xdr:nvCxnSpPr>
      <xdr:spPr bwMode="auto">
        <a:xfrm>
          <a:off x="4305300" y="6612954"/>
          <a:ext cx="698500" cy="8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229476</xdr:rowOff>
    </xdr:from>
    <xdr:to>
      <xdr:col>4</xdr:col>
      <xdr:colOff>520700</xdr:colOff>
      <xdr:row>35</xdr:row>
      <xdr:rowOff>331076</xdr:rowOff>
    </xdr:to>
    <xdr:sp macro="" textlink="">
      <xdr:nvSpPr>
        <xdr:cNvPr id="116" name="フローチャート : 判断 115"/>
        <xdr:cNvSpPr/>
      </xdr:nvSpPr>
      <xdr:spPr bwMode="auto">
        <a:xfrm>
          <a:off x="49530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315853</xdr:rowOff>
    </xdr:from>
    <xdr:ext cx="736600" cy="259045"/>
    <xdr:sp macro="" textlink="">
      <xdr:nvSpPr>
        <xdr:cNvPr id="117" name="テキスト ボックス 116"/>
        <xdr:cNvSpPr txBox="1"/>
      </xdr:nvSpPr>
      <xdr:spPr>
        <a:xfrm>
          <a:off x="4622800" y="692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290182</xdr:rowOff>
    </xdr:from>
    <xdr:to>
      <xdr:col>3</xdr:col>
      <xdr:colOff>904875</xdr:colOff>
      <xdr:row>35</xdr:row>
      <xdr:rowOff>2604</xdr:rowOff>
    </xdr:to>
    <xdr:cxnSp macro="">
      <xdr:nvCxnSpPr>
        <xdr:cNvPr id="118" name="直線コネクタ 117"/>
        <xdr:cNvCxnSpPr/>
      </xdr:nvCxnSpPr>
      <xdr:spPr bwMode="auto">
        <a:xfrm>
          <a:off x="3606800" y="6557632"/>
          <a:ext cx="6985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210560</xdr:rowOff>
    </xdr:from>
    <xdr:to>
      <xdr:col>3</xdr:col>
      <xdr:colOff>955675</xdr:colOff>
      <xdr:row>35</xdr:row>
      <xdr:rowOff>312160</xdr:rowOff>
    </xdr:to>
    <xdr:sp macro="" textlink="">
      <xdr:nvSpPr>
        <xdr:cNvPr id="119" name="フローチャート : 判断 118"/>
        <xdr:cNvSpPr/>
      </xdr:nvSpPr>
      <xdr:spPr bwMode="auto">
        <a:xfrm>
          <a:off x="42545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296937</xdr:rowOff>
    </xdr:from>
    <xdr:ext cx="762000" cy="259045"/>
    <xdr:sp macro="" textlink="">
      <xdr:nvSpPr>
        <xdr:cNvPr id="120" name="テキスト ボックス 119"/>
        <xdr:cNvSpPr txBox="1"/>
      </xdr:nvSpPr>
      <xdr:spPr>
        <a:xfrm>
          <a:off x="3924300" y="690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15786</xdr:rowOff>
    </xdr:from>
    <xdr:to>
      <xdr:col>3</xdr:col>
      <xdr:colOff>206375</xdr:colOff>
      <xdr:row>34</xdr:row>
      <xdr:rowOff>290182</xdr:rowOff>
    </xdr:to>
    <xdr:cxnSp macro="">
      <xdr:nvCxnSpPr>
        <xdr:cNvPr id="121" name="直線コネクタ 120"/>
        <xdr:cNvCxnSpPr/>
      </xdr:nvCxnSpPr>
      <xdr:spPr bwMode="auto">
        <a:xfrm>
          <a:off x="2908300" y="6283236"/>
          <a:ext cx="698500" cy="27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222466</xdr:rowOff>
    </xdr:from>
    <xdr:to>
      <xdr:col>3</xdr:col>
      <xdr:colOff>257175</xdr:colOff>
      <xdr:row>35</xdr:row>
      <xdr:rowOff>324066</xdr:rowOff>
    </xdr:to>
    <xdr:sp macro="" textlink="">
      <xdr:nvSpPr>
        <xdr:cNvPr id="122" name="フローチャート : 判断 121"/>
        <xdr:cNvSpPr/>
      </xdr:nvSpPr>
      <xdr:spPr bwMode="auto">
        <a:xfrm>
          <a:off x="3556000" y="6832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308843</xdr:rowOff>
    </xdr:from>
    <xdr:ext cx="762000" cy="259045"/>
    <xdr:sp macro="" textlink="">
      <xdr:nvSpPr>
        <xdr:cNvPr id="123" name="テキスト ボックス 122"/>
        <xdr:cNvSpPr txBox="1"/>
      </xdr:nvSpPr>
      <xdr:spPr>
        <a:xfrm>
          <a:off x="3225800" y="691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34499</xdr:rowOff>
    </xdr:from>
    <xdr:to>
      <xdr:col>2</xdr:col>
      <xdr:colOff>692150</xdr:colOff>
      <xdr:row>36</xdr:row>
      <xdr:rowOff>136099</xdr:rowOff>
    </xdr:to>
    <xdr:sp macro="" textlink="">
      <xdr:nvSpPr>
        <xdr:cNvPr id="124" name="フローチャート : 判断 123"/>
        <xdr:cNvSpPr/>
      </xdr:nvSpPr>
      <xdr:spPr bwMode="auto">
        <a:xfrm>
          <a:off x="2857500" y="698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120876</xdr:rowOff>
    </xdr:from>
    <xdr:ext cx="762000" cy="259045"/>
    <xdr:sp macro="" textlink="">
      <xdr:nvSpPr>
        <xdr:cNvPr id="125" name="テキスト ボックス 124"/>
        <xdr:cNvSpPr txBox="1"/>
      </xdr:nvSpPr>
      <xdr:spPr>
        <a:xfrm>
          <a:off x="2527300" y="707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307143</xdr:rowOff>
    </xdr:from>
    <xdr:to>
      <xdr:col>5</xdr:col>
      <xdr:colOff>34925</xdr:colOff>
      <xdr:row>35</xdr:row>
      <xdr:rowOff>65843</xdr:rowOff>
    </xdr:to>
    <xdr:sp macro="" textlink="">
      <xdr:nvSpPr>
        <xdr:cNvPr id="131" name="円/楕円 130"/>
        <xdr:cNvSpPr/>
      </xdr:nvSpPr>
      <xdr:spPr bwMode="auto">
        <a:xfrm>
          <a:off x="5600700" y="657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152220</xdr:rowOff>
    </xdr:from>
    <xdr:ext cx="762000" cy="259045"/>
    <xdr:sp macro="" textlink="">
      <xdr:nvSpPr>
        <xdr:cNvPr id="132" name="人口1人当たり決算額の推移該当値テキスト445"/>
        <xdr:cNvSpPr txBox="1"/>
      </xdr:nvSpPr>
      <xdr:spPr>
        <a:xfrm>
          <a:off x="5740400" y="641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38881</xdr:rowOff>
    </xdr:from>
    <xdr:to>
      <xdr:col>4</xdr:col>
      <xdr:colOff>520700</xdr:colOff>
      <xdr:row>35</xdr:row>
      <xdr:rowOff>140481</xdr:rowOff>
    </xdr:to>
    <xdr:sp macro="" textlink="">
      <xdr:nvSpPr>
        <xdr:cNvPr id="133" name="円/楕円 132"/>
        <xdr:cNvSpPr/>
      </xdr:nvSpPr>
      <xdr:spPr bwMode="auto">
        <a:xfrm>
          <a:off x="4953000" y="664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150658</xdr:rowOff>
    </xdr:from>
    <xdr:ext cx="736600" cy="259045"/>
    <xdr:sp macro="" textlink="">
      <xdr:nvSpPr>
        <xdr:cNvPr id="134" name="テキスト ボックス 133"/>
        <xdr:cNvSpPr txBox="1"/>
      </xdr:nvSpPr>
      <xdr:spPr>
        <a:xfrm>
          <a:off x="4622800" y="641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294704</xdr:rowOff>
    </xdr:from>
    <xdr:to>
      <xdr:col>3</xdr:col>
      <xdr:colOff>955675</xdr:colOff>
      <xdr:row>35</xdr:row>
      <xdr:rowOff>53404</xdr:rowOff>
    </xdr:to>
    <xdr:sp macro="" textlink="">
      <xdr:nvSpPr>
        <xdr:cNvPr id="135" name="円/楕円 134"/>
        <xdr:cNvSpPr/>
      </xdr:nvSpPr>
      <xdr:spPr bwMode="auto">
        <a:xfrm>
          <a:off x="4254500" y="656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63580</xdr:rowOff>
    </xdr:from>
    <xdr:ext cx="762000" cy="259045"/>
    <xdr:sp macro="" textlink="">
      <xdr:nvSpPr>
        <xdr:cNvPr id="136" name="テキスト ボックス 135"/>
        <xdr:cNvSpPr txBox="1"/>
      </xdr:nvSpPr>
      <xdr:spPr>
        <a:xfrm>
          <a:off x="3924300" y="63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239382</xdr:rowOff>
    </xdr:from>
    <xdr:to>
      <xdr:col>3</xdr:col>
      <xdr:colOff>257175</xdr:colOff>
      <xdr:row>34</xdr:row>
      <xdr:rowOff>340982</xdr:rowOff>
    </xdr:to>
    <xdr:sp macro="" textlink="">
      <xdr:nvSpPr>
        <xdr:cNvPr id="137" name="円/楕円 136"/>
        <xdr:cNvSpPr/>
      </xdr:nvSpPr>
      <xdr:spPr bwMode="auto">
        <a:xfrm>
          <a:off x="3556000" y="65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8259</xdr:rowOff>
    </xdr:from>
    <xdr:ext cx="762000" cy="259045"/>
    <xdr:sp macro="" textlink="">
      <xdr:nvSpPr>
        <xdr:cNvPr id="138" name="テキスト ボックス 137"/>
        <xdr:cNvSpPr txBox="1"/>
      </xdr:nvSpPr>
      <xdr:spPr>
        <a:xfrm>
          <a:off x="3225800" y="627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307886</xdr:rowOff>
    </xdr:from>
    <xdr:to>
      <xdr:col>2</xdr:col>
      <xdr:colOff>692150</xdr:colOff>
      <xdr:row>34</xdr:row>
      <xdr:rowOff>66586</xdr:rowOff>
    </xdr:to>
    <xdr:sp macro="" textlink="">
      <xdr:nvSpPr>
        <xdr:cNvPr id="139" name="円/楕円 138"/>
        <xdr:cNvSpPr/>
      </xdr:nvSpPr>
      <xdr:spPr bwMode="auto">
        <a:xfrm>
          <a:off x="2857500" y="623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76763</xdr:rowOff>
    </xdr:from>
    <xdr:ext cx="762000" cy="259045"/>
    <xdr:sp macro="" textlink="">
      <xdr:nvSpPr>
        <xdr:cNvPr id="140" name="テキスト ボックス 139"/>
        <xdr:cNvSpPr txBox="1"/>
      </xdr:nvSpPr>
      <xdr:spPr>
        <a:xfrm>
          <a:off x="2527300" y="600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順調に財政調整基金の積立額が増加し、当面の目標としていた</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％を超えた。</a:t>
          </a:r>
          <a:endParaRPr lang="ja-JP" altLang="ja-JP" sz="1400">
            <a:effectLst/>
          </a:endParaRPr>
        </a:p>
        <a:p>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実質単年度収支については、単年度収支の大幅減となったことから、</a:t>
          </a:r>
          <a:r>
            <a:rPr kumimoji="1" lang="ja-JP" altLang="ja-JP" sz="1400">
              <a:solidFill>
                <a:schemeClr val="dk1"/>
              </a:solidFill>
              <a:effectLst/>
              <a:latin typeface="+mn-lt"/>
              <a:ea typeface="+mn-ea"/>
              <a:cs typeface="+mn-cs"/>
            </a:rPr>
            <a:t>繰上償還を継続して実施している</a:t>
          </a:r>
          <a:r>
            <a:rPr kumimoji="1" lang="ja-JP" altLang="en-US" sz="1400">
              <a:solidFill>
                <a:schemeClr val="dk1"/>
              </a:solidFill>
              <a:effectLst/>
              <a:latin typeface="+mn-lt"/>
              <a:ea typeface="+mn-ea"/>
              <a:cs typeface="+mn-cs"/>
            </a:rPr>
            <a:t>ものの▲</a:t>
          </a:r>
          <a:r>
            <a:rPr kumimoji="1" lang="en-US" altLang="ja-JP" sz="1400">
              <a:solidFill>
                <a:schemeClr val="dk1"/>
              </a:solidFill>
              <a:effectLst/>
              <a:latin typeface="+mn-lt"/>
              <a:ea typeface="+mn-ea"/>
              <a:cs typeface="+mn-cs"/>
            </a:rPr>
            <a:t>2.17</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年度までは赤字額が黒字額を上回っていたが、平成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年度以降は黒字額の方が上回り、平成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年度からは国民健康保険事業特別会計のみ赤字が続いており、標準財政規模比は改善しているものの赤字の解消には至っていない。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年度に借り換えを実施した地方債の元金償還が平成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年度から始まったことで増加し</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い</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が、地方債発行の抑制や繰上償還の実施により徐々に減少しており、今後も減少傾向は続く見込みである。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は繰上償還の効果もあり順調に減少している。充当可能財源等のうち特定歳入は年々減少しているものの、順調に基金を積み立てており、将来負担額よりも緩やかに減少していることから、将来負担比率の分子も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14752519</v>
      </c>
      <c r="BO4" s="349"/>
      <c r="BP4" s="349"/>
      <c r="BQ4" s="349"/>
      <c r="BR4" s="349"/>
      <c r="BS4" s="349"/>
      <c r="BT4" s="349"/>
      <c r="BU4" s="350"/>
      <c r="BV4" s="348">
        <v>14077087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14520465</v>
      </c>
      <c r="BO5" s="386"/>
      <c r="BP5" s="386"/>
      <c r="BQ5" s="386"/>
      <c r="BR5" s="386"/>
      <c r="BS5" s="386"/>
      <c r="BT5" s="386"/>
      <c r="BU5" s="387"/>
      <c r="BV5" s="385">
        <v>13487638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93.4</v>
      </c>
      <c r="CU5" s="383"/>
      <c r="CV5" s="383"/>
      <c r="CW5" s="383"/>
      <c r="CX5" s="383"/>
      <c r="CY5" s="383"/>
      <c r="CZ5" s="383"/>
      <c r="DA5" s="384"/>
      <c r="DB5" s="382">
        <v>86.6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232054</v>
      </c>
      <c r="BO6" s="386"/>
      <c r="BP6" s="386"/>
      <c r="BQ6" s="386"/>
      <c r="BR6" s="386"/>
      <c r="BS6" s="386"/>
      <c r="BT6" s="386"/>
      <c r="BU6" s="387"/>
      <c r="BV6" s="385">
        <v>589449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115444</v>
      </c>
      <c r="BO7" s="386"/>
      <c r="BP7" s="386"/>
      <c r="BQ7" s="386"/>
      <c r="BR7" s="386"/>
      <c r="BS7" s="386"/>
      <c r="BT7" s="386"/>
      <c r="BU7" s="387"/>
      <c r="BV7" s="385">
        <v>9032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7852761</v>
      </c>
      <c r="CU7" s="386"/>
      <c r="CV7" s="386"/>
      <c r="CW7" s="386"/>
      <c r="CX7" s="386"/>
      <c r="CY7" s="386"/>
      <c r="CZ7" s="386"/>
      <c r="DA7" s="387"/>
      <c r="DB7" s="385">
        <v>8177863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116610</v>
      </c>
      <c r="BO8" s="386"/>
      <c r="BP8" s="386"/>
      <c r="BQ8" s="386"/>
      <c r="BR8" s="386"/>
      <c r="BS8" s="386"/>
      <c r="BT8" s="386"/>
      <c r="BU8" s="387"/>
      <c r="BV8" s="385">
        <v>580417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24457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-463807</v>
      </c>
      <c r="BO9" s="386"/>
      <c r="BP9" s="386"/>
      <c r="BQ9" s="386"/>
      <c r="BR9" s="386"/>
      <c r="BS9" s="386"/>
      <c r="BT9" s="386"/>
      <c r="BU9" s="387"/>
      <c r="BV9" s="385">
        <v>294215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21.4</v>
      </c>
      <c r="CU9" s="383"/>
      <c r="CV9" s="383"/>
      <c r="CW9" s="383"/>
      <c r="CX9" s="383"/>
      <c r="CY9" s="383"/>
      <c r="CZ9" s="383"/>
      <c r="DA9" s="384"/>
      <c r="DB9" s="382">
        <v>21.5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26826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133110</v>
      </c>
      <c r="BO10" s="386"/>
      <c r="BP10" s="386"/>
      <c r="BQ10" s="386"/>
      <c r="BR10" s="386"/>
      <c r="BS10" s="386"/>
      <c r="BT10" s="386"/>
      <c r="BU10" s="387"/>
      <c r="BV10" s="385">
        <v>149861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160242</v>
      </c>
      <c r="BO11" s="386"/>
      <c r="BP11" s="386"/>
      <c r="BQ11" s="386"/>
      <c r="BR11" s="386"/>
      <c r="BS11" s="386"/>
      <c r="BT11" s="386"/>
      <c r="BU11" s="387"/>
      <c r="BV11" s="385">
        <v>160731</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22957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22867</v>
      </c>
      <c r="S13" s="467"/>
      <c r="T13" s="467"/>
      <c r="U13" s="467"/>
      <c r="V13" s="468"/>
      <c r="W13" s="401" t="s">
        <v>123</v>
      </c>
      <c r="X13" s="402"/>
      <c r="Y13" s="402"/>
      <c r="Z13" s="402"/>
      <c r="AA13" s="402"/>
      <c r="AB13" s="392"/>
      <c r="AC13" s="436">
        <v>395</v>
      </c>
      <c r="AD13" s="437"/>
      <c r="AE13" s="437"/>
      <c r="AF13" s="437"/>
      <c r="AG13" s="476"/>
      <c r="AH13" s="436">
        <v>489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-170455</v>
      </c>
      <c r="BO13" s="386"/>
      <c r="BP13" s="386"/>
      <c r="BQ13" s="386"/>
      <c r="BR13" s="386"/>
      <c r="BS13" s="386"/>
      <c r="BT13" s="386"/>
      <c r="BU13" s="387"/>
      <c r="BV13" s="385">
        <v>604807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17.8</v>
      </c>
      <c r="CU13" s="383"/>
      <c r="CV13" s="383"/>
      <c r="CW13" s="383"/>
      <c r="CX13" s="383"/>
      <c r="CY13" s="383"/>
      <c r="CZ13" s="383"/>
      <c r="DA13" s="384"/>
      <c r="DB13" s="382">
        <v>18.3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23451</v>
      </c>
      <c r="S14" s="467"/>
      <c r="T14" s="467"/>
      <c r="U14" s="467"/>
      <c r="V14" s="468"/>
      <c r="W14" s="375"/>
      <c r="X14" s="376"/>
      <c r="Y14" s="376"/>
      <c r="Z14" s="376"/>
      <c r="AA14" s="376"/>
      <c r="AB14" s="365"/>
      <c r="AC14" s="469">
        <v>3.5</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109.2</v>
      </c>
      <c r="CU14" s="481"/>
      <c r="CV14" s="481"/>
      <c r="CW14" s="481"/>
      <c r="CX14" s="481"/>
      <c r="CY14" s="481"/>
      <c r="CZ14" s="481"/>
      <c r="DA14" s="482"/>
      <c r="DB14" s="480">
        <v>124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23362</v>
      </c>
      <c r="S15" s="467"/>
      <c r="T15" s="467"/>
      <c r="U15" s="467"/>
      <c r="V15" s="468"/>
      <c r="W15" s="401" t="s">
        <v>129</v>
      </c>
      <c r="X15" s="402"/>
      <c r="Y15" s="402"/>
      <c r="Z15" s="402"/>
      <c r="AA15" s="402"/>
      <c r="AB15" s="392"/>
      <c r="AC15" s="436">
        <v>2508</v>
      </c>
      <c r="AD15" s="437"/>
      <c r="AE15" s="437"/>
      <c r="AF15" s="437"/>
      <c r="AG15" s="476"/>
      <c r="AH15" s="436">
        <v>3371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2105701</v>
      </c>
      <c r="BO15" s="349"/>
      <c r="BP15" s="349"/>
      <c r="BQ15" s="349"/>
      <c r="BR15" s="349"/>
      <c r="BS15" s="349"/>
      <c r="BT15" s="349"/>
      <c r="BU15" s="350"/>
      <c r="BV15" s="348">
        <v>2073104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21.9</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6824082</v>
      </c>
      <c r="BO16" s="386"/>
      <c r="BP16" s="386"/>
      <c r="BQ16" s="386"/>
      <c r="BR16" s="386"/>
      <c r="BS16" s="386"/>
      <c r="BT16" s="386"/>
      <c r="BU16" s="387"/>
      <c r="BV16" s="385">
        <v>7087612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8533</v>
      </c>
      <c r="AD17" s="437"/>
      <c r="AE17" s="437"/>
      <c r="AF17" s="437"/>
      <c r="AG17" s="476"/>
      <c r="AH17" s="436">
        <v>9637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2679322</v>
      </c>
      <c r="BO17" s="386"/>
      <c r="BP17" s="386"/>
      <c r="BQ17" s="386"/>
      <c r="BR17" s="386"/>
      <c r="BS17" s="386"/>
      <c r="BT17" s="386"/>
      <c r="BU17" s="387"/>
      <c r="BV17" s="385">
        <v>2648804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297.83</v>
      </c>
      <c r="M18" s="498"/>
      <c r="N18" s="498"/>
      <c r="O18" s="498"/>
      <c r="P18" s="498"/>
      <c r="Q18" s="498"/>
      <c r="R18" s="499"/>
      <c r="S18" s="499"/>
      <c r="T18" s="499"/>
      <c r="U18" s="499"/>
      <c r="V18" s="500"/>
      <c r="W18" s="403"/>
      <c r="X18" s="404"/>
      <c r="Y18" s="404"/>
      <c r="Z18" s="404"/>
      <c r="AA18" s="404"/>
      <c r="AB18" s="395"/>
      <c r="AC18" s="501">
        <v>74.599999999999994</v>
      </c>
      <c r="AD18" s="502"/>
      <c r="AE18" s="502"/>
      <c r="AF18" s="502"/>
      <c r="AG18" s="503"/>
      <c r="AH18" s="501">
        <v>71.099999999999994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7380657</v>
      </c>
      <c r="BO18" s="386"/>
      <c r="BP18" s="386"/>
      <c r="BQ18" s="386"/>
      <c r="BR18" s="386"/>
      <c r="BS18" s="386"/>
      <c r="BT18" s="386"/>
      <c r="BU18" s="387"/>
      <c r="BV18" s="385">
        <v>7154566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9624303</v>
      </c>
      <c r="BO19" s="386"/>
      <c r="BP19" s="386"/>
      <c r="BQ19" s="386"/>
      <c r="BR19" s="386"/>
      <c r="BS19" s="386"/>
      <c r="BT19" s="386"/>
      <c r="BU19" s="387"/>
      <c r="BV19" s="385">
        <v>9698745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14376811</v>
      </c>
      <c r="BO23" s="386"/>
      <c r="BP23" s="386"/>
      <c r="BQ23" s="386"/>
      <c r="BR23" s="386"/>
      <c r="BS23" s="386"/>
      <c r="BT23" s="386"/>
      <c r="BU23" s="387"/>
      <c r="BV23" s="385">
        <v>14942762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6300</v>
      </c>
      <c r="R24" s="437"/>
      <c r="S24" s="437"/>
      <c r="T24" s="437"/>
      <c r="U24" s="437"/>
      <c r="V24" s="476"/>
      <c r="W24" s="531"/>
      <c r="X24" s="519"/>
      <c r="Y24" s="520"/>
      <c r="Z24" s="435" t="s">
        <v>152</v>
      </c>
      <c r="AA24" s="415"/>
      <c r="AB24" s="415"/>
      <c r="AC24" s="415"/>
      <c r="AD24" s="415"/>
      <c r="AE24" s="415"/>
      <c r="AF24" s="415"/>
      <c r="AG24" s="416"/>
      <c r="AH24" s="436">
        <v>172</v>
      </c>
      <c r="AI24" s="437"/>
      <c r="AJ24" s="437"/>
      <c r="AK24" s="437"/>
      <c r="AL24" s="476"/>
      <c r="AM24" s="436">
        <v>507572</v>
      </c>
      <c r="AN24" s="437"/>
      <c r="AO24" s="437"/>
      <c r="AP24" s="437"/>
      <c r="AQ24" s="437"/>
      <c r="AR24" s="476"/>
      <c r="AS24" s="436">
        <v>2951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10834585</v>
      </c>
      <c r="BO24" s="386"/>
      <c r="BP24" s="386"/>
      <c r="BQ24" s="386"/>
      <c r="BR24" s="386"/>
      <c r="BS24" s="386"/>
      <c r="BT24" s="386"/>
      <c r="BU24" s="387"/>
      <c r="BV24" s="385">
        <v>10915553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5760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1808162</v>
      </c>
      <c r="BO25" s="349"/>
      <c r="BP25" s="349"/>
      <c r="BQ25" s="349"/>
      <c r="BR25" s="349"/>
      <c r="BS25" s="349"/>
      <c r="BT25" s="349"/>
      <c r="BU25" s="350"/>
      <c r="BV25" s="348">
        <v>816188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4960</v>
      </c>
      <c r="R26" s="437"/>
      <c r="S26" s="437"/>
      <c r="T26" s="437"/>
      <c r="U26" s="437"/>
      <c r="V26" s="476"/>
      <c r="W26" s="531"/>
      <c r="X26" s="519"/>
      <c r="Y26" s="520"/>
      <c r="Z26" s="435" t="s">
        <v>158</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3485</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3060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1768792</v>
      </c>
      <c r="BO28" s="349"/>
      <c r="BP28" s="349"/>
      <c r="BQ28" s="349"/>
      <c r="BR28" s="349"/>
      <c r="BS28" s="349"/>
      <c r="BT28" s="349"/>
      <c r="BU28" s="350"/>
      <c r="BV28" s="348">
        <v>1635682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2805</v>
      </c>
      <c r="R29" s="437"/>
      <c r="S29" s="437"/>
      <c r="T29" s="437"/>
      <c r="U29" s="437"/>
      <c r="V29" s="476"/>
      <c r="W29" s="532"/>
      <c r="X29" s="533"/>
      <c r="Y29" s="534"/>
      <c r="Z29" s="435" t="s">
        <v>169</v>
      </c>
      <c r="AA29" s="415"/>
      <c r="AB29" s="415"/>
      <c r="AC29" s="415"/>
      <c r="AD29" s="415"/>
      <c r="AE29" s="415"/>
      <c r="AF29" s="415"/>
      <c r="AG29" s="416"/>
      <c r="AH29" s="436">
        <v>173</v>
      </c>
      <c r="AI29" s="437"/>
      <c r="AJ29" s="437"/>
      <c r="AK29" s="437"/>
      <c r="AL29" s="476"/>
      <c r="AM29" s="436">
        <v>510641</v>
      </c>
      <c r="AN29" s="437"/>
      <c r="AO29" s="437"/>
      <c r="AP29" s="437"/>
      <c r="AQ29" s="437"/>
      <c r="AR29" s="476"/>
      <c r="AS29" s="436">
        <v>2952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370696</v>
      </c>
      <c r="BO29" s="386"/>
      <c r="BP29" s="386"/>
      <c r="BQ29" s="386"/>
      <c r="BR29" s="386"/>
      <c r="BS29" s="386"/>
      <c r="BT29" s="386"/>
      <c r="BU29" s="387"/>
      <c r="BV29" s="385">
        <v>370630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89.3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1351982</v>
      </c>
      <c r="BO30" s="555"/>
      <c r="BP30" s="555"/>
      <c r="BQ30" s="555"/>
      <c r="BR30" s="555"/>
      <c r="BS30" s="555"/>
      <c r="BT30" s="555"/>
      <c r="BU30" s="556"/>
      <c r="BV30" s="554">
        <v>1206974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留萌南部衛生組合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留萌市土地開発公社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港湾事業特別会計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留萌消防組合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19330</v>
      </c>
      <c r="J41" s="83">
        <v>17476</v>
      </c>
      <c r="K41" s="83">
        <v>15884</v>
      </c>
      <c r="L41" s="83">
        <v>14943</v>
      </c>
      <c r="M41" s="84">
        <v>14377</v>
      </c>
    </row>
    <row r="42" spans="2:13" ht="27.75" customHeight="1" x14ac:dyDescent="0.15">
      <c r="B42" s="1171"/>
      <c r="C42" s="1172"/>
      <c r="D42" s="85"/>
      <c r="E42" s="1177" t="s">
        <v>26</v>
      </c>
      <c r="F42" s="1177"/>
      <c r="G42" s="1177"/>
      <c r="H42" s="1178"/>
      <c r="I42" s="86">
        <v>121</v>
      </c>
      <c r="J42" s="87">
        <v>109</v>
      </c>
      <c r="K42" s="87">
        <v>97</v>
      </c>
      <c r="L42" s="87">
        <v>51</v>
      </c>
      <c r="M42" s="88">
        <v>51</v>
      </c>
    </row>
    <row r="43" spans="2:13" ht="27.75" customHeight="1" x14ac:dyDescent="0.15">
      <c r="B43" s="1171"/>
      <c r="C43" s="1172"/>
      <c r="D43" s="85"/>
      <c r="E43" s="1177" t="s">
        <v>27</v>
      </c>
      <c r="F43" s="1177"/>
      <c r="G43" s="1177"/>
      <c r="H43" s="1178"/>
      <c r="I43" s="86">
        <v>14268</v>
      </c>
      <c r="J43" s="87">
        <v>13697</v>
      </c>
      <c r="K43" s="87">
        <v>13084</v>
      </c>
      <c r="L43" s="87">
        <v>12210</v>
      </c>
      <c r="M43" s="88">
        <v>11576</v>
      </c>
    </row>
    <row r="44" spans="2:13" ht="27.75" customHeight="1" x14ac:dyDescent="0.15">
      <c r="B44" s="1171"/>
      <c r="C44" s="1172"/>
      <c r="D44" s="85"/>
      <c r="E44" s="1177" t="s">
        <v>28</v>
      </c>
      <c r="F44" s="1177"/>
      <c r="G44" s="1177"/>
      <c r="H44" s="1178"/>
      <c r="I44" s="86">
        <v>193</v>
      </c>
      <c r="J44" s="87">
        <v>422</v>
      </c>
      <c r="K44" s="87">
        <v>820</v>
      </c>
      <c r="L44" s="87">
        <v>1200</v>
      </c>
      <c r="M44" s="88">
        <v>1176</v>
      </c>
    </row>
    <row r="45" spans="2:13" ht="27.75" customHeight="1" x14ac:dyDescent="0.15">
      <c r="B45" s="1171"/>
      <c r="C45" s="1172"/>
      <c r="D45" s="85"/>
      <c r="E45" s="1177" t="s">
        <v>29</v>
      </c>
      <c r="F45" s="1177"/>
      <c r="G45" s="1177"/>
      <c r="H45" s="1178"/>
      <c r="I45" s="86">
        <v>2764</v>
      </c>
      <c r="J45" s="87">
        <v>2700</v>
      </c>
      <c r="K45" s="87">
        <v>2541</v>
      </c>
      <c r="L45" s="87">
        <v>2458</v>
      </c>
      <c r="M45" s="88">
        <v>2211</v>
      </c>
    </row>
    <row r="46" spans="2:13" ht="27.75" customHeight="1" x14ac:dyDescent="0.15">
      <c r="B46" s="1171"/>
      <c r="C46" s="1172"/>
      <c r="D46" s="85"/>
      <c r="E46" s="1177" t="s">
        <v>30</v>
      </c>
      <c r="F46" s="1177"/>
      <c r="G46" s="1177"/>
      <c r="H46" s="1178"/>
      <c r="I46" s="86">
        <v>425</v>
      </c>
      <c r="J46" s="87">
        <v>429</v>
      </c>
      <c r="K46" s="87">
        <v>434</v>
      </c>
      <c r="L46" s="87">
        <v>430</v>
      </c>
      <c r="M46" s="88">
        <v>384</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2396</v>
      </c>
      <c r="J49" s="87">
        <v>2647</v>
      </c>
      <c r="K49" s="87">
        <v>2912</v>
      </c>
      <c r="L49" s="87">
        <v>3319</v>
      </c>
      <c r="M49" s="88">
        <v>3597</v>
      </c>
    </row>
    <row r="50" spans="2:13" ht="27.75" customHeight="1" x14ac:dyDescent="0.15">
      <c r="B50" s="1171"/>
      <c r="C50" s="1172"/>
      <c r="D50" s="85"/>
      <c r="E50" s="1177" t="s">
        <v>35</v>
      </c>
      <c r="F50" s="1177"/>
      <c r="G50" s="1177"/>
      <c r="H50" s="1178"/>
      <c r="I50" s="86">
        <v>4262</v>
      </c>
      <c r="J50" s="87">
        <v>3764</v>
      </c>
      <c r="K50" s="87">
        <v>3508</v>
      </c>
      <c r="L50" s="87">
        <v>3290</v>
      </c>
      <c r="M50" s="88">
        <v>2955</v>
      </c>
    </row>
    <row r="51" spans="2:13" ht="27.75" customHeight="1" x14ac:dyDescent="0.15">
      <c r="B51" s="1173"/>
      <c r="C51" s="1174"/>
      <c r="D51" s="85"/>
      <c r="E51" s="1177" t="s">
        <v>36</v>
      </c>
      <c r="F51" s="1177"/>
      <c r="G51" s="1177"/>
      <c r="H51" s="1178"/>
      <c r="I51" s="86">
        <v>18751</v>
      </c>
      <c r="J51" s="87">
        <v>17946</v>
      </c>
      <c r="K51" s="87">
        <v>17392</v>
      </c>
      <c r="L51" s="87">
        <v>16846</v>
      </c>
      <c r="M51" s="88">
        <v>16516</v>
      </c>
    </row>
    <row r="52" spans="2:13" ht="27.75" customHeight="1" thickBot="1" x14ac:dyDescent="0.2">
      <c r="B52" s="1181" t="s">
        <v>37</v>
      </c>
      <c r="C52" s="1182"/>
      <c r="D52" s="90"/>
      <c r="E52" s="1183" t="s">
        <v>38</v>
      </c>
      <c r="F52" s="1183"/>
      <c r="G52" s="1183"/>
      <c r="H52" s="1184"/>
      <c r="I52" s="91">
        <v>11692</v>
      </c>
      <c r="J52" s="92">
        <v>10476</v>
      </c>
      <c r="K52" s="92">
        <v>9049</v>
      </c>
      <c r="L52" s="92">
        <v>7837</v>
      </c>
      <c r="M52" s="93">
        <v>6708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34955</v>
      </c>
      <c r="E3" s="116"/>
      <c r="F3" s="117">
        <v>63360</v>
      </c>
      <c r="G3" s="118"/>
      <c r="H3" s="119"/>
    </row>
    <row r="4" spans="1:8" x14ac:dyDescent="0.15">
      <c r="A4" s="120"/>
      <c r="B4" s="121"/>
      <c r="C4" s="122"/>
      <c r="D4" s="123">
        <v>10892</v>
      </c>
      <c r="E4" s="124"/>
      <c r="F4" s="125">
        <v>32304</v>
      </c>
      <c r="G4" s="126"/>
      <c r="H4" s="127"/>
    </row>
    <row r="5" spans="1:8" x14ac:dyDescent="0.15">
      <c r="A5" s="108" t="s">
        <v>509</v>
      </c>
      <c r="B5" s="113"/>
      <c r="C5" s="114"/>
      <c r="D5" s="115">
        <v>30066</v>
      </c>
      <c r="E5" s="116"/>
      <c r="F5" s="117">
        <v>52377</v>
      </c>
      <c r="G5" s="118"/>
      <c r="H5" s="119"/>
    </row>
    <row r="6" spans="1:8" x14ac:dyDescent="0.15">
      <c r="A6" s="120"/>
      <c r="B6" s="121"/>
      <c r="C6" s="122"/>
      <c r="D6" s="123">
        <v>11598</v>
      </c>
      <c r="E6" s="124"/>
      <c r="F6" s="125">
        <v>23455</v>
      </c>
      <c r="G6" s="126"/>
      <c r="H6" s="127"/>
    </row>
    <row r="7" spans="1:8" x14ac:dyDescent="0.15">
      <c r="A7" s="108" t="s">
        <v>510</v>
      </c>
      <c r="B7" s="113"/>
      <c r="C7" s="114"/>
      <c r="D7" s="115">
        <v>30494</v>
      </c>
      <c r="E7" s="116"/>
      <c r="F7" s="117">
        <v>62524</v>
      </c>
      <c r="G7" s="118"/>
      <c r="H7" s="119"/>
    </row>
    <row r="8" spans="1:8" x14ac:dyDescent="0.15">
      <c r="A8" s="120"/>
      <c r="B8" s="121"/>
      <c r="C8" s="122"/>
      <c r="D8" s="123">
        <v>16018</v>
      </c>
      <c r="E8" s="124"/>
      <c r="F8" s="125">
        <v>27569</v>
      </c>
      <c r="G8" s="126"/>
      <c r="H8" s="127"/>
    </row>
    <row r="9" spans="1:8" x14ac:dyDescent="0.15">
      <c r="A9" s="108" t="s">
        <v>511</v>
      </c>
      <c r="B9" s="113"/>
      <c r="C9" s="114"/>
      <c r="D9" s="115">
        <v>56334</v>
      </c>
      <c r="E9" s="116"/>
      <c r="F9" s="117">
        <v>80149</v>
      </c>
      <c r="G9" s="118"/>
      <c r="H9" s="119"/>
    </row>
    <row r="10" spans="1:8" x14ac:dyDescent="0.15">
      <c r="A10" s="120"/>
      <c r="B10" s="121"/>
      <c r="C10" s="122"/>
      <c r="D10" s="123">
        <v>16847</v>
      </c>
      <c r="E10" s="124"/>
      <c r="F10" s="125">
        <v>38398</v>
      </c>
      <c r="G10" s="126"/>
      <c r="H10" s="127"/>
    </row>
    <row r="11" spans="1:8" x14ac:dyDescent="0.15">
      <c r="A11" s="108" t="s">
        <v>512</v>
      </c>
      <c r="B11" s="113"/>
      <c r="C11" s="114"/>
      <c r="D11" s="115">
        <v>78953</v>
      </c>
      <c r="E11" s="116"/>
      <c r="F11" s="117">
        <v>57697</v>
      </c>
      <c r="G11" s="118"/>
      <c r="H11" s="119"/>
    </row>
    <row r="12" spans="1:8" x14ac:dyDescent="0.15">
      <c r="A12" s="120"/>
      <c r="B12" s="121"/>
      <c r="C12" s="128"/>
      <c r="D12" s="123">
        <v>17629</v>
      </c>
      <c r="E12" s="124"/>
      <c r="F12" s="125">
        <v>26743</v>
      </c>
      <c r="G12" s="126"/>
      <c r="H12" s="127"/>
    </row>
    <row r="13" spans="1:8" x14ac:dyDescent="0.15">
      <c r="A13" s="108"/>
      <c r="B13" s="113"/>
      <c r="C13" s="129"/>
      <c r="D13" s="130">
        <v>46160</v>
      </c>
      <c r="E13" s="131"/>
      <c r="F13" s="132">
        <v>63221</v>
      </c>
      <c r="G13" s="133"/>
      <c r="H13" s="119"/>
    </row>
    <row r="14" spans="1:8" x14ac:dyDescent="0.15">
      <c r="A14" s="120"/>
      <c r="B14" s="121"/>
      <c r="C14" s="122"/>
      <c r="D14" s="123">
        <v>14597</v>
      </c>
      <c r="E14" s="124"/>
      <c r="F14" s="125">
        <v>29694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2.62</v>
      </c>
      <c r="C19" s="134">
        <f>ROUND(VALUE(SUBSTITUTE(実質収支比率等に係る経年分析!G$48,"▲","-")),2)</f>
        <v>2.0699999999999998</v>
      </c>
      <c r="D19" s="134">
        <f>ROUND(VALUE(SUBSTITUTE(実質収支比率等に係る経年分析!H$48,"▲","-")),2)</f>
        <v>3.46</v>
      </c>
      <c r="E19" s="134">
        <f>ROUND(VALUE(SUBSTITUTE(実質収支比率等に係る経年分析!I$48,"▲","-")),2)</f>
        <v>7.1</v>
      </c>
      <c r="F19" s="134">
        <f>ROUND(VALUE(SUBSTITUTE(実質収支比率等に係る経年分析!J$48,"▲","-")),2)</f>
        <v>1.48</v>
      </c>
    </row>
    <row r="20" spans="1:11" x14ac:dyDescent="0.15">
      <c r="A20" s="134" t="s">
        <v>43</v>
      </c>
      <c r="B20" s="134">
        <f>ROUND(VALUE(SUBSTITUTE(実質収支比率等に係る経年分析!F$47,"▲","-")),2)</f>
        <v>10.87</v>
      </c>
      <c r="C20" s="134">
        <f>ROUND(VALUE(SUBSTITUTE(実質収支比率等に係る経年分析!G$47,"▲","-")),2)</f>
        <v>14.62</v>
      </c>
      <c r="D20" s="134">
        <f>ROUND(VALUE(SUBSTITUTE(実質収支比率等に係る経年分析!H$47,"▲","-")),2)</f>
        <v>17.98</v>
      </c>
      <c r="E20" s="134">
        <f>ROUND(VALUE(SUBSTITUTE(実質収支比率等に係る経年分析!I$47,"▲","-")),2)</f>
        <v>20</v>
      </c>
      <c r="F20" s="134">
        <f>ROUND(VALUE(SUBSTITUTE(実質収支比率等に係る経年分析!J$47,"▲","-")),2)</f>
        <v>22.52</v>
      </c>
    </row>
    <row r="21" spans="1:11" x14ac:dyDescent="0.15">
      <c r="A21" s="134" t="s">
        <v>44</v>
      </c>
      <c r="B21" s="134">
        <f>IF(ISNUMBER(VALUE(SUBSTITUTE(実質収支比率等に係る経年分析!F$49,"▲","-"))),ROUND(VALUE(SUBSTITUTE(実質収支比率等に係る経年分析!F$49,"▲","-")),2),NA())</f>
        <v>8.06</v>
      </c>
      <c r="C21" s="134">
        <f>IF(ISNUMBER(VALUE(SUBSTITUTE(実質収支比率等に係る経年分析!G$49,"▲","-"))),ROUND(VALUE(SUBSTITUTE(実質収支比率等に係る経年分析!G$49,"▲","-")),2),NA())</f>
        <v>8.7100000000000009</v>
      </c>
      <c r="D21" s="134">
        <f>IF(ISNUMBER(VALUE(SUBSTITUTE(実質収支比率等に係る経年分析!H$49,"▲","-"))),ROUND(VALUE(SUBSTITUTE(実質収支比率等に係る経年分析!H$49,"▲","-")),2),NA())</f>
        <v>8.4600000000000009</v>
      </c>
      <c r="E21" s="134">
        <f>IF(ISNUMBER(VALUE(SUBSTITUTE(実質収支比率等に係る経年分析!I$49,"▲","-"))),ROUND(VALUE(SUBSTITUTE(実質収支比率等に係る経年分析!I$49,"▲","-")),2),NA())</f>
        <v>7.4</v>
      </c>
      <c r="F21" s="134">
        <f>IF(ISNUMBER(VALUE(SUBSTITUTE(実質収支比率等に係る経年分析!J$49,"▲","-"))),ROUND(VALUE(SUBSTITUTE(実質収支比率等に係る経年分析!J$49,"▲","-")),2),NA())</f>
        <v>-2.17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港湾事業特別会計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4.4800000000000004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4.25</v>
      </c>
    </row>
    <row r="35" spans="1:16" x14ac:dyDescent="0.15">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1.32</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4.4400000000000004</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3.25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1.88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2366</v>
      </c>
      <c r="E42" s="136"/>
      <c r="F42" s="136"/>
      <c r="G42" s="136">
        <f>'実質公債費比率（分子）の構造'!L$52</f>
        <v>2312</v>
      </c>
      <c r="H42" s="136"/>
      <c r="I42" s="136"/>
      <c r="J42" s="136">
        <f>'実質公債費比率（分子）の構造'!M$52</f>
        <v>2229</v>
      </c>
      <c r="K42" s="136"/>
      <c r="L42" s="136"/>
      <c r="M42" s="136">
        <f>'実質公債費比率（分子）の構造'!N$52</f>
        <v>2131</v>
      </c>
      <c r="N42" s="136"/>
      <c r="O42" s="136"/>
      <c r="P42" s="136">
        <f>'実質公債費比率（分子）の構造'!O$52</f>
        <v>1985</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v>
      </c>
      <c r="C44" s="136"/>
      <c r="D44" s="136"/>
      <c r="E44" s="136">
        <f>'実質公債費比率（分子）の構造'!L$50</f>
        <v>13</v>
      </c>
      <c r="F44" s="136"/>
      <c r="G44" s="136"/>
      <c r="H44" s="136">
        <f>'実質公債費比率（分子）の構造'!M$50</f>
        <v>12</v>
      </c>
      <c r="I44" s="136"/>
      <c r="J44" s="136"/>
      <c r="K44" s="136">
        <f>'実質公債費比率（分子）の構造'!N$50</f>
        <v>12</v>
      </c>
      <c r="L44" s="136"/>
      <c r="M44" s="136"/>
      <c r="N44" s="136">
        <f>'実質公債費比率（分子）の構造'!O$50</f>
        <v>0</v>
      </c>
      <c r="O44" s="136"/>
      <c r="P44" s="136"/>
    </row>
    <row r="45" spans="1:16" x14ac:dyDescent="0.15">
      <c r="A45" s="136" t="s">
        <v>54</v>
      </c>
      <c r="B45" s="136">
        <f>'実質公債費比率（分子）の構造'!K$49</f>
        <v>27</v>
      </c>
      <c r="C45" s="136"/>
      <c r="D45" s="136"/>
      <c r="E45" s="136">
        <f>'実質公債費比率（分子）の構造'!L$49</f>
        <v>27</v>
      </c>
      <c r="F45" s="136"/>
      <c r="G45" s="136"/>
      <c r="H45" s="136">
        <f>'実質公債費比率（分子）の構造'!M$49</f>
        <v>25</v>
      </c>
      <c r="I45" s="136"/>
      <c r="J45" s="136"/>
      <c r="K45" s="136">
        <f>'実質公債費比率（分子）の構造'!N$49</f>
        <v>25</v>
      </c>
      <c r="L45" s="136"/>
      <c r="M45" s="136"/>
      <c r="N45" s="136">
        <f>'実質公債費比率（分子）の構造'!O$49</f>
        <v>27</v>
      </c>
      <c r="O45" s="136"/>
      <c r="P45" s="136"/>
    </row>
    <row r="46" spans="1:16" x14ac:dyDescent="0.15">
      <c r="A46" s="136" t="s">
        <v>55</v>
      </c>
      <c r="B46" s="136">
        <f>'実質公債費比率（分子）の構造'!K$48</f>
        <v>1136</v>
      </c>
      <c r="C46" s="136"/>
      <c r="D46" s="136"/>
      <c r="E46" s="136">
        <f>'実質公債費比率（分子）の構造'!L$48</f>
        <v>1123</v>
      </c>
      <c r="F46" s="136"/>
      <c r="G46" s="136"/>
      <c r="H46" s="136">
        <f>'実質公債費比率（分子）の構造'!M$48</f>
        <v>1088</v>
      </c>
      <c r="I46" s="136"/>
      <c r="J46" s="136"/>
      <c r="K46" s="136">
        <f>'実質公債費比率（分子）の構造'!N$48</f>
        <v>1094</v>
      </c>
      <c r="L46" s="136"/>
      <c r="M46" s="136"/>
      <c r="N46" s="136">
        <f>'実質公債費比率（分子）の構造'!O$48</f>
        <v>1052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2823</v>
      </c>
      <c r="C49" s="136"/>
      <c r="D49" s="136"/>
      <c r="E49" s="136">
        <f>'実質公債費比率（分子）の構造'!L$45</f>
        <v>2410</v>
      </c>
      <c r="F49" s="136"/>
      <c r="G49" s="136"/>
      <c r="H49" s="136">
        <f>'実質公債費比率（分子）の構造'!M$45</f>
        <v>2275</v>
      </c>
      <c r="I49" s="136"/>
      <c r="J49" s="136"/>
      <c r="K49" s="136">
        <f>'実質公債費比率（分子）の構造'!N$45</f>
        <v>2055</v>
      </c>
      <c r="L49" s="136"/>
      <c r="M49" s="136"/>
      <c r="N49" s="136">
        <f>'実質公債費比率（分子）の構造'!O$45</f>
        <v>2029</v>
      </c>
      <c r="O49" s="136"/>
      <c r="P49" s="136"/>
    </row>
    <row r="50" spans="1:16" x14ac:dyDescent="0.15">
      <c r="A50" s="136" t="s">
        <v>59</v>
      </c>
      <c r="B50" s="136" t="e">
        <f>NA()</f>
        <v>#N/A</v>
      </c>
      <c r="C50" s="136">
        <f>IF(ISNUMBER('実質公債費比率（分子）の構造'!K$53),'実質公債費比率（分子）の構造'!K$53,NA())</f>
        <v>1637</v>
      </c>
      <c r="D50" s="136" t="e">
        <f>NA()</f>
        <v>#N/A</v>
      </c>
      <c r="E50" s="136" t="e">
        <f>NA()</f>
        <v>#N/A</v>
      </c>
      <c r="F50" s="136">
        <f>IF(ISNUMBER('実質公債費比率（分子）の構造'!L$53),'実質公債費比率（分子）の構造'!L$53,NA())</f>
        <v>1261</v>
      </c>
      <c r="G50" s="136" t="e">
        <f>NA()</f>
        <v>#N/A</v>
      </c>
      <c r="H50" s="136" t="e">
        <f>NA()</f>
        <v>#N/A</v>
      </c>
      <c r="I50" s="136">
        <f>IF(ISNUMBER('実質公債費比率（分子）の構造'!M$53),'実質公債費比率（分子）の構造'!M$53,NA())</f>
        <v>1171</v>
      </c>
      <c r="J50" s="136" t="e">
        <f>NA()</f>
        <v>#N/A</v>
      </c>
      <c r="K50" s="136" t="e">
        <f>NA()</f>
        <v>#N/A</v>
      </c>
      <c r="L50" s="136">
        <f>IF(ISNUMBER('実質公債費比率（分子）の構造'!N$53),'実質公債費比率（分子）の構造'!N$53,NA())</f>
        <v>1055</v>
      </c>
      <c r="M50" s="136" t="e">
        <f>NA()</f>
        <v>#N/A</v>
      </c>
      <c r="N50" s="136" t="e">
        <f>NA()</f>
        <v>#N/A</v>
      </c>
      <c r="O50" s="136">
        <f>IF(ISNUMBER('実質公債費比率（分子）の構造'!O$53),'実質公債費比率（分子）の構造'!O$53,NA())</f>
        <v>1123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18751</v>
      </c>
      <c r="E56" s="135"/>
      <c r="F56" s="135"/>
      <c r="G56" s="135">
        <f>'将来負担比率（分子）の構造'!J$51</f>
        <v>17946</v>
      </c>
      <c r="H56" s="135"/>
      <c r="I56" s="135"/>
      <c r="J56" s="135">
        <f>'将来負担比率（分子）の構造'!K$51</f>
        <v>17392</v>
      </c>
      <c r="K56" s="135"/>
      <c r="L56" s="135"/>
      <c r="M56" s="135">
        <f>'将来負担比率（分子）の構造'!L$51</f>
        <v>16846</v>
      </c>
      <c r="N56" s="135"/>
      <c r="O56" s="135"/>
      <c r="P56" s="135">
        <f>'将来負担比率（分子）の構造'!M$51</f>
        <v>16516</v>
      </c>
    </row>
    <row r="57" spans="1:16" x14ac:dyDescent="0.15">
      <c r="A57" s="135" t="s">
        <v>35</v>
      </c>
      <c r="B57" s="135"/>
      <c r="C57" s="135"/>
      <c r="D57" s="135">
        <f>'将来負担比率（分子）の構造'!I$50</f>
        <v>4262</v>
      </c>
      <c r="E57" s="135"/>
      <c r="F57" s="135"/>
      <c r="G57" s="135">
        <f>'将来負担比率（分子）の構造'!J$50</f>
        <v>3764</v>
      </c>
      <c r="H57" s="135"/>
      <c r="I57" s="135"/>
      <c r="J57" s="135">
        <f>'将来負担比率（分子）の構造'!K$50</f>
        <v>3508</v>
      </c>
      <c r="K57" s="135"/>
      <c r="L57" s="135"/>
      <c r="M57" s="135">
        <f>'将来負担比率（分子）の構造'!L$50</f>
        <v>3290</v>
      </c>
      <c r="N57" s="135"/>
      <c r="O57" s="135"/>
      <c r="P57" s="135">
        <f>'将来負担比率（分子）の構造'!M$50</f>
        <v>2955</v>
      </c>
    </row>
    <row r="58" spans="1:16" x14ac:dyDescent="0.15">
      <c r="A58" s="135" t="s">
        <v>34</v>
      </c>
      <c r="B58" s="135"/>
      <c r="C58" s="135"/>
      <c r="D58" s="135">
        <f>'将来負担比率（分子）の構造'!I$49</f>
        <v>2396</v>
      </c>
      <c r="E58" s="135"/>
      <c r="F58" s="135"/>
      <c r="G58" s="135">
        <f>'将来負担比率（分子）の構造'!J$49</f>
        <v>2647</v>
      </c>
      <c r="H58" s="135"/>
      <c r="I58" s="135"/>
      <c r="J58" s="135">
        <f>'将来負担比率（分子）の構造'!K$49</f>
        <v>2912</v>
      </c>
      <c r="K58" s="135"/>
      <c r="L58" s="135"/>
      <c r="M58" s="135">
        <f>'将来負担比率（分子）の構造'!L$49</f>
        <v>3319</v>
      </c>
      <c r="N58" s="135"/>
      <c r="O58" s="135"/>
      <c r="P58" s="135">
        <f>'将来負担比率（分子）の構造'!M$49</f>
        <v>3597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425</v>
      </c>
      <c r="C61" s="135"/>
      <c r="D61" s="135"/>
      <c r="E61" s="135">
        <f>'将来負担比率（分子）の構造'!J$46</f>
        <v>429</v>
      </c>
      <c r="F61" s="135"/>
      <c r="G61" s="135"/>
      <c r="H61" s="135">
        <f>'将来負担比率（分子）の構造'!K$46</f>
        <v>434</v>
      </c>
      <c r="I61" s="135"/>
      <c r="J61" s="135"/>
      <c r="K61" s="135">
        <f>'将来負担比率（分子）の構造'!L$46</f>
        <v>430</v>
      </c>
      <c r="L61" s="135"/>
      <c r="M61" s="135"/>
      <c r="N61" s="135">
        <f>'将来負担比率（分子）の構造'!M$46</f>
        <v>384</v>
      </c>
      <c r="O61" s="135"/>
      <c r="P61" s="135"/>
    </row>
    <row r="62" spans="1:16" x14ac:dyDescent="0.15">
      <c r="A62" s="135" t="s">
        <v>29</v>
      </c>
      <c r="B62" s="135">
        <f>'将来負担比率（分子）の構造'!I$45</f>
        <v>2764</v>
      </c>
      <c r="C62" s="135"/>
      <c r="D62" s="135"/>
      <c r="E62" s="135">
        <f>'将来負担比率（分子）の構造'!J$45</f>
        <v>2700</v>
      </c>
      <c r="F62" s="135"/>
      <c r="G62" s="135"/>
      <c r="H62" s="135">
        <f>'将来負担比率（分子）の構造'!K$45</f>
        <v>2541</v>
      </c>
      <c r="I62" s="135"/>
      <c r="J62" s="135"/>
      <c r="K62" s="135">
        <f>'将来負担比率（分子）の構造'!L$45</f>
        <v>2458</v>
      </c>
      <c r="L62" s="135"/>
      <c r="M62" s="135"/>
      <c r="N62" s="135">
        <f>'将来負担比率（分子）の構造'!M$45</f>
        <v>2211</v>
      </c>
      <c r="O62" s="135"/>
      <c r="P62" s="135"/>
    </row>
    <row r="63" spans="1:16" x14ac:dyDescent="0.15">
      <c r="A63" s="135" t="s">
        <v>28</v>
      </c>
      <c r="B63" s="135">
        <f>'将来負担比率（分子）の構造'!I$44</f>
        <v>193</v>
      </c>
      <c r="C63" s="135"/>
      <c r="D63" s="135"/>
      <c r="E63" s="135">
        <f>'将来負担比率（分子）の構造'!J$44</f>
        <v>422</v>
      </c>
      <c r="F63" s="135"/>
      <c r="G63" s="135"/>
      <c r="H63" s="135">
        <f>'将来負担比率（分子）の構造'!K$44</f>
        <v>820</v>
      </c>
      <c r="I63" s="135"/>
      <c r="J63" s="135"/>
      <c r="K63" s="135">
        <f>'将来負担比率（分子）の構造'!L$44</f>
        <v>1200</v>
      </c>
      <c r="L63" s="135"/>
      <c r="M63" s="135"/>
      <c r="N63" s="135">
        <f>'将来負担比率（分子）の構造'!M$44</f>
        <v>1176</v>
      </c>
      <c r="O63" s="135"/>
      <c r="P63" s="135"/>
    </row>
    <row r="64" spans="1:16" x14ac:dyDescent="0.15">
      <c r="A64" s="135" t="s">
        <v>27</v>
      </c>
      <c r="B64" s="135">
        <f>'将来負担比率（分子）の構造'!I$43</f>
        <v>14268</v>
      </c>
      <c r="C64" s="135"/>
      <c r="D64" s="135"/>
      <c r="E64" s="135">
        <f>'将来負担比率（分子）の構造'!J$43</f>
        <v>13697</v>
      </c>
      <c r="F64" s="135"/>
      <c r="G64" s="135"/>
      <c r="H64" s="135">
        <f>'将来負担比率（分子）の構造'!K$43</f>
        <v>13084</v>
      </c>
      <c r="I64" s="135"/>
      <c r="J64" s="135"/>
      <c r="K64" s="135">
        <f>'将来負担比率（分子）の構造'!L$43</f>
        <v>12210</v>
      </c>
      <c r="L64" s="135"/>
      <c r="M64" s="135"/>
      <c r="N64" s="135">
        <f>'将来負担比率（分子）の構造'!M$43</f>
        <v>11576</v>
      </c>
      <c r="O64" s="135"/>
      <c r="P64" s="135"/>
    </row>
    <row r="65" spans="1:16" x14ac:dyDescent="0.15">
      <c r="A65" s="135" t="s">
        <v>26</v>
      </c>
      <c r="B65" s="135">
        <f>'将来負担比率（分子）の構造'!I$42</f>
        <v>121</v>
      </c>
      <c r="C65" s="135"/>
      <c r="D65" s="135"/>
      <c r="E65" s="135">
        <f>'将来負担比率（分子）の構造'!J$42</f>
        <v>109</v>
      </c>
      <c r="F65" s="135"/>
      <c r="G65" s="135"/>
      <c r="H65" s="135">
        <f>'将来負担比率（分子）の構造'!K$42</f>
        <v>97</v>
      </c>
      <c r="I65" s="135"/>
      <c r="J65" s="135"/>
      <c r="K65" s="135">
        <f>'将来負担比率（分子）の構造'!L$42</f>
        <v>51</v>
      </c>
      <c r="L65" s="135"/>
      <c r="M65" s="135"/>
      <c r="N65" s="135">
        <f>'将来負担比率（分子）の構造'!M$42</f>
        <v>51</v>
      </c>
      <c r="O65" s="135"/>
      <c r="P65" s="135"/>
    </row>
    <row r="66" spans="1:16" x14ac:dyDescent="0.15">
      <c r="A66" s="135" t="s">
        <v>25</v>
      </c>
      <c r="B66" s="135">
        <f>'将来負担比率（分子）の構造'!I$41</f>
        <v>19330</v>
      </c>
      <c r="C66" s="135"/>
      <c r="D66" s="135"/>
      <c r="E66" s="135">
        <f>'将来負担比率（分子）の構造'!J$41</f>
        <v>17476</v>
      </c>
      <c r="F66" s="135"/>
      <c r="G66" s="135"/>
      <c r="H66" s="135">
        <f>'将来負担比率（分子）の構造'!K$41</f>
        <v>15884</v>
      </c>
      <c r="I66" s="135"/>
      <c r="J66" s="135"/>
      <c r="K66" s="135">
        <f>'将来負担比率（分子）の構造'!L$41</f>
        <v>14943</v>
      </c>
      <c r="L66" s="135"/>
      <c r="M66" s="135"/>
      <c r="N66" s="135">
        <f>'将来負担比率（分子）の構造'!M$41</f>
        <v>14377</v>
      </c>
      <c r="O66" s="135"/>
      <c r="P66" s="135"/>
    </row>
    <row r="67" spans="1:16" x14ac:dyDescent="0.15">
      <c r="A67" s="135" t="s">
        <v>63</v>
      </c>
      <c r="B67" s="135" t="e">
        <f>NA()</f>
        <v>#N/A</v>
      </c>
      <c r="C67" s="135">
        <f>IF(ISNUMBER('将来負担比率（分子）の構造'!I$52), IF('将来負担比率（分子）の構造'!I$52 &lt; 0, 0, '将来負担比率（分子）の構造'!I$52), NA())</f>
        <v>11692</v>
      </c>
      <c r="D67" s="135" t="e">
        <f>NA()</f>
        <v>#N/A</v>
      </c>
      <c r="E67" s="135" t="e">
        <f>NA()</f>
        <v>#N/A</v>
      </c>
      <c r="F67" s="135">
        <f>IF(ISNUMBER('将来負担比率（分子）の構造'!J$52), IF('将来負担比率（分子）の構造'!J$52 &lt; 0, 0, '将来負担比率（分子）の構造'!J$52), NA())</f>
        <v>10476</v>
      </c>
      <c r="G67" s="135" t="e">
        <f>NA()</f>
        <v>#N/A</v>
      </c>
      <c r="H67" s="135" t="e">
        <f>NA()</f>
        <v>#N/A</v>
      </c>
      <c r="I67" s="135">
        <f>IF(ISNUMBER('将来負担比率（分子）の構造'!K$52), IF('将来負担比率（分子）の構造'!K$52 &lt; 0, 0, '将来負担比率（分子）の構造'!K$52), NA())</f>
        <v>9049</v>
      </c>
      <c r="J67" s="135" t="e">
        <f>NA()</f>
        <v>#N/A</v>
      </c>
      <c r="K67" s="135" t="e">
        <f>NA()</f>
        <v>#N/A</v>
      </c>
      <c r="L67" s="135">
        <f>IF(ISNUMBER('将来負担比率（分子）の構造'!L$52), IF('将来負担比率（分子）の構造'!L$52 &lt; 0, 0, '将来負担比率（分子）の構造'!L$52), NA())</f>
        <v>7837</v>
      </c>
      <c r="M67" s="135" t="e">
        <f>NA()</f>
        <v>#N/A</v>
      </c>
      <c r="N67" s="135" t="e">
        <f>NA()</f>
        <v>#N/A</v>
      </c>
      <c r="O67" s="135">
        <f>IF(ISNUMBER('将来負担比率（分子）の構造'!M$52), IF('将来負担比率（分子）の構造'!M$52 &lt; 0, 0, '将来負担比率（分子）の構造'!M$52), NA())</f>
        <v>6708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2373515</v>
      </c>
      <c r="S5" s="583"/>
      <c r="T5" s="583"/>
      <c r="U5" s="583"/>
      <c r="V5" s="583"/>
      <c r="W5" s="583"/>
      <c r="X5" s="583"/>
      <c r="Y5" s="584"/>
      <c r="Z5" s="585">
        <v>16.100000000000001</v>
      </c>
      <c r="AA5" s="585"/>
      <c r="AB5" s="585"/>
      <c r="AC5" s="585"/>
      <c r="AD5" s="586">
        <v>2233444</v>
      </c>
      <c r="AE5" s="586"/>
      <c r="AF5" s="586"/>
      <c r="AG5" s="586"/>
      <c r="AH5" s="586"/>
      <c r="AI5" s="586"/>
      <c r="AJ5" s="586"/>
      <c r="AK5" s="586"/>
      <c r="AL5" s="587">
        <v>30</v>
      </c>
      <c r="AM5" s="588"/>
      <c r="AN5" s="588"/>
      <c r="AO5" s="589"/>
      <c r="AP5" s="579" t="s">
        <v>207</v>
      </c>
      <c r="AQ5" s="580"/>
      <c r="AR5" s="580"/>
      <c r="AS5" s="580"/>
      <c r="AT5" s="580"/>
      <c r="AU5" s="580"/>
      <c r="AV5" s="580"/>
      <c r="AW5" s="580"/>
      <c r="AX5" s="580"/>
      <c r="AY5" s="580"/>
      <c r="AZ5" s="580"/>
      <c r="BA5" s="580"/>
      <c r="BB5" s="580"/>
      <c r="BC5" s="580"/>
      <c r="BD5" s="580"/>
      <c r="BE5" s="580"/>
      <c r="BF5" s="581"/>
      <c r="BG5" s="593">
        <v>2233444</v>
      </c>
      <c r="BH5" s="594"/>
      <c r="BI5" s="594"/>
      <c r="BJ5" s="594"/>
      <c r="BK5" s="594"/>
      <c r="BL5" s="594"/>
      <c r="BM5" s="594"/>
      <c r="BN5" s="595"/>
      <c r="BO5" s="596">
        <v>94.1</v>
      </c>
      <c r="BP5" s="596"/>
      <c r="BQ5" s="596"/>
      <c r="BR5" s="596"/>
      <c r="BS5" s="597">
        <v>35044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95285</v>
      </c>
      <c r="S6" s="594"/>
      <c r="T6" s="594"/>
      <c r="U6" s="594"/>
      <c r="V6" s="594"/>
      <c r="W6" s="594"/>
      <c r="X6" s="594"/>
      <c r="Y6" s="595"/>
      <c r="Z6" s="596">
        <v>0.6</v>
      </c>
      <c r="AA6" s="596"/>
      <c r="AB6" s="596"/>
      <c r="AC6" s="596"/>
      <c r="AD6" s="597">
        <v>95285</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2233444</v>
      </c>
      <c r="BH6" s="594"/>
      <c r="BI6" s="594"/>
      <c r="BJ6" s="594"/>
      <c r="BK6" s="594"/>
      <c r="BL6" s="594"/>
      <c r="BM6" s="594"/>
      <c r="BN6" s="595"/>
      <c r="BO6" s="596">
        <v>94.1</v>
      </c>
      <c r="BP6" s="596"/>
      <c r="BQ6" s="596"/>
      <c r="BR6" s="596"/>
      <c r="BS6" s="597">
        <v>35044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142391</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142391</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5439</v>
      </c>
      <c r="S7" s="594"/>
      <c r="T7" s="594"/>
      <c r="U7" s="594"/>
      <c r="V7" s="594"/>
      <c r="W7" s="594"/>
      <c r="X7" s="594"/>
      <c r="Y7" s="595"/>
      <c r="Z7" s="596">
        <v>0</v>
      </c>
      <c r="AA7" s="596"/>
      <c r="AB7" s="596"/>
      <c r="AC7" s="596"/>
      <c r="AD7" s="597">
        <v>5439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1149921</v>
      </c>
      <c r="BH7" s="594"/>
      <c r="BI7" s="594"/>
      <c r="BJ7" s="594"/>
      <c r="BK7" s="594"/>
      <c r="BL7" s="594"/>
      <c r="BM7" s="594"/>
      <c r="BN7" s="595"/>
      <c r="BO7" s="596">
        <v>48.4</v>
      </c>
      <c r="BP7" s="596"/>
      <c r="BQ7" s="596"/>
      <c r="BR7" s="596"/>
      <c r="BS7" s="597">
        <v>32068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1480031</v>
      </c>
      <c r="CS7" s="594"/>
      <c r="CT7" s="594"/>
      <c r="CU7" s="594"/>
      <c r="CV7" s="594"/>
      <c r="CW7" s="594"/>
      <c r="CX7" s="594"/>
      <c r="CY7" s="595"/>
      <c r="CZ7" s="596">
        <v>10.199999999999999</v>
      </c>
      <c r="DA7" s="596"/>
      <c r="DB7" s="596"/>
      <c r="DC7" s="596"/>
      <c r="DD7" s="602">
        <v>26060</v>
      </c>
      <c r="DE7" s="594"/>
      <c r="DF7" s="594"/>
      <c r="DG7" s="594"/>
      <c r="DH7" s="594"/>
      <c r="DI7" s="594"/>
      <c r="DJ7" s="594"/>
      <c r="DK7" s="594"/>
      <c r="DL7" s="594"/>
      <c r="DM7" s="594"/>
      <c r="DN7" s="594"/>
      <c r="DO7" s="594"/>
      <c r="DP7" s="595"/>
      <c r="DQ7" s="602">
        <v>1339185</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11269</v>
      </c>
      <c r="S8" s="594"/>
      <c r="T8" s="594"/>
      <c r="U8" s="594"/>
      <c r="V8" s="594"/>
      <c r="W8" s="594"/>
      <c r="X8" s="594"/>
      <c r="Y8" s="595"/>
      <c r="Z8" s="596">
        <v>0.1</v>
      </c>
      <c r="AA8" s="596"/>
      <c r="AB8" s="596"/>
      <c r="AC8" s="596"/>
      <c r="AD8" s="597">
        <v>11269</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38656</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3663576</v>
      </c>
      <c r="CS8" s="594"/>
      <c r="CT8" s="594"/>
      <c r="CU8" s="594"/>
      <c r="CV8" s="594"/>
      <c r="CW8" s="594"/>
      <c r="CX8" s="594"/>
      <c r="CY8" s="595"/>
      <c r="CZ8" s="596">
        <v>25.2</v>
      </c>
      <c r="DA8" s="596"/>
      <c r="DB8" s="596"/>
      <c r="DC8" s="596"/>
      <c r="DD8" s="602" t="s">
        <v>214</v>
      </c>
      <c r="DE8" s="594"/>
      <c r="DF8" s="594"/>
      <c r="DG8" s="594"/>
      <c r="DH8" s="594"/>
      <c r="DI8" s="594"/>
      <c r="DJ8" s="594"/>
      <c r="DK8" s="594"/>
      <c r="DL8" s="594"/>
      <c r="DM8" s="594"/>
      <c r="DN8" s="594"/>
      <c r="DO8" s="594"/>
      <c r="DP8" s="595"/>
      <c r="DQ8" s="602">
        <v>1671556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6001</v>
      </c>
      <c r="S9" s="594"/>
      <c r="T9" s="594"/>
      <c r="U9" s="594"/>
      <c r="V9" s="594"/>
      <c r="W9" s="594"/>
      <c r="X9" s="594"/>
      <c r="Y9" s="595"/>
      <c r="Z9" s="596">
        <v>0</v>
      </c>
      <c r="AA9" s="596"/>
      <c r="AB9" s="596"/>
      <c r="AC9" s="596"/>
      <c r="AD9" s="597">
        <v>6001</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915819</v>
      </c>
      <c r="BH9" s="594"/>
      <c r="BI9" s="594"/>
      <c r="BJ9" s="594"/>
      <c r="BK9" s="594"/>
      <c r="BL9" s="594"/>
      <c r="BM9" s="594"/>
      <c r="BN9" s="595"/>
      <c r="BO9" s="596">
        <v>38.6</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1839675</v>
      </c>
      <c r="CS9" s="594"/>
      <c r="CT9" s="594"/>
      <c r="CU9" s="594"/>
      <c r="CV9" s="594"/>
      <c r="CW9" s="594"/>
      <c r="CX9" s="594"/>
      <c r="CY9" s="595"/>
      <c r="CZ9" s="596">
        <v>12.7</v>
      </c>
      <c r="DA9" s="596"/>
      <c r="DB9" s="596"/>
      <c r="DC9" s="596"/>
      <c r="DD9" s="602">
        <v>6701</v>
      </c>
      <c r="DE9" s="594"/>
      <c r="DF9" s="594"/>
      <c r="DG9" s="594"/>
      <c r="DH9" s="594"/>
      <c r="DI9" s="594"/>
      <c r="DJ9" s="594"/>
      <c r="DK9" s="594"/>
      <c r="DL9" s="594"/>
      <c r="DM9" s="594"/>
      <c r="DN9" s="594"/>
      <c r="DO9" s="594"/>
      <c r="DP9" s="595"/>
      <c r="DQ9" s="602">
        <v>1723769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315743</v>
      </c>
      <c r="S10" s="594"/>
      <c r="T10" s="594"/>
      <c r="U10" s="594"/>
      <c r="V10" s="594"/>
      <c r="W10" s="594"/>
      <c r="X10" s="594"/>
      <c r="Y10" s="595"/>
      <c r="Z10" s="596">
        <v>2.1</v>
      </c>
      <c r="AA10" s="596"/>
      <c r="AB10" s="596"/>
      <c r="AC10" s="596"/>
      <c r="AD10" s="597">
        <v>315743</v>
      </c>
      <c r="AE10" s="597"/>
      <c r="AF10" s="597"/>
      <c r="AG10" s="597"/>
      <c r="AH10" s="597"/>
      <c r="AI10" s="597"/>
      <c r="AJ10" s="597"/>
      <c r="AK10" s="597"/>
      <c r="AL10" s="598">
        <v>4.2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87178</v>
      </c>
      <c r="BH10" s="594"/>
      <c r="BI10" s="594"/>
      <c r="BJ10" s="594"/>
      <c r="BK10" s="594"/>
      <c r="BL10" s="594"/>
      <c r="BM10" s="594"/>
      <c r="BN10" s="595"/>
      <c r="BO10" s="596">
        <v>3.7</v>
      </c>
      <c r="BP10" s="596"/>
      <c r="BQ10" s="596"/>
      <c r="BR10" s="596"/>
      <c r="BS10" s="602">
        <v>14462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15232</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12832</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108268</v>
      </c>
      <c r="BH11" s="594"/>
      <c r="BI11" s="594"/>
      <c r="BJ11" s="594"/>
      <c r="BK11" s="594"/>
      <c r="BL11" s="594"/>
      <c r="BM11" s="594"/>
      <c r="BN11" s="595"/>
      <c r="BO11" s="596">
        <v>4.5999999999999996</v>
      </c>
      <c r="BP11" s="596"/>
      <c r="BQ11" s="596"/>
      <c r="BR11" s="596"/>
      <c r="BS11" s="602">
        <v>17606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207041</v>
      </c>
      <c r="CS11" s="594"/>
      <c r="CT11" s="594"/>
      <c r="CU11" s="594"/>
      <c r="CV11" s="594"/>
      <c r="CW11" s="594"/>
      <c r="CX11" s="594"/>
      <c r="CY11" s="595"/>
      <c r="CZ11" s="596">
        <v>1.4</v>
      </c>
      <c r="DA11" s="596"/>
      <c r="DB11" s="596"/>
      <c r="DC11" s="596"/>
      <c r="DD11" s="602">
        <v>53948</v>
      </c>
      <c r="DE11" s="594"/>
      <c r="DF11" s="594"/>
      <c r="DG11" s="594"/>
      <c r="DH11" s="594"/>
      <c r="DI11" s="594"/>
      <c r="DJ11" s="594"/>
      <c r="DK11" s="594"/>
      <c r="DL11" s="594"/>
      <c r="DM11" s="594"/>
      <c r="DN11" s="594"/>
      <c r="DO11" s="594"/>
      <c r="DP11" s="595"/>
      <c r="DQ11" s="602">
        <v>130334</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825175</v>
      </c>
      <c r="BH12" s="594"/>
      <c r="BI12" s="594"/>
      <c r="BJ12" s="594"/>
      <c r="BK12" s="594"/>
      <c r="BL12" s="594"/>
      <c r="BM12" s="594"/>
      <c r="BN12" s="595"/>
      <c r="BO12" s="596">
        <v>34.799999999999997</v>
      </c>
      <c r="BP12" s="596"/>
      <c r="BQ12" s="596"/>
      <c r="BR12" s="596"/>
      <c r="BS12" s="602">
        <v>2761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213922</v>
      </c>
      <c r="CS12" s="594"/>
      <c r="CT12" s="594"/>
      <c r="CU12" s="594"/>
      <c r="CV12" s="594"/>
      <c r="CW12" s="594"/>
      <c r="CX12" s="594"/>
      <c r="CY12" s="595"/>
      <c r="CZ12" s="596">
        <v>1.5</v>
      </c>
      <c r="DA12" s="596"/>
      <c r="DB12" s="596"/>
      <c r="DC12" s="596"/>
      <c r="DD12" s="602" t="s">
        <v>112</v>
      </c>
      <c r="DE12" s="594"/>
      <c r="DF12" s="594"/>
      <c r="DG12" s="594"/>
      <c r="DH12" s="594"/>
      <c r="DI12" s="594"/>
      <c r="DJ12" s="594"/>
      <c r="DK12" s="594"/>
      <c r="DL12" s="594"/>
      <c r="DM12" s="594"/>
      <c r="DN12" s="594"/>
      <c r="DO12" s="594"/>
      <c r="DP12" s="595"/>
      <c r="DQ12" s="602">
        <v>99366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11409</v>
      </c>
      <c r="S13" s="594"/>
      <c r="T13" s="594"/>
      <c r="U13" s="594"/>
      <c r="V13" s="594"/>
      <c r="W13" s="594"/>
      <c r="X13" s="594"/>
      <c r="Y13" s="595"/>
      <c r="Z13" s="596">
        <v>0.1</v>
      </c>
      <c r="AA13" s="596"/>
      <c r="AB13" s="596"/>
      <c r="AC13" s="596"/>
      <c r="AD13" s="597">
        <v>11409</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781755</v>
      </c>
      <c r="BH13" s="594"/>
      <c r="BI13" s="594"/>
      <c r="BJ13" s="594"/>
      <c r="BK13" s="594"/>
      <c r="BL13" s="594"/>
      <c r="BM13" s="594"/>
      <c r="BN13" s="595"/>
      <c r="BO13" s="596">
        <v>32.9</v>
      </c>
      <c r="BP13" s="596"/>
      <c r="BQ13" s="596"/>
      <c r="BR13" s="596"/>
      <c r="BS13" s="602">
        <v>2761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2359943</v>
      </c>
      <c r="CS13" s="594"/>
      <c r="CT13" s="594"/>
      <c r="CU13" s="594"/>
      <c r="CV13" s="594"/>
      <c r="CW13" s="594"/>
      <c r="CX13" s="594"/>
      <c r="CY13" s="595"/>
      <c r="CZ13" s="596">
        <v>16.3</v>
      </c>
      <c r="DA13" s="596"/>
      <c r="DB13" s="596"/>
      <c r="DC13" s="596"/>
      <c r="DD13" s="602">
        <v>505995</v>
      </c>
      <c r="DE13" s="594"/>
      <c r="DF13" s="594"/>
      <c r="DG13" s="594"/>
      <c r="DH13" s="594"/>
      <c r="DI13" s="594"/>
      <c r="DJ13" s="594"/>
      <c r="DK13" s="594"/>
      <c r="DL13" s="594"/>
      <c r="DM13" s="594"/>
      <c r="DN13" s="594"/>
      <c r="DO13" s="594"/>
      <c r="DP13" s="595"/>
      <c r="DQ13" s="602">
        <v>1202822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28614</v>
      </c>
      <c r="BH14" s="594"/>
      <c r="BI14" s="594"/>
      <c r="BJ14" s="594"/>
      <c r="BK14" s="594"/>
      <c r="BL14" s="594"/>
      <c r="BM14" s="594"/>
      <c r="BN14" s="595"/>
      <c r="BO14" s="596">
        <v>1.2</v>
      </c>
      <c r="BP14" s="596"/>
      <c r="BQ14" s="596"/>
      <c r="BR14" s="596"/>
      <c r="BS14" s="602">
        <v>215</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511366</v>
      </c>
      <c r="CS14" s="594"/>
      <c r="CT14" s="594"/>
      <c r="CU14" s="594"/>
      <c r="CV14" s="594"/>
      <c r="CW14" s="594"/>
      <c r="CX14" s="594"/>
      <c r="CY14" s="595"/>
      <c r="CZ14" s="596">
        <v>3.5</v>
      </c>
      <c r="DA14" s="596"/>
      <c r="DB14" s="596"/>
      <c r="DC14" s="596"/>
      <c r="DD14" s="602" t="s">
        <v>112</v>
      </c>
      <c r="DE14" s="594"/>
      <c r="DF14" s="594"/>
      <c r="DG14" s="594"/>
      <c r="DH14" s="594"/>
      <c r="DI14" s="594"/>
      <c r="DJ14" s="594"/>
      <c r="DK14" s="594"/>
      <c r="DL14" s="594"/>
      <c r="DM14" s="594"/>
      <c r="DN14" s="594"/>
      <c r="DO14" s="594"/>
      <c r="DP14" s="595"/>
      <c r="DQ14" s="602">
        <v>303567</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4996</v>
      </c>
      <c r="S15" s="594"/>
      <c r="T15" s="594"/>
      <c r="U15" s="594"/>
      <c r="V15" s="594"/>
      <c r="W15" s="594"/>
      <c r="X15" s="594"/>
      <c r="Y15" s="595"/>
      <c r="Z15" s="596">
        <v>0</v>
      </c>
      <c r="AA15" s="596"/>
      <c r="AB15" s="596"/>
      <c r="AC15" s="596"/>
      <c r="AD15" s="597">
        <v>4996</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229734</v>
      </c>
      <c r="BH15" s="594"/>
      <c r="BI15" s="594"/>
      <c r="BJ15" s="594"/>
      <c r="BK15" s="594"/>
      <c r="BL15" s="594"/>
      <c r="BM15" s="594"/>
      <c r="BN15" s="595"/>
      <c r="BO15" s="596">
        <v>9.6999999999999993</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1801558</v>
      </c>
      <c r="CS15" s="594"/>
      <c r="CT15" s="594"/>
      <c r="CU15" s="594"/>
      <c r="CV15" s="594"/>
      <c r="CW15" s="594"/>
      <c r="CX15" s="594"/>
      <c r="CY15" s="595"/>
      <c r="CZ15" s="596">
        <v>12.4</v>
      </c>
      <c r="DA15" s="596"/>
      <c r="DB15" s="596"/>
      <c r="DC15" s="596"/>
      <c r="DD15" s="602">
        <v>1174375</v>
      </c>
      <c r="DE15" s="594"/>
      <c r="DF15" s="594"/>
      <c r="DG15" s="594"/>
      <c r="DH15" s="594"/>
      <c r="DI15" s="594"/>
      <c r="DJ15" s="594"/>
      <c r="DK15" s="594"/>
      <c r="DL15" s="594"/>
      <c r="DM15" s="594"/>
      <c r="DN15" s="594"/>
      <c r="DO15" s="594"/>
      <c r="DP15" s="595"/>
      <c r="DQ15" s="602">
        <v>662484</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5562338</v>
      </c>
      <c r="S16" s="594"/>
      <c r="T16" s="594"/>
      <c r="U16" s="594"/>
      <c r="V16" s="594"/>
      <c r="W16" s="594"/>
      <c r="X16" s="594"/>
      <c r="Y16" s="595"/>
      <c r="Z16" s="596">
        <v>37.700000000000003</v>
      </c>
      <c r="AA16" s="596"/>
      <c r="AB16" s="596"/>
      <c r="AC16" s="596"/>
      <c r="AD16" s="597">
        <v>4718781</v>
      </c>
      <c r="AE16" s="597"/>
      <c r="AF16" s="597"/>
      <c r="AG16" s="597"/>
      <c r="AH16" s="597"/>
      <c r="AI16" s="597"/>
      <c r="AJ16" s="597"/>
      <c r="AK16" s="597"/>
      <c r="AL16" s="598">
        <v>63.4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50615</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3351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4718781</v>
      </c>
      <c r="S17" s="594"/>
      <c r="T17" s="594"/>
      <c r="U17" s="594"/>
      <c r="V17" s="594"/>
      <c r="W17" s="594"/>
      <c r="X17" s="594"/>
      <c r="Y17" s="595"/>
      <c r="Z17" s="596">
        <v>32</v>
      </c>
      <c r="AA17" s="596"/>
      <c r="AB17" s="596"/>
      <c r="AC17" s="596"/>
      <c r="AD17" s="597">
        <v>4718781</v>
      </c>
      <c r="AE17" s="597"/>
      <c r="AF17" s="597"/>
      <c r="AG17" s="597"/>
      <c r="AH17" s="597"/>
      <c r="AI17" s="597"/>
      <c r="AJ17" s="597"/>
      <c r="AK17" s="597"/>
      <c r="AL17" s="598">
        <v>63.4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2189677</v>
      </c>
      <c r="CS17" s="594"/>
      <c r="CT17" s="594"/>
      <c r="CU17" s="594"/>
      <c r="CV17" s="594"/>
      <c r="CW17" s="594"/>
      <c r="CX17" s="594"/>
      <c r="CY17" s="595"/>
      <c r="CZ17" s="596">
        <v>15.1</v>
      </c>
      <c r="DA17" s="596"/>
      <c r="DB17" s="596"/>
      <c r="DC17" s="596"/>
      <c r="DD17" s="602" t="s">
        <v>112</v>
      </c>
      <c r="DE17" s="594"/>
      <c r="DF17" s="594"/>
      <c r="DG17" s="594"/>
      <c r="DH17" s="594"/>
      <c r="DI17" s="594"/>
      <c r="DJ17" s="594"/>
      <c r="DK17" s="594"/>
      <c r="DL17" s="594"/>
      <c r="DM17" s="594"/>
      <c r="DN17" s="594"/>
      <c r="DO17" s="594"/>
      <c r="DP17" s="595"/>
      <c r="DQ17" s="602">
        <v>2055154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843546</v>
      </c>
      <c r="S18" s="594"/>
      <c r="T18" s="594"/>
      <c r="U18" s="594"/>
      <c r="V18" s="594"/>
      <c r="W18" s="594"/>
      <c r="X18" s="594"/>
      <c r="Y18" s="595"/>
      <c r="Z18" s="596">
        <v>5.7</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45438</v>
      </c>
      <c r="CS18" s="594"/>
      <c r="CT18" s="594"/>
      <c r="CU18" s="594"/>
      <c r="CV18" s="594"/>
      <c r="CW18" s="594"/>
      <c r="CX18" s="594"/>
      <c r="CY18" s="595"/>
      <c r="CZ18" s="596">
        <v>0.3</v>
      </c>
      <c r="DA18" s="596"/>
      <c r="DB18" s="596"/>
      <c r="DC18" s="596"/>
      <c r="DD18" s="602">
        <v>45438</v>
      </c>
      <c r="DE18" s="594"/>
      <c r="DF18" s="594"/>
      <c r="DG18" s="594"/>
      <c r="DH18" s="594"/>
      <c r="DI18" s="594"/>
      <c r="DJ18" s="594"/>
      <c r="DK18" s="594"/>
      <c r="DL18" s="594"/>
      <c r="DM18" s="594"/>
      <c r="DN18" s="594"/>
      <c r="DO18" s="594"/>
      <c r="DP18" s="595"/>
      <c r="DQ18" s="602">
        <v>45438</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140071</v>
      </c>
      <c r="BH19" s="594"/>
      <c r="BI19" s="594"/>
      <c r="BJ19" s="594"/>
      <c r="BK19" s="594"/>
      <c r="BL19" s="594"/>
      <c r="BM19" s="594"/>
      <c r="BN19" s="595"/>
      <c r="BO19" s="596">
        <v>5.9</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8385995</v>
      </c>
      <c r="S20" s="594"/>
      <c r="T20" s="594"/>
      <c r="U20" s="594"/>
      <c r="V20" s="594"/>
      <c r="W20" s="594"/>
      <c r="X20" s="594"/>
      <c r="Y20" s="595"/>
      <c r="Z20" s="596">
        <v>56.8</v>
      </c>
      <c r="AA20" s="596"/>
      <c r="AB20" s="596"/>
      <c r="AC20" s="596"/>
      <c r="AD20" s="597">
        <v>7402367</v>
      </c>
      <c r="AE20" s="597"/>
      <c r="AF20" s="597"/>
      <c r="AG20" s="597"/>
      <c r="AH20" s="597"/>
      <c r="AI20" s="597"/>
      <c r="AJ20" s="597"/>
      <c r="AK20" s="597"/>
      <c r="AL20" s="598">
        <v>99.4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140071</v>
      </c>
      <c r="BH20" s="594"/>
      <c r="BI20" s="594"/>
      <c r="BJ20" s="594"/>
      <c r="BK20" s="594"/>
      <c r="BL20" s="594"/>
      <c r="BM20" s="594"/>
      <c r="BN20" s="595"/>
      <c r="BO20" s="596">
        <v>5.9</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14520465</v>
      </c>
      <c r="CS20" s="594"/>
      <c r="CT20" s="594"/>
      <c r="CU20" s="594"/>
      <c r="CV20" s="594"/>
      <c r="CW20" s="594"/>
      <c r="CX20" s="594"/>
      <c r="CY20" s="595"/>
      <c r="CZ20" s="596">
        <v>100</v>
      </c>
      <c r="DA20" s="596"/>
      <c r="DB20" s="596"/>
      <c r="DC20" s="596"/>
      <c r="DD20" s="602">
        <v>1812517</v>
      </c>
      <c r="DE20" s="594"/>
      <c r="DF20" s="594"/>
      <c r="DG20" s="594"/>
      <c r="DH20" s="594"/>
      <c r="DI20" s="594"/>
      <c r="DJ20" s="594"/>
      <c r="DK20" s="594"/>
      <c r="DL20" s="594"/>
      <c r="DM20" s="594"/>
      <c r="DN20" s="594"/>
      <c r="DO20" s="594"/>
      <c r="DP20" s="595"/>
      <c r="DQ20" s="602">
        <v>9392249</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2337</v>
      </c>
      <c r="S21" s="594"/>
      <c r="T21" s="594"/>
      <c r="U21" s="594"/>
      <c r="V21" s="594"/>
      <c r="W21" s="594"/>
      <c r="X21" s="594"/>
      <c r="Y21" s="595"/>
      <c r="Z21" s="596">
        <v>0</v>
      </c>
      <c r="AA21" s="596"/>
      <c r="AB21" s="596"/>
      <c r="AC21" s="596"/>
      <c r="AD21" s="597">
        <v>2337</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86835</v>
      </c>
      <c r="S22" s="594"/>
      <c r="T22" s="594"/>
      <c r="U22" s="594"/>
      <c r="V22" s="594"/>
      <c r="W22" s="594"/>
      <c r="X22" s="594"/>
      <c r="Y22" s="595"/>
      <c r="Z22" s="596">
        <v>0.6</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292958</v>
      </c>
      <c r="S23" s="594"/>
      <c r="T23" s="594"/>
      <c r="U23" s="594"/>
      <c r="V23" s="594"/>
      <c r="W23" s="594"/>
      <c r="X23" s="594"/>
      <c r="Y23" s="595"/>
      <c r="Z23" s="596">
        <v>2</v>
      </c>
      <c r="AA23" s="596"/>
      <c r="AB23" s="596"/>
      <c r="AC23" s="596"/>
      <c r="AD23" s="597">
        <v>18788</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140071</v>
      </c>
      <c r="BH23" s="594"/>
      <c r="BI23" s="594"/>
      <c r="BJ23" s="594"/>
      <c r="BK23" s="594"/>
      <c r="BL23" s="594"/>
      <c r="BM23" s="594"/>
      <c r="BN23" s="595"/>
      <c r="BO23" s="596">
        <v>5.9</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44031</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6137630</v>
      </c>
      <c r="CS24" s="583"/>
      <c r="CT24" s="583"/>
      <c r="CU24" s="583"/>
      <c r="CV24" s="583"/>
      <c r="CW24" s="583"/>
      <c r="CX24" s="583"/>
      <c r="CY24" s="584"/>
      <c r="CZ24" s="622">
        <v>42.3</v>
      </c>
      <c r="DA24" s="623"/>
      <c r="DB24" s="623"/>
      <c r="DC24" s="624"/>
      <c r="DD24" s="621">
        <v>4101349</v>
      </c>
      <c r="DE24" s="583"/>
      <c r="DF24" s="583"/>
      <c r="DG24" s="583"/>
      <c r="DH24" s="583"/>
      <c r="DI24" s="583"/>
      <c r="DJ24" s="583"/>
      <c r="DK24" s="584"/>
      <c r="DL24" s="621">
        <v>3899941</v>
      </c>
      <c r="DM24" s="583"/>
      <c r="DN24" s="583"/>
      <c r="DO24" s="583"/>
      <c r="DP24" s="583"/>
      <c r="DQ24" s="583"/>
      <c r="DR24" s="583"/>
      <c r="DS24" s="583"/>
      <c r="DT24" s="583"/>
      <c r="DU24" s="583"/>
      <c r="DV24" s="584"/>
      <c r="DW24" s="587">
        <v>49.3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2370000</v>
      </c>
      <c r="S25" s="594"/>
      <c r="T25" s="594"/>
      <c r="U25" s="594"/>
      <c r="V25" s="594"/>
      <c r="W25" s="594"/>
      <c r="X25" s="594"/>
      <c r="Y25" s="595"/>
      <c r="Z25" s="596">
        <v>16.100000000000001</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1666322</v>
      </c>
      <c r="CS25" s="625"/>
      <c r="CT25" s="625"/>
      <c r="CU25" s="625"/>
      <c r="CV25" s="625"/>
      <c r="CW25" s="625"/>
      <c r="CX25" s="625"/>
      <c r="CY25" s="626"/>
      <c r="CZ25" s="627">
        <v>11.5</v>
      </c>
      <c r="DA25" s="628"/>
      <c r="DB25" s="628"/>
      <c r="DC25" s="629"/>
      <c r="DD25" s="602">
        <v>1538772</v>
      </c>
      <c r="DE25" s="625"/>
      <c r="DF25" s="625"/>
      <c r="DG25" s="625"/>
      <c r="DH25" s="625"/>
      <c r="DI25" s="625"/>
      <c r="DJ25" s="625"/>
      <c r="DK25" s="626"/>
      <c r="DL25" s="602">
        <v>1497606</v>
      </c>
      <c r="DM25" s="625"/>
      <c r="DN25" s="625"/>
      <c r="DO25" s="625"/>
      <c r="DP25" s="625"/>
      <c r="DQ25" s="625"/>
      <c r="DR25" s="625"/>
      <c r="DS25" s="625"/>
      <c r="DT25" s="625"/>
      <c r="DU25" s="625"/>
      <c r="DV25" s="626"/>
      <c r="DW25" s="598">
        <v>18.899999999999999</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460</v>
      </c>
      <c r="S26" s="594"/>
      <c r="T26" s="594"/>
      <c r="U26" s="594"/>
      <c r="V26" s="594"/>
      <c r="W26" s="594"/>
      <c r="X26" s="594"/>
      <c r="Y26" s="595"/>
      <c r="Z26" s="596">
        <v>0</v>
      </c>
      <c r="AA26" s="596"/>
      <c r="AB26" s="596"/>
      <c r="AC26" s="596"/>
      <c r="AD26" s="597">
        <v>460</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874525</v>
      </c>
      <c r="CS26" s="594"/>
      <c r="CT26" s="594"/>
      <c r="CU26" s="594"/>
      <c r="CV26" s="594"/>
      <c r="CW26" s="594"/>
      <c r="CX26" s="594"/>
      <c r="CY26" s="595"/>
      <c r="CZ26" s="627">
        <v>6</v>
      </c>
      <c r="DA26" s="628"/>
      <c r="DB26" s="628"/>
      <c r="DC26" s="629"/>
      <c r="DD26" s="602">
        <v>859005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576482</v>
      </c>
      <c r="S27" s="594"/>
      <c r="T27" s="594"/>
      <c r="U27" s="594"/>
      <c r="V27" s="594"/>
      <c r="W27" s="594"/>
      <c r="X27" s="594"/>
      <c r="Y27" s="595"/>
      <c r="Z27" s="596">
        <v>3.9</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2373515</v>
      </c>
      <c r="BH27" s="594"/>
      <c r="BI27" s="594"/>
      <c r="BJ27" s="594"/>
      <c r="BK27" s="594"/>
      <c r="BL27" s="594"/>
      <c r="BM27" s="594"/>
      <c r="BN27" s="595"/>
      <c r="BO27" s="596">
        <v>100</v>
      </c>
      <c r="BP27" s="596"/>
      <c r="BQ27" s="596"/>
      <c r="BR27" s="596"/>
      <c r="BS27" s="602">
        <v>35044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2281656</v>
      </c>
      <c r="CS27" s="625"/>
      <c r="CT27" s="625"/>
      <c r="CU27" s="625"/>
      <c r="CV27" s="625"/>
      <c r="CW27" s="625"/>
      <c r="CX27" s="625"/>
      <c r="CY27" s="626"/>
      <c r="CZ27" s="627">
        <v>15.7</v>
      </c>
      <c r="DA27" s="628"/>
      <c r="DB27" s="628"/>
      <c r="DC27" s="629"/>
      <c r="DD27" s="602">
        <v>507448</v>
      </c>
      <c r="DE27" s="625"/>
      <c r="DF27" s="625"/>
      <c r="DG27" s="625"/>
      <c r="DH27" s="625"/>
      <c r="DI27" s="625"/>
      <c r="DJ27" s="625"/>
      <c r="DK27" s="626"/>
      <c r="DL27" s="602">
        <v>507448</v>
      </c>
      <c r="DM27" s="625"/>
      <c r="DN27" s="625"/>
      <c r="DO27" s="625"/>
      <c r="DP27" s="625"/>
      <c r="DQ27" s="625"/>
      <c r="DR27" s="625"/>
      <c r="DS27" s="625"/>
      <c r="DT27" s="625"/>
      <c r="DU27" s="625"/>
      <c r="DV27" s="626"/>
      <c r="DW27" s="598">
        <v>6.4</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26213</v>
      </c>
      <c r="S28" s="594"/>
      <c r="T28" s="594"/>
      <c r="U28" s="594"/>
      <c r="V28" s="594"/>
      <c r="W28" s="594"/>
      <c r="X28" s="594"/>
      <c r="Y28" s="595"/>
      <c r="Z28" s="596">
        <v>0.2</v>
      </c>
      <c r="AA28" s="596"/>
      <c r="AB28" s="596"/>
      <c r="AC28" s="596"/>
      <c r="AD28" s="597">
        <v>22799</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2189652</v>
      </c>
      <c r="CS28" s="594"/>
      <c r="CT28" s="594"/>
      <c r="CU28" s="594"/>
      <c r="CV28" s="594"/>
      <c r="CW28" s="594"/>
      <c r="CX28" s="594"/>
      <c r="CY28" s="595"/>
      <c r="CZ28" s="627">
        <v>15.1</v>
      </c>
      <c r="DA28" s="628"/>
      <c r="DB28" s="628"/>
      <c r="DC28" s="629"/>
      <c r="DD28" s="602">
        <v>2055129</v>
      </c>
      <c r="DE28" s="594"/>
      <c r="DF28" s="594"/>
      <c r="DG28" s="594"/>
      <c r="DH28" s="594"/>
      <c r="DI28" s="594"/>
      <c r="DJ28" s="594"/>
      <c r="DK28" s="595"/>
      <c r="DL28" s="602">
        <v>1894887</v>
      </c>
      <c r="DM28" s="594"/>
      <c r="DN28" s="594"/>
      <c r="DO28" s="594"/>
      <c r="DP28" s="594"/>
      <c r="DQ28" s="594"/>
      <c r="DR28" s="594"/>
      <c r="DS28" s="594"/>
      <c r="DT28" s="594"/>
      <c r="DU28" s="594"/>
      <c r="DV28" s="595"/>
      <c r="DW28" s="598">
        <v>24</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4753</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2189650</v>
      </c>
      <c r="CS29" s="625"/>
      <c r="CT29" s="625"/>
      <c r="CU29" s="625"/>
      <c r="CV29" s="625"/>
      <c r="CW29" s="625"/>
      <c r="CX29" s="625"/>
      <c r="CY29" s="626"/>
      <c r="CZ29" s="627">
        <v>15.1</v>
      </c>
      <c r="DA29" s="628"/>
      <c r="DB29" s="628"/>
      <c r="DC29" s="629"/>
      <c r="DD29" s="602">
        <v>2055127</v>
      </c>
      <c r="DE29" s="625"/>
      <c r="DF29" s="625"/>
      <c r="DG29" s="625"/>
      <c r="DH29" s="625"/>
      <c r="DI29" s="625"/>
      <c r="DJ29" s="625"/>
      <c r="DK29" s="626"/>
      <c r="DL29" s="602">
        <v>1894885</v>
      </c>
      <c r="DM29" s="625"/>
      <c r="DN29" s="625"/>
      <c r="DO29" s="625"/>
      <c r="DP29" s="625"/>
      <c r="DQ29" s="625"/>
      <c r="DR29" s="625"/>
      <c r="DS29" s="625"/>
      <c r="DT29" s="625"/>
      <c r="DU29" s="625"/>
      <c r="DV29" s="626"/>
      <c r="DW29" s="598">
        <v>24</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86164</v>
      </c>
      <c r="S30" s="594"/>
      <c r="T30" s="594"/>
      <c r="U30" s="594"/>
      <c r="V30" s="594"/>
      <c r="W30" s="594"/>
      <c r="X30" s="594"/>
      <c r="Y30" s="595"/>
      <c r="Z30" s="596">
        <v>0.6</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98.3</v>
      </c>
      <c r="BH30" s="652"/>
      <c r="BI30" s="652"/>
      <c r="BJ30" s="652"/>
      <c r="BK30" s="652"/>
      <c r="BL30" s="652"/>
      <c r="BM30" s="588">
        <v>93</v>
      </c>
      <c r="BN30" s="652"/>
      <c r="BO30" s="652"/>
      <c r="BP30" s="652"/>
      <c r="BQ30" s="653"/>
      <c r="BR30" s="651">
        <v>98.1</v>
      </c>
      <c r="BS30" s="652"/>
      <c r="BT30" s="652"/>
      <c r="BU30" s="652"/>
      <c r="BV30" s="652"/>
      <c r="BW30" s="652"/>
      <c r="BX30" s="588">
        <v>92</v>
      </c>
      <c r="BY30" s="652"/>
      <c r="BZ30" s="652"/>
      <c r="CA30" s="652"/>
      <c r="CB30" s="653"/>
      <c r="CD30" s="656"/>
      <c r="CE30" s="657"/>
      <c r="CF30" s="607" t="s">
        <v>291</v>
      </c>
      <c r="CG30" s="608"/>
      <c r="CH30" s="608"/>
      <c r="CI30" s="608"/>
      <c r="CJ30" s="608"/>
      <c r="CK30" s="608"/>
      <c r="CL30" s="608"/>
      <c r="CM30" s="608"/>
      <c r="CN30" s="608"/>
      <c r="CO30" s="608"/>
      <c r="CP30" s="608"/>
      <c r="CQ30" s="609"/>
      <c r="CR30" s="593">
        <v>2030109</v>
      </c>
      <c r="CS30" s="594"/>
      <c r="CT30" s="594"/>
      <c r="CU30" s="594"/>
      <c r="CV30" s="594"/>
      <c r="CW30" s="594"/>
      <c r="CX30" s="594"/>
      <c r="CY30" s="595"/>
      <c r="CZ30" s="627">
        <v>14</v>
      </c>
      <c r="DA30" s="628"/>
      <c r="DB30" s="628"/>
      <c r="DC30" s="629"/>
      <c r="DD30" s="602">
        <v>1895586</v>
      </c>
      <c r="DE30" s="594"/>
      <c r="DF30" s="594"/>
      <c r="DG30" s="594"/>
      <c r="DH30" s="594"/>
      <c r="DI30" s="594"/>
      <c r="DJ30" s="594"/>
      <c r="DK30" s="595"/>
      <c r="DL30" s="602">
        <v>1738278</v>
      </c>
      <c r="DM30" s="594"/>
      <c r="DN30" s="594"/>
      <c r="DO30" s="594"/>
      <c r="DP30" s="594"/>
      <c r="DQ30" s="594"/>
      <c r="DR30" s="594"/>
      <c r="DS30" s="594"/>
      <c r="DT30" s="594"/>
      <c r="DU30" s="594"/>
      <c r="DV30" s="595"/>
      <c r="DW30" s="598">
        <v>22</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589449</v>
      </c>
      <c r="S31" s="594"/>
      <c r="T31" s="594"/>
      <c r="U31" s="594"/>
      <c r="V31" s="594"/>
      <c r="W31" s="594"/>
      <c r="X31" s="594"/>
      <c r="Y31" s="595"/>
      <c r="Z31" s="596">
        <v>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95.3</v>
      </c>
      <c r="BN31" s="649"/>
      <c r="BO31" s="649"/>
      <c r="BP31" s="649"/>
      <c r="BQ31" s="650"/>
      <c r="BR31" s="648">
        <v>98.5</v>
      </c>
      <c r="BS31" s="625"/>
      <c r="BT31" s="625"/>
      <c r="BU31" s="625"/>
      <c r="BV31" s="625"/>
      <c r="BW31" s="625"/>
      <c r="BX31" s="599">
        <v>94.5</v>
      </c>
      <c r="BY31" s="649"/>
      <c r="BZ31" s="649"/>
      <c r="CA31" s="649"/>
      <c r="CB31" s="650"/>
      <c r="CD31" s="656"/>
      <c r="CE31" s="657"/>
      <c r="CF31" s="607" t="s">
        <v>295</v>
      </c>
      <c r="CG31" s="608"/>
      <c r="CH31" s="608"/>
      <c r="CI31" s="608"/>
      <c r="CJ31" s="608"/>
      <c r="CK31" s="608"/>
      <c r="CL31" s="608"/>
      <c r="CM31" s="608"/>
      <c r="CN31" s="608"/>
      <c r="CO31" s="608"/>
      <c r="CP31" s="608"/>
      <c r="CQ31" s="609"/>
      <c r="CR31" s="593">
        <v>159541</v>
      </c>
      <c r="CS31" s="625"/>
      <c r="CT31" s="625"/>
      <c r="CU31" s="625"/>
      <c r="CV31" s="625"/>
      <c r="CW31" s="625"/>
      <c r="CX31" s="625"/>
      <c r="CY31" s="626"/>
      <c r="CZ31" s="627">
        <v>1.1000000000000001</v>
      </c>
      <c r="DA31" s="628"/>
      <c r="DB31" s="628"/>
      <c r="DC31" s="629"/>
      <c r="DD31" s="602">
        <v>159541</v>
      </c>
      <c r="DE31" s="625"/>
      <c r="DF31" s="625"/>
      <c r="DG31" s="625"/>
      <c r="DH31" s="625"/>
      <c r="DI31" s="625"/>
      <c r="DJ31" s="625"/>
      <c r="DK31" s="626"/>
      <c r="DL31" s="602">
        <v>156607</v>
      </c>
      <c r="DM31" s="625"/>
      <c r="DN31" s="625"/>
      <c r="DO31" s="625"/>
      <c r="DP31" s="625"/>
      <c r="DQ31" s="625"/>
      <c r="DR31" s="625"/>
      <c r="DS31" s="625"/>
      <c r="DT31" s="625"/>
      <c r="DU31" s="625"/>
      <c r="DV31" s="626"/>
      <c r="DW31" s="598">
        <v>2</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822684</v>
      </c>
      <c r="S32" s="594"/>
      <c r="T32" s="594"/>
      <c r="U32" s="594"/>
      <c r="V32" s="594"/>
      <c r="W32" s="594"/>
      <c r="X32" s="594"/>
      <c r="Y32" s="595"/>
      <c r="Z32" s="596">
        <v>5.6</v>
      </c>
      <c r="AA32" s="596"/>
      <c r="AB32" s="596"/>
      <c r="AC32" s="596"/>
      <c r="AD32" s="597">
        <v>1877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97.2</v>
      </c>
      <c r="BH32" s="661"/>
      <c r="BI32" s="661"/>
      <c r="BJ32" s="661"/>
      <c r="BK32" s="661"/>
      <c r="BL32" s="661"/>
      <c r="BM32" s="662">
        <v>88.6</v>
      </c>
      <c r="BN32" s="661"/>
      <c r="BO32" s="661"/>
      <c r="BP32" s="661"/>
      <c r="BQ32" s="663"/>
      <c r="BR32" s="660">
        <v>96.9</v>
      </c>
      <c r="BS32" s="661"/>
      <c r="BT32" s="661"/>
      <c r="BU32" s="661"/>
      <c r="BV32" s="661"/>
      <c r="BW32" s="661"/>
      <c r="BX32" s="662">
        <v>87</v>
      </c>
      <c r="BY32" s="661"/>
      <c r="BZ32" s="661"/>
      <c r="CA32" s="661"/>
      <c r="CB32" s="663"/>
      <c r="CD32" s="658"/>
      <c r="CE32" s="659"/>
      <c r="CF32" s="607" t="s">
        <v>298</v>
      </c>
      <c r="CG32" s="608"/>
      <c r="CH32" s="608"/>
      <c r="CI32" s="608"/>
      <c r="CJ32" s="608"/>
      <c r="CK32" s="608"/>
      <c r="CL32" s="608"/>
      <c r="CM32" s="608"/>
      <c r="CN32" s="608"/>
      <c r="CO32" s="608"/>
      <c r="CP32" s="608"/>
      <c r="CQ32" s="609"/>
      <c r="CR32" s="593">
        <v>2</v>
      </c>
      <c r="CS32" s="594"/>
      <c r="CT32" s="594"/>
      <c r="CU32" s="594"/>
      <c r="CV32" s="594"/>
      <c r="CW32" s="594"/>
      <c r="CX32" s="594"/>
      <c r="CY32" s="595"/>
      <c r="CZ32" s="627">
        <v>0</v>
      </c>
      <c r="DA32" s="628"/>
      <c r="DB32" s="628"/>
      <c r="DC32" s="629"/>
      <c r="DD32" s="602">
        <v>2</v>
      </c>
      <c r="DE32" s="594"/>
      <c r="DF32" s="594"/>
      <c r="DG32" s="594"/>
      <c r="DH32" s="594"/>
      <c r="DI32" s="594"/>
      <c r="DJ32" s="594"/>
      <c r="DK32" s="595"/>
      <c r="DL32" s="602">
        <v>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1464158</v>
      </c>
      <c r="S33" s="594"/>
      <c r="T33" s="594"/>
      <c r="U33" s="594"/>
      <c r="V33" s="594"/>
      <c r="W33" s="594"/>
      <c r="X33" s="594"/>
      <c r="Y33" s="595"/>
      <c r="Z33" s="596">
        <v>9.9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6519703</v>
      </c>
      <c r="CS33" s="625"/>
      <c r="CT33" s="625"/>
      <c r="CU33" s="625"/>
      <c r="CV33" s="625"/>
      <c r="CW33" s="625"/>
      <c r="CX33" s="625"/>
      <c r="CY33" s="626"/>
      <c r="CZ33" s="627">
        <v>44.9</v>
      </c>
      <c r="DA33" s="628"/>
      <c r="DB33" s="628"/>
      <c r="DC33" s="629"/>
      <c r="DD33" s="602">
        <v>5038436</v>
      </c>
      <c r="DE33" s="625"/>
      <c r="DF33" s="625"/>
      <c r="DG33" s="625"/>
      <c r="DH33" s="625"/>
      <c r="DI33" s="625"/>
      <c r="DJ33" s="625"/>
      <c r="DK33" s="626"/>
      <c r="DL33" s="602">
        <v>3480716</v>
      </c>
      <c r="DM33" s="625"/>
      <c r="DN33" s="625"/>
      <c r="DO33" s="625"/>
      <c r="DP33" s="625"/>
      <c r="DQ33" s="625"/>
      <c r="DR33" s="625"/>
      <c r="DS33" s="625"/>
      <c r="DT33" s="625"/>
      <c r="DU33" s="625"/>
      <c r="DV33" s="626"/>
      <c r="DW33" s="598">
        <v>44</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1189417</v>
      </c>
      <c r="CS34" s="594"/>
      <c r="CT34" s="594"/>
      <c r="CU34" s="594"/>
      <c r="CV34" s="594"/>
      <c r="CW34" s="594"/>
      <c r="CX34" s="594"/>
      <c r="CY34" s="595"/>
      <c r="CZ34" s="627">
        <v>8.1999999999999993</v>
      </c>
      <c r="DA34" s="628"/>
      <c r="DB34" s="628"/>
      <c r="DC34" s="629"/>
      <c r="DD34" s="602">
        <v>952318</v>
      </c>
      <c r="DE34" s="594"/>
      <c r="DF34" s="594"/>
      <c r="DG34" s="594"/>
      <c r="DH34" s="594"/>
      <c r="DI34" s="594"/>
      <c r="DJ34" s="594"/>
      <c r="DK34" s="595"/>
      <c r="DL34" s="602">
        <v>746496</v>
      </c>
      <c r="DM34" s="594"/>
      <c r="DN34" s="594"/>
      <c r="DO34" s="594"/>
      <c r="DP34" s="594"/>
      <c r="DQ34" s="594"/>
      <c r="DR34" s="594"/>
      <c r="DS34" s="594"/>
      <c r="DT34" s="594"/>
      <c r="DU34" s="594"/>
      <c r="DV34" s="595"/>
      <c r="DW34" s="598">
        <v>9.4</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454658</v>
      </c>
      <c r="S35" s="594"/>
      <c r="T35" s="594"/>
      <c r="U35" s="594"/>
      <c r="V35" s="594"/>
      <c r="W35" s="594"/>
      <c r="X35" s="594"/>
      <c r="Y35" s="595"/>
      <c r="Z35" s="596">
        <v>3.1</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2540822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-147788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653449</v>
      </c>
      <c r="CS35" s="625"/>
      <c r="CT35" s="625"/>
      <c r="CU35" s="625"/>
      <c r="CV35" s="625"/>
      <c r="CW35" s="625"/>
      <c r="CX35" s="625"/>
      <c r="CY35" s="626"/>
      <c r="CZ35" s="627">
        <v>4.5</v>
      </c>
      <c r="DA35" s="628"/>
      <c r="DB35" s="628"/>
      <c r="DC35" s="629"/>
      <c r="DD35" s="602">
        <v>519919</v>
      </c>
      <c r="DE35" s="625"/>
      <c r="DF35" s="625"/>
      <c r="DG35" s="625"/>
      <c r="DH35" s="625"/>
      <c r="DI35" s="625"/>
      <c r="DJ35" s="625"/>
      <c r="DK35" s="626"/>
      <c r="DL35" s="602">
        <v>242502</v>
      </c>
      <c r="DM35" s="625"/>
      <c r="DN35" s="625"/>
      <c r="DO35" s="625"/>
      <c r="DP35" s="625"/>
      <c r="DQ35" s="625"/>
      <c r="DR35" s="625"/>
      <c r="DS35" s="625"/>
      <c r="DT35" s="625"/>
      <c r="DU35" s="625"/>
      <c r="DV35" s="626"/>
      <c r="DW35" s="598">
        <v>3.1</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14752519</v>
      </c>
      <c r="S36" s="666"/>
      <c r="T36" s="666"/>
      <c r="U36" s="666"/>
      <c r="V36" s="666"/>
      <c r="W36" s="666"/>
      <c r="X36" s="666"/>
      <c r="Y36" s="667"/>
      <c r="Z36" s="668">
        <v>100</v>
      </c>
      <c r="AA36" s="668"/>
      <c r="AB36" s="668"/>
      <c r="AC36" s="668"/>
      <c r="AD36" s="669">
        <v>7448628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1064714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-258870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1973696</v>
      </c>
      <c r="CS36" s="594"/>
      <c r="CT36" s="594"/>
      <c r="CU36" s="594"/>
      <c r="CV36" s="594"/>
      <c r="CW36" s="594"/>
      <c r="CX36" s="594"/>
      <c r="CY36" s="595"/>
      <c r="CZ36" s="627">
        <v>13.6</v>
      </c>
      <c r="DA36" s="628"/>
      <c r="DB36" s="628"/>
      <c r="DC36" s="629"/>
      <c r="DD36" s="602">
        <v>1681027</v>
      </c>
      <c r="DE36" s="594"/>
      <c r="DF36" s="594"/>
      <c r="DG36" s="594"/>
      <c r="DH36" s="594"/>
      <c r="DI36" s="594"/>
      <c r="DJ36" s="594"/>
      <c r="DK36" s="595"/>
      <c r="DL36" s="602">
        <v>1345771</v>
      </c>
      <c r="DM36" s="594"/>
      <c r="DN36" s="594"/>
      <c r="DO36" s="594"/>
      <c r="DP36" s="594"/>
      <c r="DQ36" s="594"/>
      <c r="DR36" s="594"/>
      <c r="DS36" s="594"/>
      <c r="DT36" s="594"/>
      <c r="DU36" s="594"/>
      <c r="DV36" s="595"/>
      <c r="DW36" s="598">
        <v>17</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363958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3129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825993</v>
      </c>
      <c r="CS37" s="625"/>
      <c r="CT37" s="625"/>
      <c r="CU37" s="625"/>
      <c r="CV37" s="625"/>
      <c r="CW37" s="625"/>
      <c r="CX37" s="625"/>
      <c r="CY37" s="626"/>
      <c r="CZ37" s="627">
        <v>5.7</v>
      </c>
      <c r="DA37" s="628"/>
      <c r="DB37" s="628"/>
      <c r="DC37" s="629"/>
      <c r="DD37" s="602">
        <v>618194</v>
      </c>
      <c r="DE37" s="625"/>
      <c r="DF37" s="625"/>
      <c r="DG37" s="625"/>
      <c r="DH37" s="625"/>
      <c r="DI37" s="625"/>
      <c r="DJ37" s="625"/>
      <c r="DK37" s="626"/>
      <c r="DL37" s="602">
        <v>528986</v>
      </c>
      <c r="DM37" s="625"/>
      <c r="DN37" s="625"/>
      <c r="DO37" s="625"/>
      <c r="DP37" s="625"/>
      <c r="DQ37" s="625"/>
      <c r="DR37" s="625"/>
      <c r="DS37" s="625"/>
      <c r="DT37" s="625"/>
      <c r="DU37" s="625"/>
      <c r="DV37" s="626"/>
      <c r="DW37" s="598">
        <v>6.7</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50588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4746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1425520</v>
      </c>
      <c r="CS38" s="594"/>
      <c r="CT38" s="594"/>
      <c r="CU38" s="594"/>
      <c r="CV38" s="594"/>
      <c r="CW38" s="594"/>
      <c r="CX38" s="594"/>
      <c r="CY38" s="595"/>
      <c r="CZ38" s="627">
        <v>9.8000000000000007</v>
      </c>
      <c r="DA38" s="628"/>
      <c r="DB38" s="628"/>
      <c r="DC38" s="629"/>
      <c r="DD38" s="602">
        <v>1286963</v>
      </c>
      <c r="DE38" s="594"/>
      <c r="DF38" s="594"/>
      <c r="DG38" s="594"/>
      <c r="DH38" s="594"/>
      <c r="DI38" s="594"/>
      <c r="DJ38" s="594"/>
      <c r="DK38" s="595"/>
      <c r="DL38" s="602">
        <v>1136520</v>
      </c>
      <c r="DM38" s="594"/>
      <c r="DN38" s="594"/>
      <c r="DO38" s="594"/>
      <c r="DP38" s="594"/>
      <c r="DQ38" s="594"/>
      <c r="DR38" s="594"/>
      <c r="DS38" s="594"/>
      <c r="DT38" s="594"/>
      <c r="DU38" s="594"/>
      <c r="DV38" s="595"/>
      <c r="DW38" s="598">
        <v>14.4</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45210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359481</v>
      </c>
      <c r="CS39" s="625"/>
      <c r="CT39" s="625"/>
      <c r="CU39" s="625"/>
      <c r="CV39" s="625"/>
      <c r="CW39" s="625"/>
      <c r="CX39" s="625"/>
      <c r="CY39" s="626"/>
      <c r="CZ39" s="627">
        <v>2.5</v>
      </c>
      <c r="DA39" s="628"/>
      <c r="DB39" s="628"/>
      <c r="DC39" s="629"/>
      <c r="DD39" s="602">
        <v>354269</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245786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143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918140</v>
      </c>
      <c r="CS40" s="594"/>
      <c r="CT40" s="594"/>
      <c r="CU40" s="594"/>
      <c r="CV40" s="594"/>
      <c r="CW40" s="594"/>
      <c r="CX40" s="594"/>
      <c r="CY40" s="595"/>
      <c r="CZ40" s="627">
        <v>6.3</v>
      </c>
      <c r="DA40" s="628"/>
      <c r="DB40" s="628"/>
      <c r="DC40" s="629"/>
      <c r="DD40" s="602">
        <v>243940</v>
      </c>
      <c r="DE40" s="594"/>
      <c r="DF40" s="594"/>
      <c r="DG40" s="594"/>
      <c r="DH40" s="594"/>
      <c r="DI40" s="594"/>
      <c r="DJ40" s="594"/>
      <c r="DK40" s="595"/>
      <c r="DL40" s="602">
        <v>9427</v>
      </c>
      <c r="DM40" s="594"/>
      <c r="DN40" s="594"/>
      <c r="DO40" s="594"/>
      <c r="DP40" s="594"/>
      <c r="DQ40" s="594"/>
      <c r="DR40" s="594"/>
      <c r="DS40" s="594"/>
      <c r="DT40" s="594"/>
      <c r="DU40" s="594"/>
      <c r="DV40" s="595"/>
      <c r="DW40" s="598">
        <v>0.1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770566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407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1863132</v>
      </c>
      <c r="CS42" s="594"/>
      <c r="CT42" s="594"/>
      <c r="CU42" s="594"/>
      <c r="CV42" s="594"/>
      <c r="CW42" s="594"/>
      <c r="CX42" s="594"/>
      <c r="CY42" s="595"/>
      <c r="CZ42" s="627">
        <v>12.8</v>
      </c>
      <c r="DA42" s="676"/>
      <c r="DB42" s="676"/>
      <c r="DC42" s="677"/>
      <c r="DD42" s="602">
        <v>252464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18215</v>
      </c>
      <c r="CS43" s="625"/>
      <c r="CT43" s="625"/>
      <c r="CU43" s="625"/>
      <c r="CV43" s="625"/>
      <c r="CW43" s="625"/>
      <c r="CX43" s="625"/>
      <c r="CY43" s="626"/>
      <c r="CZ43" s="627">
        <v>0.1</v>
      </c>
      <c r="DA43" s="628"/>
      <c r="DB43" s="628"/>
      <c r="DC43" s="629"/>
      <c r="DD43" s="602">
        <v>18215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1812517</v>
      </c>
      <c r="CS44" s="594"/>
      <c r="CT44" s="594"/>
      <c r="CU44" s="594"/>
      <c r="CV44" s="594"/>
      <c r="CW44" s="594"/>
      <c r="CX44" s="594"/>
      <c r="CY44" s="595"/>
      <c r="CZ44" s="627">
        <v>12.5</v>
      </c>
      <c r="DA44" s="676"/>
      <c r="DB44" s="676"/>
      <c r="DC44" s="677"/>
      <c r="DD44" s="602">
        <v>249113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1383202</v>
      </c>
      <c r="CS45" s="625"/>
      <c r="CT45" s="625"/>
      <c r="CU45" s="625"/>
      <c r="CV45" s="625"/>
      <c r="CW45" s="625"/>
      <c r="CX45" s="625"/>
      <c r="CY45" s="626"/>
      <c r="CZ45" s="627">
        <v>9.5</v>
      </c>
      <c r="DA45" s="628"/>
      <c r="DB45" s="628"/>
      <c r="DC45" s="629"/>
      <c r="DD45" s="602">
        <v>76510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404715</v>
      </c>
      <c r="CS46" s="594"/>
      <c r="CT46" s="594"/>
      <c r="CU46" s="594"/>
      <c r="CV46" s="594"/>
      <c r="CW46" s="594"/>
      <c r="CX46" s="594"/>
      <c r="CY46" s="595"/>
      <c r="CZ46" s="627">
        <v>2.8</v>
      </c>
      <c r="DA46" s="676"/>
      <c r="DB46" s="676"/>
      <c r="DC46" s="677"/>
      <c r="DD46" s="602">
        <v>170103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50615</v>
      </c>
      <c r="CS47" s="625"/>
      <c r="CT47" s="625"/>
      <c r="CU47" s="625"/>
      <c r="CV47" s="625"/>
      <c r="CW47" s="625"/>
      <c r="CX47" s="625"/>
      <c r="CY47" s="626"/>
      <c r="CZ47" s="627">
        <v>0.3</v>
      </c>
      <c r="DA47" s="628"/>
      <c r="DB47" s="628"/>
      <c r="DC47" s="629"/>
      <c r="DD47" s="602">
        <v>3351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14520465</v>
      </c>
      <c r="CS49" s="661"/>
      <c r="CT49" s="661"/>
      <c r="CU49" s="661"/>
      <c r="CV49" s="661"/>
      <c r="CW49" s="661"/>
      <c r="CX49" s="661"/>
      <c r="CY49" s="688"/>
      <c r="CZ49" s="689">
        <v>100</v>
      </c>
      <c r="DA49" s="690"/>
      <c r="DB49" s="690"/>
      <c r="DC49" s="691"/>
      <c r="DD49" s="692">
        <v>9392249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14809</v>
      </c>
      <c r="R7" s="723"/>
      <c r="S7" s="723"/>
      <c r="T7" s="723"/>
      <c r="U7" s="723"/>
      <c r="V7" s="723">
        <v>14577</v>
      </c>
      <c r="W7" s="723"/>
      <c r="X7" s="723"/>
      <c r="Y7" s="723"/>
      <c r="Z7" s="723"/>
      <c r="AA7" s="723">
        <v>232</v>
      </c>
      <c r="AB7" s="723"/>
      <c r="AC7" s="723"/>
      <c r="AD7" s="723"/>
      <c r="AE7" s="724"/>
      <c r="AF7" s="725">
        <v>117</v>
      </c>
      <c r="AG7" s="726"/>
      <c r="AH7" s="726"/>
      <c r="AI7" s="726"/>
      <c r="AJ7" s="727"/>
      <c r="AK7" s="762"/>
      <c r="AL7" s="763"/>
      <c r="AM7" s="763"/>
      <c r="AN7" s="763"/>
      <c r="AO7" s="763"/>
      <c r="AP7" s="763">
        <v>14377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540</v>
      </c>
      <c r="BS7" s="766" t="s">
        <v>541</v>
      </c>
      <c r="BT7" s="767"/>
      <c r="BU7" s="767"/>
      <c r="BV7" s="767"/>
      <c r="BW7" s="767"/>
      <c r="BX7" s="767"/>
      <c r="BY7" s="767"/>
      <c r="BZ7" s="767"/>
      <c r="CA7" s="767"/>
      <c r="CB7" s="767"/>
      <c r="CC7" s="767"/>
      <c r="CD7" s="767"/>
      <c r="CE7" s="767"/>
      <c r="CF7" s="767"/>
      <c r="CG7" s="768"/>
      <c r="CH7" s="759">
        <v>4</v>
      </c>
      <c r="CI7" s="760"/>
      <c r="CJ7" s="760"/>
      <c r="CK7" s="760"/>
      <c r="CL7" s="761"/>
      <c r="CM7" s="759">
        <v>30</v>
      </c>
      <c r="CN7" s="760"/>
      <c r="CO7" s="760"/>
      <c r="CP7" s="760"/>
      <c r="CQ7" s="761"/>
      <c r="CR7" s="759">
        <v>5</v>
      </c>
      <c r="CS7" s="760"/>
      <c r="CT7" s="760"/>
      <c r="CU7" s="760"/>
      <c r="CV7" s="761"/>
      <c r="CW7" s="759" t="s">
        <v>542</v>
      </c>
      <c r="CX7" s="760"/>
      <c r="CY7" s="760"/>
      <c r="CZ7" s="760"/>
      <c r="DA7" s="761"/>
      <c r="DB7" s="759" t="s">
        <v>543</v>
      </c>
      <c r="DC7" s="760"/>
      <c r="DD7" s="760"/>
      <c r="DE7" s="760"/>
      <c r="DF7" s="761"/>
      <c r="DG7" s="759">
        <v>525</v>
      </c>
      <c r="DH7" s="760"/>
      <c r="DI7" s="760"/>
      <c r="DJ7" s="760"/>
      <c r="DK7" s="761"/>
      <c r="DL7" s="759" t="s">
        <v>539</v>
      </c>
      <c r="DM7" s="760"/>
      <c r="DN7" s="760"/>
      <c r="DO7" s="760"/>
      <c r="DP7" s="761"/>
      <c r="DQ7" s="759">
        <v>384</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117</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2698</v>
      </c>
      <c r="R28" s="811"/>
      <c r="S28" s="811"/>
      <c r="T28" s="811"/>
      <c r="U28" s="811"/>
      <c r="V28" s="811">
        <v>2846</v>
      </c>
      <c r="W28" s="811"/>
      <c r="X28" s="811"/>
      <c r="Y28" s="811"/>
      <c r="Z28" s="811"/>
      <c r="AA28" s="811">
        <v>-148</v>
      </c>
      <c r="AB28" s="811"/>
      <c r="AC28" s="811"/>
      <c r="AD28" s="811"/>
      <c r="AE28" s="812"/>
      <c r="AF28" s="813">
        <v>-148</v>
      </c>
      <c r="AG28" s="811"/>
      <c r="AH28" s="811"/>
      <c r="AI28" s="811"/>
      <c r="AJ28" s="814"/>
      <c r="AK28" s="815">
        <v>246</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312</v>
      </c>
      <c r="R29" s="747"/>
      <c r="S29" s="747"/>
      <c r="T29" s="747"/>
      <c r="U29" s="747"/>
      <c r="V29" s="747">
        <v>312</v>
      </c>
      <c r="W29" s="747"/>
      <c r="X29" s="747"/>
      <c r="Y29" s="747"/>
      <c r="Z29" s="747"/>
      <c r="AA29" s="747">
        <v>0</v>
      </c>
      <c r="AB29" s="747"/>
      <c r="AC29" s="747"/>
      <c r="AD29" s="747"/>
      <c r="AE29" s="748"/>
      <c r="AF29" s="749">
        <v>0</v>
      </c>
      <c r="AG29" s="750"/>
      <c r="AH29" s="750"/>
      <c r="AI29" s="750"/>
      <c r="AJ29" s="751"/>
      <c r="AK29" s="818">
        <v>101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1910</v>
      </c>
      <c r="R30" s="747"/>
      <c r="S30" s="747"/>
      <c r="T30" s="747"/>
      <c r="U30" s="747"/>
      <c r="V30" s="747">
        <v>1890</v>
      </c>
      <c r="W30" s="747"/>
      <c r="X30" s="747"/>
      <c r="Y30" s="747"/>
      <c r="Z30" s="747"/>
      <c r="AA30" s="747">
        <v>20</v>
      </c>
      <c r="AB30" s="747"/>
      <c r="AC30" s="747"/>
      <c r="AD30" s="747"/>
      <c r="AE30" s="748"/>
      <c r="AF30" s="749">
        <v>20</v>
      </c>
      <c r="AG30" s="750"/>
      <c r="AH30" s="750"/>
      <c r="AI30" s="750"/>
      <c r="AJ30" s="751"/>
      <c r="AK30" s="818">
        <v>286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1119</v>
      </c>
      <c r="R31" s="747"/>
      <c r="S31" s="747"/>
      <c r="T31" s="747"/>
      <c r="U31" s="747"/>
      <c r="V31" s="747">
        <v>770</v>
      </c>
      <c r="W31" s="747"/>
      <c r="X31" s="747"/>
      <c r="Y31" s="747"/>
      <c r="Z31" s="747"/>
      <c r="AA31" s="747">
        <v>349</v>
      </c>
      <c r="AB31" s="747"/>
      <c r="AC31" s="747"/>
      <c r="AD31" s="747"/>
      <c r="AE31" s="748"/>
      <c r="AF31" s="749">
        <v>349</v>
      </c>
      <c r="AG31" s="750"/>
      <c r="AH31" s="750"/>
      <c r="AI31" s="750"/>
      <c r="AJ31" s="751"/>
      <c r="AK31" s="818">
        <v>1065</v>
      </c>
      <c r="AL31" s="819"/>
      <c r="AM31" s="819"/>
      <c r="AN31" s="819"/>
      <c r="AO31" s="819"/>
      <c r="AP31" s="819">
        <v>7054</v>
      </c>
      <c r="AQ31" s="819"/>
      <c r="AR31" s="819"/>
      <c r="AS31" s="819"/>
      <c r="AT31" s="819"/>
      <c r="AU31" s="819"/>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425</v>
      </c>
      <c r="R32" s="747"/>
      <c r="S32" s="747"/>
      <c r="T32" s="747"/>
      <c r="U32" s="747"/>
      <c r="V32" s="747">
        <v>91</v>
      </c>
      <c r="W32" s="747"/>
      <c r="X32" s="747"/>
      <c r="Y32" s="747"/>
      <c r="Z32" s="747"/>
      <c r="AA32" s="747">
        <v>334</v>
      </c>
      <c r="AB32" s="747"/>
      <c r="AC32" s="747"/>
      <c r="AD32" s="747"/>
      <c r="AE32" s="748"/>
      <c r="AF32" s="749">
        <v>334</v>
      </c>
      <c r="AG32" s="750"/>
      <c r="AH32" s="750"/>
      <c r="AI32" s="750"/>
      <c r="AJ32" s="751"/>
      <c r="AK32" s="818">
        <v>51</v>
      </c>
      <c r="AL32" s="819"/>
      <c r="AM32" s="819"/>
      <c r="AN32" s="819"/>
      <c r="AO32" s="819"/>
      <c r="AP32" s="819">
        <v>3366</v>
      </c>
      <c r="AQ32" s="819"/>
      <c r="AR32" s="819"/>
      <c r="AS32" s="819"/>
      <c r="AT32" s="819"/>
      <c r="AU32" s="819"/>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1175</v>
      </c>
      <c r="R33" s="747"/>
      <c r="S33" s="747"/>
      <c r="T33" s="747"/>
      <c r="U33" s="747"/>
      <c r="V33" s="747">
        <v>1314</v>
      </c>
      <c r="W33" s="747"/>
      <c r="X33" s="747"/>
      <c r="Y33" s="747"/>
      <c r="Z33" s="747"/>
      <c r="AA33" s="747">
        <v>-139</v>
      </c>
      <c r="AB33" s="747"/>
      <c r="AC33" s="747"/>
      <c r="AD33" s="747"/>
      <c r="AE33" s="748"/>
      <c r="AF33" s="749" t="s">
        <v>112</v>
      </c>
      <c r="AG33" s="750"/>
      <c r="AH33" s="750"/>
      <c r="AI33" s="750"/>
      <c r="AJ33" s="751"/>
      <c r="AK33" s="818">
        <v>364</v>
      </c>
      <c r="AL33" s="819"/>
      <c r="AM33" s="819"/>
      <c r="AN33" s="819"/>
      <c r="AO33" s="819"/>
      <c r="AP33" s="819">
        <v>8700</v>
      </c>
      <c r="AQ33" s="819"/>
      <c r="AR33" s="819"/>
      <c r="AS33" s="819"/>
      <c r="AT33" s="819"/>
      <c r="AU33" s="819"/>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183</v>
      </c>
      <c r="R34" s="747"/>
      <c r="S34" s="747"/>
      <c r="T34" s="747"/>
      <c r="U34" s="747"/>
      <c r="V34" s="747">
        <v>183</v>
      </c>
      <c r="W34" s="747"/>
      <c r="X34" s="747"/>
      <c r="Y34" s="747"/>
      <c r="Z34" s="747"/>
      <c r="AA34" s="747">
        <v>0</v>
      </c>
      <c r="AB34" s="747"/>
      <c r="AC34" s="747"/>
      <c r="AD34" s="747"/>
      <c r="AE34" s="748"/>
      <c r="AF34" s="749" t="s">
        <v>112</v>
      </c>
      <c r="AG34" s="750"/>
      <c r="AH34" s="750"/>
      <c r="AI34" s="750"/>
      <c r="AJ34" s="751"/>
      <c r="AK34" s="818">
        <v>80</v>
      </c>
      <c r="AL34" s="819"/>
      <c r="AM34" s="819"/>
      <c r="AN34" s="819"/>
      <c r="AO34" s="819"/>
      <c r="AP34" s="819">
        <v>1128</v>
      </c>
      <c r="AQ34" s="819"/>
      <c r="AR34" s="819"/>
      <c r="AS34" s="819"/>
      <c r="AT34" s="819"/>
      <c r="AU34" s="819"/>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556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687</v>
      </c>
      <c r="R68" s="854"/>
      <c r="S68" s="854"/>
      <c r="T68" s="854"/>
      <c r="U68" s="854"/>
      <c r="V68" s="854">
        <v>651</v>
      </c>
      <c r="W68" s="854"/>
      <c r="X68" s="854"/>
      <c r="Y68" s="854"/>
      <c r="Z68" s="854"/>
      <c r="AA68" s="854">
        <v>36</v>
      </c>
      <c r="AB68" s="854"/>
      <c r="AC68" s="854"/>
      <c r="AD68" s="854"/>
      <c r="AE68" s="854"/>
      <c r="AF68" s="854">
        <v>36</v>
      </c>
      <c r="AG68" s="854"/>
      <c r="AH68" s="854"/>
      <c r="AI68" s="854"/>
      <c r="AJ68" s="854"/>
      <c r="AK68" s="854" t="s">
        <v>539</v>
      </c>
      <c r="AL68" s="854"/>
      <c r="AM68" s="854"/>
      <c r="AN68" s="854"/>
      <c r="AO68" s="854"/>
      <c r="AP68" s="854">
        <v>1840</v>
      </c>
      <c r="AQ68" s="854"/>
      <c r="AR68" s="854"/>
      <c r="AS68" s="854"/>
      <c r="AT68" s="854"/>
      <c r="AU68" s="854">
        <v>1176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821</v>
      </c>
      <c r="R69" s="819"/>
      <c r="S69" s="819"/>
      <c r="T69" s="819"/>
      <c r="U69" s="819"/>
      <c r="V69" s="819">
        <v>813</v>
      </c>
      <c r="W69" s="819"/>
      <c r="X69" s="819"/>
      <c r="Y69" s="819"/>
      <c r="Z69" s="819"/>
      <c r="AA69" s="819">
        <v>8</v>
      </c>
      <c r="AB69" s="819"/>
      <c r="AC69" s="819"/>
      <c r="AD69" s="819"/>
      <c r="AE69" s="819"/>
      <c r="AF69" s="819">
        <v>8</v>
      </c>
      <c r="AG69" s="819"/>
      <c r="AH69" s="819"/>
      <c r="AI69" s="819"/>
      <c r="AJ69" s="819"/>
      <c r="AK69" s="819" t="s">
        <v>539</v>
      </c>
      <c r="AL69" s="819"/>
      <c r="AM69" s="819"/>
      <c r="AN69" s="819"/>
      <c r="AO69" s="819"/>
      <c r="AP69" s="819">
        <v>15</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2274877</v>
      </c>
      <c r="AB110" s="890"/>
      <c r="AC110" s="890"/>
      <c r="AD110" s="890"/>
      <c r="AE110" s="891"/>
      <c r="AF110" s="892">
        <v>2054578</v>
      </c>
      <c r="AG110" s="890"/>
      <c r="AH110" s="890"/>
      <c r="AI110" s="890"/>
      <c r="AJ110" s="891"/>
      <c r="AK110" s="892">
        <v>2029408</v>
      </c>
      <c r="AL110" s="890"/>
      <c r="AM110" s="890"/>
      <c r="AN110" s="890"/>
      <c r="AO110" s="891"/>
      <c r="AP110" s="893">
        <v>33.1</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15883935</v>
      </c>
      <c r="BR110" s="927"/>
      <c r="BS110" s="927"/>
      <c r="BT110" s="927"/>
      <c r="BU110" s="927"/>
      <c r="BV110" s="927">
        <v>14942762</v>
      </c>
      <c r="BW110" s="927"/>
      <c r="BX110" s="927"/>
      <c r="BY110" s="927"/>
      <c r="BZ110" s="927"/>
      <c r="CA110" s="927">
        <v>14376811</v>
      </c>
      <c r="CB110" s="927"/>
      <c r="CC110" s="927"/>
      <c r="CD110" s="927"/>
      <c r="CE110" s="927"/>
      <c r="CF110" s="941">
        <v>234.2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97015</v>
      </c>
      <c r="BR111" s="920"/>
      <c r="BS111" s="920"/>
      <c r="BT111" s="920"/>
      <c r="BU111" s="920"/>
      <c r="BV111" s="920">
        <v>51414</v>
      </c>
      <c r="BW111" s="920"/>
      <c r="BX111" s="920"/>
      <c r="BY111" s="920"/>
      <c r="BZ111" s="920"/>
      <c r="CA111" s="920">
        <v>51414</v>
      </c>
      <c r="CB111" s="920"/>
      <c r="CC111" s="920"/>
      <c r="CD111" s="920"/>
      <c r="CE111" s="920"/>
      <c r="CF111" s="914">
        <v>0.8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13084378</v>
      </c>
      <c r="BR112" s="920"/>
      <c r="BS112" s="920"/>
      <c r="BT112" s="920"/>
      <c r="BU112" s="920"/>
      <c r="BV112" s="920">
        <v>12210230</v>
      </c>
      <c r="BW112" s="920"/>
      <c r="BX112" s="920"/>
      <c r="BY112" s="920"/>
      <c r="BZ112" s="920"/>
      <c r="CA112" s="920">
        <v>11575910</v>
      </c>
      <c r="CB112" s="920"/>
      <c r="CC112" s="920"/>
      <c r="CD112" s="920"/>
      <c r="CE112" s="920"/>
      <c r="CF112" s="914">
        <v>188.6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1088272</v>
      </c>
      <c r="AB113" s="934"/>
      <c r="AC113" s="934"/>
      <c r="AD113" s="934"/>
      <c r="AE113" s="935"/>
      <c r="AF113" s="936">
        <v>1094109</v>
      </c>
      <c r="AG113" s="934"/>
      <c r="AH113" s="934"/>
      <c r="AI113" s="934"/>
      <c r="AJ113" s="935"/>
      <c r="AK113" s="936">
        <v>1052369</v>
      </c>
      <c r="AL113" s="934"/>
      <c r="AM113" s="934"/>
      <c r="AN113" s="934"/>
      <c r="AO113" s="935"/>
      <c r="AP113" s="937">
        <v>17.100000000000001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819688</v>
      </c>
      <c r="BR113" s="920"/>
      <c r="BS113" s="920"/>
      <c r="BT113" s="920"/>
      <c r="BU113" s="920"/>
      <c r="BV113" s="920">
        <v>1199663</v>
      </c>
      <c r="BW113" s="920"/>
      <c r="BX113" s="920"/>
      <c r="BY113" s="920"/>
      <c r="BZ113" s="920"/>
      <c r="CA113" s="920">
        <v>1176157</v>
      </c>
      <c r="CB113" s="920"/>
      <c r="CC113" s="920"/>
      <c r="CD113" s="920"/>
      <c r="CE113" s="920"/>
      <c r="CF113" s="914">
        <v>19.2</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24592</v>
      </c>
      <c r="AB114" s="959"/>
      <c r="AC114" s="959"/>
      <c r="AD114" s="959"/>
      <c r="AE114" s="960"/>
      <c r="AF114" s="961">
        <v>24908</v>
      </c>
      <c r="AG114" s="959"/>
      <c r="AH114" s="959"/>
      <c r="AI114" s="959"/>
      <c r="AJ114" s="960"/>
      <c r="AK114" s="961">
        <v>26732</v>
      </c>
      <c r="AL114" s="959"/>
      <c r="AM114" s="959"/>
      <c r="AN114" s="959"/>
      <c r="AO114" s="960"/>
      <c r="AP114" s="962">
        <v>0.4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2540950</v>
      </c>
      <c r="BR114" s="920"/>
      <c r="BS114" s="920"/>
      <c r="BT114" s="920"/>
      <c r="BU114" s="920"/>
      <c r="BV114" s="920">
        <v>2457789</v>
      </c>
      <c r="BW114" s="920"/>
      <c r="BX114" s="920"/>
      <c r="BY114" s="920"/>
      <c r="BZ114" s="920"/>
      <c r="CA114" s="920">
        <v>2211462</v>
      </c>
      <c r="CB114" s="920"/>
      <c r="CC114" s="920"/>
      <c r="CD114" s="920"/>
      <c r="CE114" s="920"/>
      <c r="CF114" s="914">
        <v>36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12448</v>
      </c>
      <c r="AB115" s="934"/>
      <c r="AC115" s="934"/>
      <c r="AD115" s="934"/>
      <c r="AE115" s="935"/>
      <c r="AF115" s="936">
        <v>12144</v>
      </c>
      <c r="AG115" s="934"/>
      <c r="AH115" s="934"/>
      <c r="AI115" s="934"/>
      <c r="AJ115" s="935"/>
      <c r="AK115" s="936">
        <v>105</v>
      </c>
      <c r="AL115" s="934"/>
      <c r="AM115" s="934"/>
      <c r="AN115" s="934"/>
      <c r="AO115" s="935"/>
      <c r="AP115" s="937">
        <v>0</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434302</v>
      </c>
      <c r="BR115" s="920"/>
      <c r="BS115" s="920"/>
      <c r="BT115" s="920"/>
      <c r="BU115" s="920"/>
      <c r="BV115" s="920">
        <v>429894</v>
      </c>
      <c r="BW115" s="920"/>
      <c r="BX115" s="920"/>
      <c r="BY115" s="920"/>
      <c r="BZ115" s="920"/>
      <c r="CA115" s="920">
        <v>384117</v>
      </c>
      <c r="CB115" s="920"/>
      <c r="CC115" s="920"/>
      <c r="CD115" s="920"/>
      <c r="CE115" s="920"/>
      <c r="CF115" s="914">
        <v>6.3</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85259</v>
      </c>
      <c r="DH115" s="959"/>
      <c r="DI115" s="959"/>
      <c r="DJ115" s="959"/>
      <c r="DK115" s="960"/>
      <c r="DL115" s="961">
        <v>51414</v>
      </c>
      <c r="DM115" s="959"/>
      <c r="DN115" s="959"/>
      <c r="DO115" s="959"/>
      <c r="DP115" s="960"/>
      <c r="DQ115" s="961">
        <v>51414</v>
      </c>
      <c r="DR115" s="959"/>
      <c r="DS115" s="959"/>
      <c r="DT115" s="959"/>
      <c r="DU115" s="960"/>
      <c r="DV115" s="962">
        <v>0.8</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11756</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3400189</v>
      </c>
      <c r="AB117" s="966"/>
      <c r="AC117" s="966"/>
      <c r="AD117" s="966"/>
      <c r="AE117" s="967"/>
      <c r="AF117" s="965">
        <v>3185739</v>
      </c>
      <c r="AG117" s="966"/>
      <c r="AH117" s="966"/>
      <c r="AI117" s="966"/>
      <c r="AJ117" s="967"/>
      <c r="AK117" s="965">
        <v>3108614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32860268</v>
      </c>
      <c r="BR118" s="986"/>
      <c r="BS118" s="986"/>
      <c r="BT118" s="986"/>
      <c r="BU118" s="986"/>
      <c r="BV118" s="986">
        <v>31291752</v>
      </c>
      <c r="BW118" s="986"/>
      <c r="BX118" s="986"/>
      <c r="BY118" s="986"/>
      <c r="BZ118" s="986"/>
      <c r="CA118" s="986">
        <v>29775871</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2911609</v>
      </c>
      <c r="BR119" s="927"/>
      <c r="BS119" s="927"/>
      <c r="BT119" s="927"/>
      <c r="BU119" s="927"/>
      <c r="BV119" s="927">
        <v>3318695</v>
      </c>
      <c r="BW119" s="927"/>
      <c r="BX119" s="927"/>
      <c r="BY119" s="927"/>
      <c r="BZ119" s="927"/>
      <c r="CA119" s="927">
        <v>3596953</v>
      </c>
      <c r="CB119" s="927"/>
      <c r="CC119" s="927"/>
      <c r="CD119" s="927"/>
      <c r="CE119" s="927"/>
      <c r="CF119" s="941">
        <v>58.6</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3507683</v>
      </c>
      <c r="BR120" s="920"/>
      <c r="BS120" s="920"/>
      <c r="BT120" s="920"/>
      <c r="BU120" s="920"/>
      <c r="BV120" s="920">
        <v>3289950</v>
      </c>
      <c r="BW120" s="920"/>
      <c r="BX120" s="920"/>
      <c r="BY120" s="920"/>
      <c r="BZ120" s="920"/>
      <c r="CA120" s="920">
        <v>2955462</v>
      </c>
      <c r="CB120" s="920"/>
      <c r="CC120" s="920"/>
      <c r="CD120" s="920"/>
      <c r="CE120" s="920"/>
      <c r="CF120" s="914">
        <v>48.1</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6932323</v>
      </c>
      <c r="DH120" s="927"/>
      <c r="DI120" s="927"/>
      <c r="DJ120" s="927"/>
      <c r="DK120" s="927"/>
      <c r="DL120" s="927">
        <v>6665533</v>
      </c>
      <c r="DM120" s="927"/>
      <c r="DN120" s="927"/>
      <c r="DO120" s="927"/>
      <c r="DP120" s="927"/>
      <c r="DQ120" s="927">
        <v>6481386</v>
      </c>
      <c r="DR120" s="927"/>
      <c r="DS120" s="927"/>
      <c r="DT120" s="927"/>
      <c r="DU120" s="927"/>
      <c r="DV120" s="928">
        <v>105.6</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17391608</v>
      </c>
      <c r="BR121" s="986"/>
      <c r="BS121" s="986"/>
      <c r="BT121" s="986"/>
      <c r="BU121" s="986"/>
      <c r="BV121" s="986">
        <v>16846042</v>
      </c>
      <c r="BW121" s="986"/>
      <c r="BX121" s="986"/>
      <c r="BY121" s="986"/>
      <c r="BZ121" s="986"/>
      <c r="CA121" s="986">
        <v>16515832</v>
      </c>
      <c r="CB121" s="986"/>
      <c r="CC121" s="986"/>
      <c r="CD121" s="986"/>
      <c r="CE121" s="986"/>
      <c r="CF121" s="1024">
        <v>269.10000000000002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5660425</v>
      </c>
      <c r="DH121" s="920"/>
      <c r="DI121" s="920"/>
      <c r="DJ121" s="920"/>
      <c r="DK121" s="920"/>
      <c r="DL121" s="920">
        <v>5166520</v>
      </c>
      <c r="DM121" s="920"/>
      <c r="DN121" s="920"/>
      <c r="DO121" s="920"/>
      <c r="DP121" s="920"/>
      <c r="DQ121" s="920">
        <v>4685987</v>
      </c>
      <c r="DR121" s="920"/>
      <c r="DS121" s="920"/>
      <c r="DT121" s="920"/>
      <c r="DU121" s="920"/>
      <c r="DV121" s="921">
        <v>76.3</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23810900</v>
      </c>
      <c r="BR122" s="1035"/>
      <c r="BS122" s="1035"/>
      <c r="BT122" s="1035"/>
      <c r="BU122" s="1035"/>
      <c r="BV122" s="1035">
        <v>23454687</v>
      </c>
      <c r="BW122" s="1035"/>
      <c r="BX122" s="1035"/>
      <c r="BY122" s="1035"/>
      <c r="BZ122" s="1035"/>
      <c r="CA122" s="1035">
        <v>23068247</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466563</v>
      </c>
      <c r="DH122" s="920"/>
      <c r="DI122" s="920"/>
      <c r="DJ122" s="920"/>
      <c r="DK122" s="920"/>
      <c r="DL122" s="920">
        <v>353629</v>
      </c>
      <c r="DM122" s="920"/>
      <c r="DN122" s="920"/>
      <c r="DO122" s="920"/>
      <c r="DP122" s="920"/>
      <c r="DQ122" s="920">
        <v>294074</v>
      </c>
      <c r="DR122" s="920"/>
      <c r="DS122" s="920"/>
      <c r="DT122" s="920"/>
      <c r="DU122" s="920"/>
      <c r="DV122" s="921">
        <v>4.8</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12228</v>
      </c>
      <c r="AB123" s="959"/>
      <c r="AC123" s="959"/>
      <c r="AD123" s="959"/>
      <c r="AE123" s="960"/>
      <c r="AF123" s="961">
        <v>11991</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142.9</v>
      </c>
      <c r="BR123" s="1027"/>
      <c r="BS123" s="1027"/>
      <c r="BT123" s="1027"/>
      <c r="BU123" s="1027"/>
      <c r="BV123" s="1027">
        <v>124</v>
      </c>
      <c r="BW123" s="1027"/>
      <c r="BX123" s="1027"/>
      <c r="BY123" s="1027"/>
      <c r="BZ123" s="1027"/>
      <c r="CA123" s="1027">
        <v>109.2</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25067</v>
      </c>
      <c r="DH123" s="959"/>
      <c r="DI123" s="959"/>
      <c r="DJ123" s="959"/>
      <c r="DK123" s="960"/>
      <c r="DL123" s="961">
        <v>24548</v>
      </c>
      <c r="DM123" s="959"/>
      <c r="DN123" s="959"/>
      <c r="DO123" s="959"/>
      <c r="DP123" s="960"/>
      <c r="DQ123" s="961">
        <v>114463</v>
      </c>
      <c r="DR123" s="959"/>
      <c r="DS123" s="959"/>
      <c r="DT123" s="959"/>
      <c r="DU123" s="960"/>
      <c r="DV123" s="962">
        <v>1.9</v>
      </c>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v>434302</v>
      </c>
      <c r="DH126" s="920"/>
      <c r="DI126" s="920"/>
      <c r="DJ126" s="920"/>
      <c r="DK126" s="920"/>
      <c r="DL126" s="920">
        <v>429894</v>
      </c>
      <c r="DM126" s="920"/>
      <c r="DN126" s="920"/>
      <c r="DO126" s="920"/>
      <c r="DP126" s="920"/>
      <c r="DQ126" s="920">
        <v>384117</v>
      </c>
      <c r="DR126" s="920"/>
      <c r="DS126" s="920"/>
      <c r="DT126" s="920"/>
      <c r="DU126" s="920"/>
      <c r="DV126" s="921">
        <v>6.3</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220</v>
      </c>
      <c r="AB127" s="959"/>
      <c r="AC127" s="959"/>
      <c r="AD127" s="959"/>
      <c r="AE127" s="960"/>
      <c r="AF127" s="961">
        <v>153</v>
      </c>
      <c r="AG127" s="959"/>
      <c r="AH127" s="959"/>
      <c r="AI127" s="959"/>
      <c r="AJ127" s="960"/>
      <c r="AK127" s="961">
        <v>105</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13.79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295077</v>
      </c>
      <c r="AB128" s="1090"/>
      <c r="AC128" s="1090"/>
      <c r="AD128" s="1090"/>
      <c r="AE128" s="1091"/>
      <c r="AF128" s="1092">
        <v>271962</v>
      </c>
      <c r="AG128" s="1090"/>
      <c r="AH128" s="1090"/>
      <c r="AI128" s="1090"/>
      <c r="AJ128" s="1091"/>
      <c r="AK128" s="1092">
        <v>271915</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18.79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8263537</v>
      </c>
      <c r="AB129" s="959"/>
      <c r="AC129" s="959"/>
      <c r="AD129" s="959"/>
      <c r="AE129" s="960"/>
      <c r="AF129" s="961">
        <v>8177863</v>
      </c>
      <c r="AG129" s="959"/>
      <c r="AH129" s="959"/>
      <c r="AI129" s="959"/>
      <c r="AJ129" s="960"/>
      <c r="AK129" s="961">
        <v>7852761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1934170</v>
      </c>
      <c r="AB130" s="959"/>
      <c r="AC130" s="959"/>
      <c r="AD130" s="959"/>
      <c r="AE130" s="960"/>
      <c r="AF130" s="961">
        <v>1859447</v>
      </c>
      <c r="AG130" s="959"/>
      <c r="AH130" s="959"/>
      <c r="AI130" s="959"/>
      <c r="AJ130" s="960"/>
      <c r="AK130" s="961">
        <v>1714636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109.2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6329367</v>
      </c>
      <c r="AB131" s="998"/>
      <c r="AC131" s="998"/>
      <c r="AD131" s="998"/>
      <c r="AE131" s="999"/>
      <c r="AF131" s="1000">
        <v>6318416</v>
      </c>
      <c r="AG131" s="998"/>
      <c r="AH131" s="998"/>
      <c r="AI131" s="998"/>
      <c r="AJ131" s="999"/>
      <c r="AK131" s="1000">
        <v>6138125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18.500143850000001</v>
      </c>
      <c r="AB132" s="1104"/>
      <c r="AC132" s="1104"/>
      <c r="AD132" s="1104"/>
      <c r="AE132" s="1105"/>
      <c r="AF132" s="1106">
        <v>16.686626059999998</v>
      </c>
      <c r="AG132" s="1104"/>
      <c r="AH132" s="1104"/>
      <c r="AI132" s="1104"/>
      <c r="AJ132" s="1105"/>
      <c r="AK132" s="1106">
        <v>18.280224010000001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21.2</v>
      </c>
      <c r="AB133" s="1111"/>
      <c r="AC133" s="1111"/>
      <c r="AD133" s="1111"/>
      <c r="AE133" s="1112"/>
      <c r="AF133" s="1110">
        <v>18.3</v>
      </c>
      <c r="AG133" s="1111"/>
      <c r="AH133" s="1111"/>
      <c r="AI133" s="1111"/>
      <c r="AJ133" s="1112"/>
      <c r="AK133" s="1110">
        <v>17.8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1666322</v>
      </c>
      <c r="L9" s="264">
        <v>72584</v>
      </c>
      <c r="M9" s="265">
        <v>95179</v>
      </c>
      <c r="N9" s="266">
        <v>-23.7</v>
      </c>
    </row>
    <row r="10" spans="1:16" x14ac:dyDescent="0.15">
      <c r="A10" s="248"/>
      <c r="B10" s="244"/>
      <c r="C10" s="244"/>
      <c r="D10" s="244"/>
      <c r="E10" s="244"/>
      <c r="F10" s="244"/>
      <c r="G10" s="1119" t="s">
        <v>473</v>
      </c>
      <c r="H10" s="1120"/>
      <c r="I10" s="1120"/>
      <c r="J10" s="1121"/>
      <c r="K10" s="267">
        <v>82027</v>
      </c>
      <c r="L10" s="268">
        <v>3573</v>
      </c>
      <c r="M10" s="269">
        <v>5413</v>
      </c>
      <c r="N10" s="270">
        <v>-34</v>
      </c>
    </row>
    <row r="11" spans="1:16" ht="13.5" customHeight="1" x14ac:dyDescent="0.15">
      <c r="A11" s="248"/>
      <c r="B11" s="244"/>
      <c r="C11" s="244"/>
      <c r="D11" s="244"/>
      <c r="E11" s="244"/>
      <c r="F11" s="244"/>
      <c r="G11" s="1119" t="s">
        <v>474</v>
      </c>
      <c r="H11" s="1120"/>
      <c r="I11" s="1120"/>
      <c r="J11" s="1121"/>
      <c r="K11" s="267">
        <v>253560</v>
      </c>
      <c r="L11" s="268">
        <v>11045</v>
      </c>
      <c r="M11" s="269">
        <v>5563</v>
      </c>
      <c r="N11" s="270">
        <v>98.5</v>
      </c>
    </row>
    <row r="12" spans="1:16" ht="13.5" customHeight="1" x14ac:dyDescent="0.15">
      <c r="A12" s="248"/>
      <c r="B12" s="244"/>
      <c r="C12" s="244"/>
      <c r="D12" s="244"/>
      <c r="E12" s="244"/>
      <c r="F12" s="244"/>
      <c r="G12" s="1119" t="s">
        <v>475</v>
      </c>
      <c r="H12" s="1120"/>
      <c r="I12" s="1120"/>
      <c r="J12" s="1121"/>
      <c r="K12" s="267">
        <v>152699</v>
      </c>
      <c r="L12" s="268">
        <v>6652</v>
      </c>
      <c r="M12" s="269">
        <v>1143</v>
      </c>
      <c r="N12" s="270">
        <v>482</v>
      </c>
    </row>
    <row r="13" spans="1:16" ht="13.5" customHeight="1" x14ac:dyDescent="0.15">
      <c r="A13" s="248"/>
      <c r="B13" s="244"/>
      <c r="C13" s="244"/>
      <c r="D13" s="244"/>
      <c r="E13" s="244"/>
      <c r="F13" s="244"/>
      <c r="G13" s="1119" t="s">
        <v>476</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478</v>
      </c>
      <c r="H14" s="1120"/>
      <c r="I14" s="1120"/>
      <c r="J14" s="1121"/>
      <c r="K14" s="267">
        <v>78178</v>
      </c>
      <c r="L14" s="268">
        <v>3405</v>
      </c>
      <c r="M14" s="269">
        <v>4991</v>
      </c>
      <c r="N14" s="270">
        <v>-31.8</v>
      </c>
    </row>
    <row r="15" spans="1:16" ht="13.5" customHeight="1" x14ac:dyDescent="0.15">
      <c r="A15" s="248"/>
      <c r="B15" s="244"/>
      <c r="C15" s="244"/>
      <c r="D15" s="244"/>
      <c r="E15" s="244"/>
      <c r="F15" s="244"/>
      <c r="G15" s="1119" t="s">
        <v>479</v>
      </c>
      <c r="H15" s="1120"/>
      <c r="I15" s="1120"/>
      <c r="J15" s="1121"/>
      <c r="K15" s="267">
        <v>18215</v>
      </c>
      <c r="L15" s="268">
        <v>793</v>
      </c>
      <c r="M15" s="269">
        <v>1758</v>
      </c>
      <c r="N15" s="270">
        <v>-54.9</v>
      </c>
    </row>
    <row r="16" spans="1:16" x14ac:dyDescent="0.15">
      <c r="A16" s="248"/>
      <c r="B16" s="244"/>
      <c r="C16" s="244"/>
      <c r="D16" s="244"/>
      <c r="E16" s="244"/>
      <c r="F16" s="244"/>
      <c r="G16" s="1122" t="s">
        <v>480</v>
      </c>
      <c r="H16" s="1123"/>
      <c r="I16" s="1123"/>
      <c r="J16" s="1124"/>
      <c r="K16" s="268">
        <v>-285735</v>
      </c>
      <c r="L16" s="268">
        <v>-12447</v>
      </c>
      <c r="M16" s="269">
        <v>-12532</v>
      </c>
      <c r="N16" s="270">
        <v>-0.7</v>
      </c>
    </row>
    <row r="17" spans="1:16" x14ac:dyDescent="0.15">
      <c r="A17" s="248"/>
      <c r="B17" s="244"/>
      <c r="C17" s="244"/>
      <c r="D17" s="244"/>
      <c r="E17" s="244"/>
      <c r="F17" s="244"/>
      <c r="G17" s="1122" t="s">
        <v>169</v>
      </c>
      <c r="H17" s="1123"/>
      <c r="I17" s="1123"/>
      <c r="J17" s="1124"/>
      <c r="K17" s="268">
        <v>1965266</v>
      </c>
      <c r="L17" s="268">
        <v>85606</v>
      </c>
      <c r="M17" s="269">
        <v>101515</v>
      </c>
      <c r="N17" s="270">
        <v>-15.7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7.54</v>
      </c>
      <c r="L21" s="281">
        <v>10.38</v>
      </c>
      <c r="M21" s="282">
        <v>-2.84</v>
      </c>
      <c r="N21" s="249"/>
      <c r="O21" s="283"/>
      <c r="P21" s="279"/>
    </row>
    <row r="22" spans="1:16" s="284" customFormat="1" x14ac:dyDescent="0.15">
      <c r="A22" s="279"/>
      <c r="B22" s="249"/>
      <c r="C22" s="249"/>
      <c r="D22" s="249"/>
      <c r="E22" s="249"/>
      <c r="F22" s="249"/>
      <c r="G22" s="1114" t="s">
        <v>486</v>
      </c>
      <c r="H22" s="1115"/>
      <c r="I22" s="1115"/>
      <c r="J22" s="1116"/>
      <c r="K22" s="285">
        <v>89.3</v>
      </c>
      <c r="L22" s="286">
        <v>96.1</v>
      </c>
      <c r="M22" s="287">
        <v>-6.8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2029408</v>
      </c>
      <c r="L32" s="294">
        <v>88400</v>
      </c>
      <c r="M32" s="295">
        <v>71139</v>
      </c>
      <c r="N32" s="296">
        <v>24.3</v>
      </c>
    </row>
    <row r="33" spans="1:16" ht="13.5" customHeight="1" x14ac:dyDescent="0.15">
      <c r="A33" s="248"/>
      <c r="B33" s="244"/>
      <c r="C33" s="244"/>
      <c r="D33" s="244"/>
      <c r="E33" s="244"/>
      <c r="F33" s="244"/>
      <c r="G33" s="1130" t="s">
        <v>490</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491</v>
      </c>
      <c r="H34" s="1131"/>
      <c r="I34" s="1131"/>
      <c r="J34" s="1132"/>
      <c r="K34" s="294" t="s">
        <v>477</v>
      </c>
      <c r="L34" s="294" t="s">
        <v>477</v>
      </c>
      <c r="M34" s="295" t="s">
        <v>477</v>
      </c>
      <c r="N34" s="296" t="s">
        <v>477</v>
      </c>
    </row>
    <row r="35" spans="1:16" ht="27" customHeight="1" x14ac:dyDescent="0.15">
      <c r="A35" s="248"/>
      <c r="B35" s="244"/>
      <c r="C35" s="244"/>
      <c r="D35" s="244"/>
      <c r="E35" s="244"/>
      <c r="F35" s="244"/>
      <c r="G35" s="1130" t="s">
        <v>492</v>
      </c>
      <c r="H35" s="1131"/>
      <c r="I35" s="1131"/>
      <c r="J35" s="1132"/>
      <c r="K35" s="294">
        <v>1052369</v>
      </c>
      <c r="L35" s="294">
        <v>45841</v>
      </c>
      <c r="M35" s="295">
        <v>26657</v>
      </c>
      <c r="N35" s="296">
        <v>72</v>
      </c>
    </row>
    <row r="36" spans="1:16" ht="27" customHeight="1" x14ac:dyDescent="0.15">
      <c r="A36" s="248"/>
      <c r="B36" s="244"/>
      <c r="C36" s="244"/>
      <c r="D36" s="244"/>
      <c r="E36" s="244"/>
      <c r="F36" s="244"/>
      <c r="G36" s="1130" t="s">
        <v>493</v>
      </c>
      <c r="H36" s="1131"/>
      <c r="I36" s="1131"/>
      <c r="J36" s="1132"/>
      <c r="K36" s="294">
        <v>26732</v>
      </c>
      <c r="L36" s="294">
        <v>1164</v>
      </c>
      <c r="M36" s="295">
        <v>1622</v>
      </c>
      <c r="N36" s="296">
        <v>-28.2</v>
      </c>
    </row>
    <row r="37" spans="1:16" ht="13.5" customHeight="1" x14ac:dyDescent="0.15">
      <c r="A37" s="248"/>
      <c r="B37" s="244"/>
      <c r="C37" s="244"/>
      <c r="D37" s="244"/>
      <c r="E37" s="244"/>
      <c r="F37" s="244"/>
      <c r="G37" s="1130" t="s">
        <v>494</v>
      </c>
      <c r="H37" s="1131"/>
      <c r="I37" s="1131"/>
      <c r="J37" s="1132"/>
      <c r="K37" s="294">
        <v>105</v>
      </c>
      <c r="L37" s="294">
        <v>5</v>
      </c>
      <c r="M37" s="295">
        <v>754</v>
      </c>
      <c r="N37" s="296">
        <v>-99.3</v>
      </c>
    </row>
    <row r="38" spans="1:16" ht="27" customHeight="1" x14ac:dyDescent="0.15">
      <c r="A38" s="248"/>
      <c r="B38" s="244"/>
      <c r="C38" s="244"/>
      <c r="D38" s="244"/>
      <c r="E38" s="244"/>
      <c r="F38" s="244"/>
      <c r="G38" s="1133" t="s">
        <v>495</v>
      </c>
      <c r="H38" s="1134"/>
      <c r="I38" s="1134"/>
      <c r="J38" s="1135"/>
      <c r="K38" s="297" t="s">
        <v>477</v>
      </c>
      <c r="L38" s="297" t="s">
        <v>477</v>
      </c>
      <c r="M38" s="298">
        <v>18</v>
      </c>
      <c r="N38" s="299" t="s">
        <v>477</v>
      </c>
      <c r="O38" s="293"/>
    </row>
    <row r="39" spans="1:16" x14ac:dyDescent="0.15">
      <c r="A39" s="248"/>
      <c r="B39" s="244"/>
      <c r="C39" s="244"/>
      <c r="D39" s="244"/>
      <c r="E39" s="244"/>
      <c r="F39" s="244"/>
      <c r="G39" s="1133" t="s">
        <v>496</v>
      </c>
      <c r="H39" s="1134"/>
      <c r="I39" s="1134"/>
      <c r="J39" s="1135"/>
      <c r="K39" s="300">
        <v>-271915</v>
      </c>
      <c r="L39" s="300">
        <v>-11845</v>
      </c>
      <c r="M39" s="301">
        <v>-8492</v>
      </c>
      <c r="N39" s="302">
        <v>39.5</v>
      </c>
      <c r="O39" s="293"/>
    </row>
    <row r="40" spans="1:16" ht="27" customHeight="1" x14ac:dyDescent="0.15">
      <c r="A40" s="248"/>
      <c r="B40" s="244"/>
      <c r="C40" s="244"/>
      <c r="D40" s="244"/>
      <c r="E40" s="244"/>
      <c r="F40" s="244"/>
      <c r="G40" s="1130" t="s">
        <v>497</v>
      </c>
      <c r="H40" s="1131"/>
      <c r="I40" s="1131"/>
      <c r="J40" s="1132"/>
      <c r="K40" s="300">
        <v>-1714636</v>
      </c>
      <c r="L40" s="300">
        <v>-74689</v>
      </c>
      <c r="M40" s="301">
        <v>-60169</v>
      </c>
      <c r="N40" s="302">
        <v>24.1</v>
      </c>
      <c r="O40" s="293"/>
    </row>
    <row r="41" spans="1:16" x14ac:dyDescent="0.15">
      <c r="A41" s="248"/>
      <c r="B41" s="244"/>
      <c r="C41" s="244"/>
      <c r="D41" s="244"/>
      <c r="E41" s="244"/>
      <c r="F41" s="244"/>
      <c r="G41" s="1136" t="s">
        <v>279</v>
      </c>
      <c r="H41" s="1137"/>
      <c r="I41" s="1137"/>
      <c r="J41" s="1138"/>
      <c r="K41" s="294">
        <v>1122063</v>
      </c>
      <c r="L41" s="300">
        <v>48877</v>
      </c>
      <c r="M41" s="301">
        <v>31529</v>
      </c>
      <c r="N41" s="302">
        <v>55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856012</v>
      </c>
      <c r="J51" s="320">
        <v>34955</v>
      </c>
      <c r="K51" s="321">
        <v>-2.6</v>
      </c>
      <c r="L51" s="322">
        <v>63360</v>
      </c>
      <c r="M51" s="323">
        <v>49</v>
      </c>
      <c r="N51" s="324">
        <v>-51.6</v>
      </c>
    </row>
    <row r="52" spans="1:14" x14ac:dyDescent="0.15">
      <c r="A52" s="248"/>
      <c r="B52" s="244"/>
      <c r="C52" s="244"/>
      <c r="D52" s="244"/>
      <c r="E52" s="244"/>
      <c r="F52" s="244"/>
      <c r="G52" s="325"/>
      <c r="H52" s="326" t="s">
        <v>508</v>
      </c>
      <c r="I52" s="327">
        <v>266726</v>
      </c>
      <c r="J52" s="328">
        <v>10892</v>
      </c>
      <c r="K52" s="329">
        <v>-29.9</v>
      </c>
      <c r="L52" s="330">
        <v>32304</v>
      </c>
      <c r="M52" s="331">
        <v>16.600000000000001</v>
      </c>
      <c r="N52" s="332">
        <v>-46.5</v>
      </c>
    </row>
    <row r="53" spans="1:14" x14ac:dyDescent="0.15">
      <c r="A53" s="248"/>
      <c r="B53" s="244"/>
      <c r="C53" s="244"/>
      <c r="D53" s="244"/>
      <c r="E53" s="244"/>
      <c r="F53" s="244"/>
      <c r="G53" s="310" t="s">
        <v>509</v>
      </c>
      <c r="H53" s="311"/>
      <c r="I53" s="319">
        <v>722662</v>
      </c>
      <c r="J53" s="320">
        <v>30066</v>
      </c>
      <c r="K53" s="321">
        <v>-14</v>
      </c>
      <c r="L53" s="322">
        <v>52377</v>
      </c>
      <c r="M53" s="323">
        <v>-17.3</v>
      </c>
      <c r="N53" s="324">
        <v>3.3</v>
      </c>
    </row>
    <row r="54" spans="1:14" x14ac:dyDescent="0.15">
      <c r="A54" s="248"/>
      <c r="B54" s="244"/>
      <c r="C54" s="244"/>
      <c r="D54" s="244"/>
      <c r="E54" s="244"/>
      <c r="F54" s="244"/>
      <c r="G54" s="325"/>
      <c r="H54" s="326" t="s">
        <v>508</v>
      </c>
      <c r="I54" s="327">
        <v>278774</v>
      </c>
      <c r="J54" s="328">
        <v>11598</v>
      </c>
      <c r="K54" s="329">
        <v>6.5</v>
      </c>
      <c r="L54" s="330">
        <v>23455</v>
      </c>
      <c r="M54" s="331">
        <v>-27.4</v>
      </c>
      <c r="N54" s="332">
        <v>33.9</v>
      </c>
    </row>
    <row r="55" spans="1:14" x14ac:dyDescent="0.15">
      <c r="A55" s="248"/>
      <c r="B55" s="244"/>
      <c r="C55" s="244"/>
      <c r="D55" s="244"/>
      <c r="E55" s="244"/>
      <c r="F55" s="244"/>
      <c r="G55" s="310" t="s">
        <v>510</v>
      </c>
      <c r="H55" s="311"/>
      <c r="I55" s="319">
        <v>720902</v>
      </c>
      <c r="J55" s="320">
        <v>30494</v>
      </c>
      <c r="K55" s="321">
        <v>1.4</v>
      </c>
      <c r="L55" s="322">
        <v>62524</v>
      </c>
      <c r="M55" s="323">
        <v>19.399999999999999</v>
      </c>
      <c r="N55" s="324">
        <v>-18</v>
      </c>
    </row>
    <row r="56" spans="1:14" x14ac:dyDescent="0.15">
      <c r="A56" s="248"/>
      <c r="B56" s="244"/>
      <c r="C56" s="244"/>
      <c r="D56" s="244"/>
      <c r="E56" s="244"/>
      <c r="F56" s="244"/>
      <c r="G56" s="325"/>
      <c r="H56" s="326" t="s">
        <v>508</v>
      </c>
      <c r="I56" s="327">
        <v>378671</v>
      </c>
      <c r="J56" s="328">
        <v>16018</v>
      </c>
      <c r="K56" s="329">
        <v>38.1</v>
      </c>
      <c r="L56" s="330">
        <v>27569</v>
      </c>
      <c r="M56" s="331">
        <v>17.5</v>
      </c>
      <c r="N56" s="332">
        <v>20.6</v>
      </c>
    </row>
    <row r="57" spans="1:14" x14ac:dyDescent="0.15">
      <c r="A57" s="248"/>
      <c r="B57" s="244"/>
      <c r="C57" s="244"/>
      <c r="D57" s="244"/>
      <c r="E57" s="244"/>
      <c r="F57" s="244"/>
      <c r="G57" s="310" t="s">
        <v>511</v>
      </c>
      <c r="H57" s="311"/>
      <c r="I57" s="319">
        <v>1321096</v>
      </c>
      <c r="J57" s="320">
        <v>56334</v>
      </c>
      <c r="K57" s="321">
        <v>84.7</v>
      </c>
      <c r="L57" s="322">
        <v>80149</v>
      </c>
      <c r="M57" s="323">
        <v>28.2</v>
      </c>
      <c r="N57" s="324">
        <v>56.5</v>
      </c>
    </row>
    <row r="58" spans="1:14" x14ac:dyDescent="0.15">
      <c r="A58" s="248"/>
      <c r="B58" s="244"/>
      <c r="C58" s="244"/>
      <c r="D58" s="244"/>
      <c r="E58" s="244"/>
      <c r="F58" s="244"/>
      <c r="G58" s="325"/>
      <c r="H58" s="326" t="s">
        <v>508</v>
      </c>
      <c r="I58" s="327">
        <v>395081</v>
      </c>
      <c r="J58" s="328">
        <v>16847</v>
      </c>
      <c r="K58" s="329">
        <v>5.2</v>
      </c>
      <c r="L58" s="330">
        <v>38398</v>
      </c>
      <c r="M58" s="331">
        <v>39.299999999999997</v>
      </c>
      <c r="N58" s="332">
        <v>-34.1</v>
      </c>
    </row>
    <row r="59" spans="1:14" x14ac:dyDescent="0.15">
      <c r="A59" s="248"/>
      <c r="B59" s="244"/>
      <c r="C59" s="244"/>
      <c r="D59" s="244"/>
      <c r="E59" s="244"/>
      <c r="F59" s="244"/>
      <c r="G59" s="310" t="s">
        <v>512</v>
      </c>
      <c r="H59" s="311"/>
      <c r="I59" s="319">
        <v>1812517</v>
      </c>
      <c r="J59" s="320">
        <v>78953</v>
      </c>
      <c r="K59" s="321">
        <v>40.200000000000003</v>
      </c>
      <c r="L59" s="322">
        <v>57697</v>
      </c>
      <c r="M59" s="323">
        <v>-28</v>
      </c>
      <c r="N59" s="324">
        <v>68.2</v>
      </c>
    </row>
    <row r="60" spans="1:14" x14ac:dyDescent="0.15">
      <c r="A60" s="248"/>
      <c r="B60" s="244"/>
      <c r="C60" s="244"/>
      <c r="D60" s="244"/>
      <c r="E60" s="244"/>
      <c r="F60" s="244"/>
      <c r="G60" s="325"/>
      <c r="H60" s="326" t="s">
        <v>508</v>
      </c>
      <c r="I60" s="333">
        <v>404715</v>
      </c>
      <c r="J60" s="328">
        <v>17629</v>
      </c>
      <c r="K60" s="329">
        <v>4.5999999999999996</v>
      </c>
      <c r="L60" s="330">
        <v>26743</v>
      </c>
      <c r="M60" s="331">
        <v>-30.4</v>
      </c>
      <c r="N60" s="332">
        <v>35</v>
      </c>
    </row>
    <row r="61" spans="1:14" x14ac:dyDescent="0.15">
      <c r="A61" s="248"/>
      <c r="B61" s="244"/>
      <c r="C61" s="244"/>
      <c r="D61" s="244"/>
      <c r="E61" s="244"/>
      <c r="F61" s="244"/>
      <c r="G61" s="310" t="s">
        <v>513</v>
      </c>
      <c r="H61" s="334"/>
      <c r="I61" s="335">
        <v>1086638</v>
      </c>
      <c r="J61" s="336">
        <v>46160</v>
      </c>
      <c r="K61" s="337">
        <v>21.9</v>
      </c>
      <c r="L61" s="338">
        <v>63221</v>
      </c>
      <c r="M61" s="339">
        <v>10.3</v>
      </c>
      <c r="N61" s="324">
        <v>11.6</v>
      </c>
    </row>
    <row r="62" spans="1:14" x14ac:dyDescent="0.15">
      <c r="A62" s="248"/>
      <c r="B62" s="244"/>
      <c r="C62" s="244"/>
      <c r="D62" s="244"/>
      <c r="E62" s="244"/>
      <c r="F62" s="244"/>
      <c r="G62" s="325"/>
      <c r="H62" s="326" t="s">
        <v>508</v>
      </c>
      <c r="I62" s="327">
        <v>344793</v>
      </c>
      <c r="J62" s="328">
        <v>14597</v>
      </c>
      <c r="K62" s="329">
        <v>4.9000000000000004</v>
      </c>
      <c r="L62" s="330">
        <v>29694</v>
      </c>
      <c r="M62" s="331">
        <v>3.1</v>
      </c>
      <c r="N62" s="332">
        <v>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10.87</v>
      </c>
      <c r="G47" s="12">
        <v>14.62</v>
      </c>
      <c r="H47" s="12">
        <v>17.98</v>
      </c>
      <c r="I47" s="12">
        <v>20</v>
      </c>
      <c r="J47" s="13">
        <v>22.52</v>
      </c>
    </row>
    <row r="48" spans="2:10" ht="57.75" customHeight="1" x14ac:dyDescent="0.15">
      <c r="B48" s="14"/>
      <c r="C48" s="1141" t="s">
        <v>4</v>
      </c>
      <c r="D48" s="1141"/>
      <c r="E48" s="1142"/>
      <c r="F48" s="15">
        <v>2.62</v>
      </c>
      <c r="G48" s="16">
        <v>2.0699999999999998</v>
      </c>
      <c r="H48" s="16">
        <v>3.46</v>
      </c>
      <c r="I48" s="16">
        <v>7.1</v>
      </c>
      <c r="J48" s="17">
        <v>1.48</v>
      </c>
    </row>
    <row r="49" spans="2:10" ht="57.75" customHeight="1" thickBot="1" x14ac:dyDescent="0.2">
      <c r="B49" s="18"/>
      <c r="C49" s="1143" t="s">
        <v>5</v>
      </c>
      <c r="D49" s="1143"/>
      <c r="E49" s="1144"/>
      <c r="F49" s="19">
        <v>8.06</v>
      </c>
      <c r="G49" s="20">
        <v>8.7100000000000009</v>
      </c>
      <c r="H49" s="20">
        <v>8.4600000000000009</v>
      </c>
      <c r="I49" s="20">
        <v>7.4</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x14ac:dyDescent="0.15">
      <c r="A35" s="22"/>
      <c r="B35" s="35"/>
      <c r="C35" s="1145" t="s">
        <v>527</v>
      </c>
      <c r="D35" s="1146"/>
      <c r="E35" s="1147"/>
      <c r="F35" s="36" t="s">
        <v>528</v>
      </c>
      <c r="G35" s="37">
        <v>0</v>
      </c>
      <c r="H35" s="37">
        <v>0</v>
      </c>
      <c r="I35" s="37">
        <v>1.56</v>
      </c>
      <c r="J35" s="38">
        <v>4.4400000000000004</v>
      </c>
      <c r="K35" s="22"/>
      <c r="L35" s="22"/>
      <c r="M35" s="22"/>
      <c r="N35" s="22"/>
      <c r="O35" s="22"/>
      <c r="P35" s="22"/>
    </row>
    <row r="36" spans="1:16" ht="39" customHeight="1" x14ac:dyDescent="0.15">
      <c r="A36" s="22"/>
      <c r="B36" s="35"/>
      <c r="C36" s="1145" t="s">
        <v>529</v>
      </c>
      <c r="D36" s="1146"/>
      <c r="E36" s="1147"/>
      <c r="F36" s="36">
        <v>4.47</v>
      </c>
      <c r="G36" s="37">
        <v>4.4800000000000004</v>
      </c>
      <c r="H36" s="37">
        <v>4.2699999999999996</v>
      </c>
      <c r="I36" s="37">
        <v>4.62</v>
      </c>
      <c r="J36" s="38">
        <v>4.25</v>
      </c>
      <c r="K36" s="22"/>
      <c r="L36" s="22"/>
      <c r="M36" s="22"/>
      <c r="N36" s="22"/>
      <c r="O36" s="22"/>
      <c r="P36" s="22"/>
    </row>
    <row r="37" spans="1:16" ht="39" customHeight="1" x14ac:dyDescent="0.15">
      <c r="A37" s="22"/>
      <c r="B37" s="35"/>
      <c r="C37" s="1145" t="s">
        <v>530</v>
      </c>
      <c r="D37" s="1146"/>
      <c r="E37" s="1147"/>
      <c r="F37" s="36">
        <v>2.62</v>
      </c>
      <c r="G37" s="37">
        <v>2.06</v>
      </c>
      <c r="H37" s="37">
        <v>3.46</v>
      </c>
      <c r="I37" s="37">
        <v>7.09</v>
      </c>
      <c r="J37" s="38">
        <v>1.48</v>
      </c>
      <c r="K37" s="22"/>
      <c r="L37" s="22"/>
      <c r="M37" s="22"/>
      <c r="N37" s="22"/>
      <c r="O37" s="22"/>
      <c r="P37" s="22"/>
    </row>
    <row r="38" spans="1:16" ht="39" customHeight="1" x14ac:dyDescent="0.15">
      <c r="A38" s="22"/>
      <c r="B38" s="35"/>
      <c r="C38" s="1145" t="s">
        <v>531</v>
      </c>
      <c r="D38" s="1146"/>
      <c r="E38" s="1147"/>
      <c r="F38" s="36">
        <v>0.04</v>
      </c>
      <c r="G38" s="37">
        <v>0.03</v>
      </c>
      <c r="H38" s="37">
        <v>0.27</v>
      </c>
      <c r="I38" s="37">
        <v>0.08</v>
      </c>
      <c r="J38" s="38">
        <v>0.25</v>
      </c>
      <c r="K38" s="22"/>
      <c r="L38" s="22"/>
      <c r="M38" s="22"/>
      <c r="N38" s="22"/>
      <c r="O38" s="22"/>
      <c r="P38" s="22"/>
    </row>
    <row r="39" spans="1:16" ht="39" customHeight="1" x14ac:dyDescent="0.15">
      <c r="A39" s="22"/>
      <c r="B39" s="35"/>
      <c r="C39" s="1145" t="s">
        <v>532</v>
      </c>
      <c r="D39" s="1146"/>
      <c r="E39" s="1147"/>
      <c r="F39" s="36">
        <v>0.02</v>
      </c>
      <c r="G39" s="37">
        <v>0.01</v>
      </c>
      <c r="H39" s="37">
        <v>0</v>
      </c>
      <c r="I39" s="37">
        <v>0</v>
      </c>
      <c r="J39" s="38">
        <v>0</v>
      </c>
      <c r="K39" s="22"/>
      <c r="L39" s="22"/>
      <c r="M39" s="22"/>
      <c r="N39" s="22"/>
      <c r="O39" s="22"/>
      <c r="P39" s="22"/>
    </row>
    <row r="40" spans="1:16" ht="39" customHeight="1" x14ac:dyDescent="0.15">
      <c r="A40" s="22"/>
      <c r="B40" s="35"/>
      <c r="C40" s="1145" t="s">
        <v>533</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535</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536</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2823</v>
      </c>
      <c r="L45" s="60">
        <v>2410</v>
      </c>
      <c r="M45" s="60">
        <v>2275</v>
      </c>
      <c r="N45" s="60">
        <v>2055</v>
      </c>
      <c r="O45" s="61">
        <v>2029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1136</v>
      </c>
      <c r="L48" s="64">
        <v>1123</v>
      </c>
      <c r="M48" s="64">
        <v>1088</v>
      </c>
      <c r="N48" s="64">
        <v>1094</v>
      </c>
      <c r="O48" s="65">
        <v>1052</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v>
      </c>
      <c r="L49" s="64">
        <v>27</v>
      </c>
      <c r="M49" s="64">
        <v>25</v>
      </c>
      <c r="N49" s="64">
        <v>25</v>
      </c>
      <c r="O49" s="65">
        <v>27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17</v>
      </c>
      <c r="L50" s="64">
        <v>13</v>
      </c>
      <c r="M50" s="64">
        <v>12</v>
      </c>
      <c r="N50" s="64">
        <v>12</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2366</v>
      </c>
      <c r="L52" s="64">
        <v>2312</v>
      </c>
      <c r="M52" s="64">
        <v>2229</v>
      </c>
      <c r="N52" s="64">
        <v>2131</v>
      </c>
      <c r="O52" s="65">
        <v>1985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1637</v>
      </c>
      <c r="L53" s="69">
        <v>1261</v>
      </c>
      <c r="M53" s="69">
        <v>1171</v>
      </c>
      <c r="N53" s="69">
        <v>1055</v>
      </c>
      <c r="O53" s="70">
        <v>1123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2016-04-19T10:58:17Z</cp:lastPrinted>
  <dcterms:created xsi:type="dcterms:W3CDTF">2016-02-15T00:18:09Z</dcterms:created>
  <dcterms:modified xsi:type="dcterms:W3CDTF">2016-05-09T03:39:31Z</dcterms:modified>
  <cp:category/>
</cp:coreProperties>
</file>